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11"/>
  <workbookPr/>
  <mc:AlternateContent xmlns:mc="http://schemas.openxmlformats.org/markup-compatibility/2006">
    <mc:Choice Requires="x15">
      <x15ac:absPath xmlns:x15ac="http://schemas.microsoft.com/office/spreadsheetml/2010/11/ac" url="https://sdht-my.sharepoint.com/personal/ivon_angulo_habitatbogota_gov_co/Documents/SDHT/Proyecciones/Herramientas/"/>
    </mc:Choice>
  </mc:AlternateContent>
  <xr:revisionPtr revIDLastSave="1" documentId="8_{0FCB32E4-A90B-454A-A683-C07CE25AE3CE}" xr6:coauthVersionLast="47" xr6:coauthVersionMax="47" xr10:uidLastSave="{E28AEB72-19BD-4477-B07C-E1AE229A62BD}"/>
  <bookViews>
    <workbookView xWindow="-114" yWindow="-114" windowWidth="19704" windowHeight="10479" tabRatio="699" xr2:uid="{00000000-000D-0000-FFFF-FFFF00000000}"/>
  </bookViews>
  <sheets>
    <sheet name="NotaMetodológica" sheetId="17" r:id="rId1"/>
    <sheet name="Normas" sheetId="23" r:id="rId2"/>
    <sheet name="InformacionAcueducto" sheetId="7" r:id="rId3"/>
    <sheet name="ACUEDUCTO_FSRI" sheetId="9" r:id="rId4"/>
    <sheet name="InformacionAlcantarillado" sheetId="24" state="hidden" r:id="rId5"/>
    <sheet name="ALCANTARILLADO_FSRI" sheetId="25" state="hidden" r:id="rId6"/>
    <sheet name="ACUEDUCTO-MinimoVital" sheetId="12" state="hidden" r:id="rId7"/>
    <sheet name="Convierte" sheetId="13" state="hidden" r:id="rId8"/>
    <sheet name="Hoja2" sheetId="11" state="hidden" r:id="rId9"/>
  </sheets>
  <externalReferences>
    <externalReference r:id="rId10"/>
  </externalReferences>
  <definedNames>
    <definedName name="_xlnm._FilterDatabase" localSheetId="3" hidden="1">ACUEDUCTO_FSRI!#REF!</definedName>
    <definedName name="_xlnm._FilterDatabase" localSheetId="6" hidden="1">'ACUEDUCTO-MinimoVital'!#REF!</definedName>
    <definedName name="_xlnm._FilterDatabase" localSheetId="5" hidden="1">ALCANTARILLADO_FSRI!#REF!</definedName>
    <definedName name="_xlnm._FilterDatabase" localSheetId="8" hidden="1">Hoja2!$A$2:$B$43</definedName>
    <definedName name="_xlnm._FilterDatabase" localSheetId="2" hidden="1">InformacionAcueducto!$A$25:$AB$2525</definedName>
    <definedName name="_xlnm._FilterDatabase" localSheetId="4" hidden="1">InformacionAlcantarillado!$A$25:$W$2525</definedName>
    <definedName name="_xlnm._FilterDatabase" localSheetId="1" hidden="1">Normas!$A$3:$F$3</definedName>
    <definedName name="_xlnm._FilterDatabase" localSheetId="0" hidden="1">NotaMetodológica!$A$3:$F$3</definedName>
    <definedName name="Acueducto">Hoja2!$A$2:$A$43</definedName>
    <definedName name="Año">Hoja2!$C$2:$C$10</definedName>
    <definedName name="FechaInicial">Hoja2!$D$2:$D$10</definedName>
    <definedName name="Màximo_Nac">'[1]Datos Entrada'!$E$26</definedName>
    <definedName name="MotivoCorte">[1]Hoja3!$D$3:$D$8</definedName>
    <definedName name="Prestador">[1]Hoja3!$A$3:$A$42</definedName>
    <definedName name="_xlnm.Print_Titles" localSheetId="2">InformacionAcueducto!$A:$G,InformacionAcueducto!$25:$25</definedName>
    <definedName name="_xlnm.Print_Titles" localSheetId="4">InformacionAlcantarillado!$A:$G,InformacionAlcantarillado!$25:$25</definedName>
    <definedName name="Sector">'[1]Datos Entrada'!$A$11:$A$36</definedName>
    <definedName name="Vigencia">[1]Hoja3!$C$3:$C$12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7" l="1"/>
  <c r="G26" i="7"/>
  <c r="I24" i="7" l="1"/>
  <c r="J24" i="7"/>
  <c r="K24" i="7"/>
  <c r="L24" i="7"/>
  <c r="M24" i="7"/>
  <c r="N24" i="7"/>
  <c r="O24" i="7"/>
  <c r="P24" i="7"/>
  <c r="Q24" i="7"/>
  <c r="R24" i="7"/>
  <c r="S24" i="7"/>
  <c r="T24" i="7"/>
  <c r="H24" i="7"/>
  <c r="U27" i="7" l="1"/>
  <c r="Z27" i="7" s="1"/>
  <c r="U28" i="7"/>
  <c r="Z28" i="7" s="1"/>
  <c r="U29" i="7"/>
  <c r="Z29" i="7" s="1"/>
  <c r="U30" i="7"/>
  <c r="Z30" i="7" s="1"/>
  <c r="U31" i="7"/>
  <c r="Z31" i="7" s="1"/>
  <c r="U32" i="7"/>
  <c r="Z32" i="7" s="1"/>
  <c r="U33" i="7"/>
  <c r="Z33" i="7" s="1"/>
  <c r="U34" i="7"/>
  <c r="Z34" i="7" s="1"/>
  <c r="U35" i="7"/>
  <c r="Z35" i="7" s="1"/>
  <c r="U36" i="7"/>
  <c r="Z36" i="7" s="1"/>
  <c r="U37" i="7"/>
  <c r="Z37" i="7" s="1"/>
  <c r="U38" i="7"/>
  <c r="Z38" i="7" s="1"/>
  <c r="U39" i="7"/>
  <c r="Z39" i="7" s="1"/>
  <c r="U40" i="7"/>
  <c r="Z40" i="7" s="1"/>
  <c r="U41" i="7"/>
  <c r="Z41" i="7" s="1"/>
  <c r="U42" i="7"/>
  <c r="Z42" i="7" s="1"/>
  <c r="U43" i="7"/>
  <c r="Z43" i="7" s="1"/>
  <c r="U44" i="7"/>
  <c r="Z44" i="7" s="1"/>
  <c r="U45" i="7"/>
  <c r="Z45" i="7" s="1"/>
  <c r="U46" i="7"/>
  <c r="Z46" i="7" s="1"/>
  <c r="U47" i="7"/>
  <c r="Z47" i="7" s="1"/>
  <c r="U48" i="7"/>
  <c r="Z48" i="7" s="1"/>
  <c r="U49" i="7"/>
  <c r="Z49" i="7" s="1"/>
  <c r="U50" i="7"/>
  <c r="Z50" i="7" s="1"/>
  <c r="U51" i="7"/>
  <c r="Z51" i="7" s="1"/>
  <c r="U52" i="7"/>
  <c r="Z52" i="7" s="1"/>
  <c r="U53" i="7"/>
  <c r="Z53" i="7" s="1"/>
  <c r="U54" i="7"/>
  <c r="Z54" i="7" s="1"/>
  <c r="U55" i="7"/>
  <c r="Z55" i="7" s="1"/>
  <c r="U56" i="7"/>
  <c r="Z56" i="7" s="1"/>
  <c r="U57" i="7"/>
  <c r="Z57" i="7" s="1"/>
  <c r="U58" i="7"/>
  <c r="Z58" i="7" s="1"/>
  <c r="U59" i="7"/>
  <c r="Z59" i="7" s="1"/>
  <c r="U60" i="7"/>
  <c r="Z60" i="7" s="1"/>
  <c r="U61" i="7"/>
  <c r="Z61" i="7" s="1"/>
  <c r="U62" i="7"/>
  <c r="Z62" i="7" s="1"/>
  <c r="U63" i="7"/>
  <c r="Z63" i="7" s="1"/>
  <c r="U64" i="7"/>
  <c r="Z64" i="7" s="1"/>
  <c r="U65" i="7"/>
  <c r="Z65" i="7" s="1"/>
  <c r="U66" i="7"/>
  <c r="Z66" i="7" s="1"/>
  <c r="U67" i="7"/>
  <c r="Z67" i="7" s="1"/>
  <c r="U68" i="7"/>
  <c r="Z68" i="7" s="1"/>
  <c r="U69" i="7"/>
  <c r="Z69" i="7" s="1"/>
  <c r="U70" i="7"/>
  <c r="Z70" i="7" s="1"/>
  <c r="U71" i="7"/>
  <c r="Z71" i="7" s="1"/>
  <c r="U72" i="7"/>
  <c r="Z72" i="7" s="1"/>
  <c r="U73" i="7"/>
  <c r="Z73" i="7" s="1"/>
  <c r="U74" i="7"/>
  <c r="Z74" i="7" s="1"/>
  <c r="U75" i="7"/>
  <c r="Z75" i="7" s="1"/>
  <c r="U76" i="7"/>
  <c r="Z76" i="7" s="1"/>
  <c r="U77" i="7"/>
  <c r="Z77" i="7" s="1"/>
  <c r="U78" i="7"/>
  <c r="Z78" i="7" s="1"/>
  <c r="U79" i="7"/>
  <c r="Z79" i="7" s="1"/>
  <c r="U80" i="7"/>
  <c r="Z80" i="7" s="1"/>
  <c r="U81" i="7"/>
  <c r="Z81" i="7" s="1"/>
  <c r="U82" i="7"/>
  <c r="Z82" i="7" s="1"/>
  <c r="U83" i="7"/>
  <c r="Z83" i="7" s="1"/>
  <c r="U84" i="7"/>
  <c r="Z84" i="7" s="1"/>
  <c r="U85" i="7"/>
  <c r="Z85" i="7" s="1"/>
  <c r="U86" i="7"/>
  <c r="Z86" i="7" s="1"/>
  <c r="U87" i="7"/>
  <c r="Z87" i="7" s="1"/>
  <c r="U88" i="7"/>
  <c r="Z88" i="7" s="1"/>
  <c r="U89" i="7"/>
  <c r="Z89" i="7" s="1"/>
  <c r="U90" i="7"/>
  <c r="Z90" i="7" s="1"/>
  <c r="U91" i="7"/>
  <c r="Z91" i="7" s="1"/>
  <c r="U92" i="7"/>
  <c r="Z92" i="7" s="1"/>
  <c r="U93" i="7"/>
  <c r="Z93" i="7" s="1"/>
  <c r="U94" i="7"/>
  <c r="Z94" i="7" s="1"/>
  <c r="U95" i="7"/>
  <c r="Z95" i="7" s="1"/>
  <c r="U96" i="7"/>
  <c r="Z96" i="7" s="1"/>
  <c r="U97" i="7"/>
  <c r="Z97" i="7" s="1"/>
  <c r="U98" i="7"/>
  <c r="Z98" i="7" s="1"/>
  <c r="U99" i="7"/>
  <c r="Z99" i="7" s="1"/>
  <c r="U100" i="7"/>
  <c r="Z100" i="7" s="1"/>
  <c r="U101" i="7"/>
  <c r="Z101" i="7" s="1"/>
  <c r="U102" i="7"/>
  <c r="Z102" i="7" s="1"/>
  <c r="U103" i="7"/>
  <c r="Z103" i="7" s="1"/>
  <c r="U104" i="7"/>
  <c r="Z104" i="7" s="1"/>
  <c r="U105" i="7"/>
  <c r="Z105" i="7" s="1"/>
  <c r="U106" i="7"/>
  <c r="Z106" i="7" s="1"/>
  <c r="U107" i="7"/>
  <c r="Z107" i="7" s="1"/>
  <c r="U108" i="7"/>
  <c r="Z108" i="7" s="1"/>
  <c r="U109" i="7"/>
  <c r="Z109" i="7" s="1"/>
  <c r="U110" i="7"/>
  <c r="Z110" i="7" s="1"/>
  <c r="U111" i="7"/>
  <c r="Z111" i="7" s="1"/>
  <c r="U112" i="7"/>
  <c r="Z112" i="7" s="1"/>
  <c r="U113" i="7"/>
  <c r="Z113" i="7" s="1"/>
  <c r="U114" i="7"/>
  <c r="Z114" i="7" s="1"/>
  <c r="U115" i="7"/>
  <c r="Z115" i="7" s="1"/>
  <c r="U116" i="7"/>
  <c r="Z116" i="7" s="1"/>
  <c r="U117" i="7"/>
  <c r="Z117" i="7" s="1"/>
  <c r="U118" i="7"/>
  <c r="Z118" i="7" s="1"/>
  <c r="U119" i="7"/>
  <c r="Z119" i="7" s="1"/>
  <c r="U120" i="7"/>
  <c r="Z120" i="7" s="1"/>
  <c r="U121" i="7"/>
  <c r="Z121" i="7" s="1"/>
  <c r="U122" i="7"/>
  <c r="Z122" i="7" s="1"/>
  <c r="U123" i="7"/>
  <c r="Z123" i="7" s="1"/>
  <c r="U124" i="7"/>
  <c r="Z124" i="7" s="1"/>
  <c r="U125" i="7"/>
  <c r="Z125" i="7" s="1"/>
  <c r="U126" i="7"/>
  <c r="Z126" i="7" s="1"/>
  <c r="U127" i="7"/>
  <c r="Z127" i="7" s="1"/>
  <c r="U128" i="7"/>
  <c r="Z128" i="7" s="1"/>
  <c r="U129" i="7"/>
  <c r="Z129" i="7" s="1"/>
  <c r="U130" i="7"/>
  <c r="Z130" i="7" s="1"/>
  <c r="U131" i="7"/>
  <c r="Z131" i="7" s="1"/>
  <c r="U132" i="7"/>
  <c r="Z132" i="7" s="1"/>
  <c r="U133" i="7"/>
  <c r="Z133" i="7" s="1"/>
  <c r="U134" i="7"/>
  <c r="Z134" i="7" s="1"/>
  <c r="U135" i="7"/>
  <c r="Z135" i="7" s="1"/>
  <c r="U136" i="7"/>
  <c r="Z136" i="7" s="1"/>
  <c r="U137" i="7"/>
  <c r="Z137" i="7" s="1"/>
  <c r="U138" i="7"/>
  <c r="Z138" i="7" s="1"/>
  <c r="U139" i="7"/>
  <c r="Z139" i="7" s="1"/>
  <c r="U140" i="7"/>
  <c r="Z140" i="7" s="1"/>
  <c r="U141" i="7"/>
  <c r="Z141" i="7" s="1"/>
  <c r="U142" i="7"/>
  <c r="Z142" i="7" s="1"/>
  <c r="U143" i="7"/>
  <c r="Z143" i="7" s="1"/>
  <c r="U144" i="7"/>
  <c r="Z144" i="7" s="1"/>
  <c r="U145" i="7"/>
  <c r="Z145" i="7" s="1"/>
  <c r="U146" i="7"/>
  <c r="Z146" i="7" s="1"/>
  <c r="U147" i="7"/>
  <c r="Z147" i="7" s="1"/>
  <c r="U148" i="7"/>
  <c r="Z148" i="7" s="1"/>
  <c r="U149" i="7"/>
  <c r="Z149" i="7" s="1"/>
  <c r="U150" i="7"/>
  <c r="Z150" i="7" s="1"/>
  <c r="U151" i="7"/>
  <c r="Z151" i="7" s="1"/>
  <c r="U152" i="7"/>
  <c r="Z152" i="7" s="1"/>
  <c r="U153" i="7"/>
  <c r="Z153" i="7" s="1"/>
  <c r="U154" i="7"/>
  <c r="Z154" i="7" s="1"/>
  <c r="U155" i="7"/>
  <c r="Z155" i="7" s="1"/>
  <c r="U156" i="7"/>
  <c r="Z156" i="7" s="1"/>
  <c r="U157" i="7"/>
  <c r="Z157" i="7" s="1"/>
  <c r="U158" i="7"/>
  <c r="Z158" i="7" s="1"/>
  <c r="U159" i="7"/>
  <c r="Z159" i="7" s="1"/>
  <c r="U160" i="7"/>
  <c r="Z160" i="7" s="1"/>
  <c r="U161" i="7"/>
  <c r="Z161" i="7" s="1"/>
  <c r="U162" i="7"/>
  <c r="Z162" i="7" s="1"/>
  <c r="U163" i="7"/>
  <c r="Z163" i="7" s="1"/>
  <c r="U164" i="7"/>
  <c r="Z164" i="7" s="1"/>
  <c r="U165" i="7"/>
  <c r="Z165" i="7" s="1"/>
  <c r="U166" i="7"/>
  <c r="Z166" i="7" s="1"/>
  <c r="U167" i="7"/>
  <c r="Z167" i="7" s="1"/>
  <c r="U168" i="7"/>
  <c r="Z168" i="7" s="1"/>
  <c r="U169" i="7"/>
  <c r="Z169" i="7" s="1"/>
  <c r="U170" i="7"/>
  <c r="Z170" i="7" s="1"/>
  <c r="U171" i="7"/>
  <c r="Z171" i="7" s="1"/>
  <c r="U172" i="7"/>
  <c r="Z172" i="7" s="1"/>
  <c r="U173" i="7"/>
  <c r="Z173" i="7" s="1"/>
  <c r="U174" i="7"/>
  <c r="Z174" i="7" s="1"/>
  <c r="U175" i="7"/>
  <c r="Z175" i="7" s="1"/>
  <c r="U176" i="7"/>
  <c r="Z176" i="7" s="1"/>
  <c r="U177" i="7"/>
  <c r="Z177" i="7" s="1"/>
  <c r="U178" i="7"/>
  <c r="Z178" i="7" s="1"/>
  <c r="U179" i="7"/>
  <c r="Z179" i="7" s="1"/>
  <c r="U180" i="7"/>
  <c r="Z180" i="7" s="1"/>
  <c r="U181" i="7"/>
  <c r="Z181" i="7" s="1"/>
  <c r="U182" i="7"/>
  <c r="Z182" i="7" s="1"/>
  <c r="U183" i="7"/>
  <c r="Z183" i="7" s="1"/>
  <c r="U184" i="7"/>
  <c r="Z184" i="7" s="1"/>
  <c r="U185" i="7"/>
  <c r="Z185" i="7" s="1"/>
  <c r="U186" i="7"/>
  <c r="Z186" i="7" s="1"/>
  <c r="U187" i="7"/>
  <c r="Z187" i="7" s="1"/>
  <c r="U188" i="7"/>
  <c r="Z188" i="7" s="1"/>
  <c r="U189" i="7"/>
  <c r="Z189" i="7" s="1"/>
  <c r="U190" i="7"/>
  <c r="Z190" i="7" s="1"/>
  <c r="U191" i="7"/>
  <c r="Z191" i="7" s="1"/>
  <c r="U192" i="7"/>
  <c r="Z192" i="7" s="1"/>
  <c r="U193" i="7"/>
  <c r="Z193" i="7" s="1"/>
  <c r="U194" i="7"/>
  <c r="Z194" i="7" s="1"/>
  <c r="U195" i="7"/>
  <c r="Z195" i="7" s="1"/>
  <c r="U196" i="7"/>
  <c r="Z196" i="7" s="1"/>
  <c r="U197" i="7"/>
  <c r="Z197" i="7" s="1"/>
  <c r="U198" i="7"/>
  <c r="Z198" i="7" s="1"/>
  <c r="U199" i="7"/>
  <c r="Z199" i="7" s="1"/>
  <c r="U200" i="7"/>
  <c r="Z200" i="7" s="1"/>
  <c r="U201" i="7"/>
  <c r="Z201" i="7" s="1"/>
  <c r="U202" i="7"/>
  <c r="Z202" i="7" s="1"/>
  <c r="U203" i="7"/>
  <c r="Z203" i="7" s="1"/>
  <c r="U204" i="7"/>
  <c r="Z204" i="7" s="1"/>
  <c r="U205" i="7"/>
  <c r="Z205" i="7" s="1"/>
  <c r="U206" i="7"/>
  <c r="Z206" i="7" s="1"/>
  <c r="U207" i="7"/>
  <c r="Z207" i="7" s="1"/>
  <c r="U208" i="7"/>
  <c r="Z208" i="7" s="1"/>
  <c r="U209" i="7"/>
  <c r="Z209" i="7" s="1"/>
  <c r="U210" i="7"/>
  <c r="Z210" i="7" s="1"/>
  <c r="U211" i="7"/>
  <c r="Z211" i="7" s="1"/>
  <c r="U212" i="7"/>
  <c r="Z212" i="7" s="1"/>
  <c r="U213" i="7"/>
  <c r="Z213" i="7" s="1"/>
  <c r="U214" i="7"/>
  <c r="Z214" i="7" s="1"/>
  <c r="U215" i="7"/>
  <c r="Z215" i="7" s="1"/>
  <c r="U216" i="7"/>
  <c r="Z216" i="7" s="1"/>
  <c r="U217" i="7"/>
  <c r="Z217" i="7" s="1"/>
  <c r="U218" i="7"/>
  <c r="Z218" i="7" s="1"/>
  <c r="U219" i="7"/>
  <c r="Z219" i="7" s="1"/>
  <c r="U220" i="7"/>
  <c r="Z220" i="7" s="1"/>
  <c r="U221" i="7"/>
  <c r="Z221" i="7" s="1"/>
  <c r="U222" i="7"/>
  <c r="Z222" i="7" s="1"/>
  <c r="U223" i="7"/>
  <c r="Z223" i="7" s="1"/>
  <c r="U224" i="7"/>
  <c r="Z224" i="7" s="1"/>
  <c r="U225" i="7"/>
  <c r="Z225" i="7" s="1"/>
  <c r="U226" i="7"/>
  <c r="Z226" i="7" s="1"/>
  <c r="U227" i="7"/>
  <c r="Z227" i="7" s="1"/>
  <c r="U228" i="7"/>
  <c r="Z228" i="7" s="1"/>
  <c r="U229" i="7"/>
  <c r="Z229" i="7" s="1"/>
  <c r="U230" i="7"/>
  <c r="Z230" i="7" s="1"/>
  <c r="U231" i="7"/>
  <c r="Z231" i="7" s="1"/>
  <c r="U232" i="7"/>
  <c r="Z232" i="7" s="1"/>
  <c r="U233" i="7"/>
  <c r="Z233" i="7" s="1"/>
  <c r="U234" i="7"/>
  <c r="Z234" i="7" s="1"/>
  <c r="U235" i="7"/>
  <c r="Z235" i="7" s="1"/>
  <c r="U236" i="7"/>
  <c r="Z236" i="7" s="1"/>
  <c r="U237" i="7"/>
  <c r="Z237" i="7" s="1"/>
  <c r="U238" i="7"/>
  <c r="Z238" i="7" s="1"/>
  <c r="U239" i="7"/>
  <c r="Z239" i="7" s="1"/>
  <c r="U240" i="7"/>
  <c r="Z240" i="7" s="1"/>
  <c r="U241" i="7"/>
  <c r="Z241" i="7" s="1"/>
  <c r="U242" i="7"/>
  <c r="Z242" i="7" s="1"/>
  <c r="U243" i="7"/>
  <c r="Z243" i="7" s="1"/>
  <c r="U244" i="7"/>
  <c r="Z244" i="7" s="1"/>
  <c r="U245" i="7"/>
  <c r="Z245" i="7" s="1"/>
  <c r="U246" i="7"/>
  <c r="Z246" i="7" s="1"/>
  <c r="U247" i="7"/>
  <c r="Z247" i="7" s="1"/>
  <c r="U248" i="7"/>
  <c r="Z248" i="7" s="1"/>
  <c r="U249" i="7"/>
  <c r="Z249" i="7" s="1"/>
  <c r="U250" i="7"/>
  <c r="Z250" i="7" s="1"/>
  <c r="U251" i="7"/>
  <c r="Z251" i="7" s="1"/>
  <c r="U252" i="7"/>
  <c r="Z252" i="7" s="1"/>
  <c r="U253" i="7"/>
  <c r="Z253" i="7" s="1"/>
  <c r="U254" i="7"/>
  <c r="Z254" i="7" s="1"/>
  <c r="U255" i="7"/>
  <c r="Z255" i="7" s="1"/>
  <c r="U256" i="7"/>
  <c r="Z256" i="7" s="1"/>
  <c r="U257" i="7"/>
  <c r="Z257" i="7" s="1"/>
  <c r="U258" i="7"/>
  <c r="Z258" i="7" s="1"/>
  <c r="U259" i="7"/>
  <c r="Z259" i="7" s="1"/>
  <c r="U260" i="7"/>
  <c r="Z260" i="7" s="1"/>
  <c r="U261" i="7"/>
  <c r="Z261" i="7" s="1"/>
  <c r="U262" i="7"/>
  <c r="Z262" i="7" s="1"/>
  <c r="U263" i="7"/>
  <c r="Z263" i="7" s="1"/>
  <c r="U264" i="7"/>
  <c r="Z264" i="7" s="1"/>
  <c r="U265" i="7"/>
  <c r="Z265" i="7" s="1"/>
  <c r="U266" i="7"/>
  <c r="Z266" i="7" s="1"/>
  <c r="U267" i="7"/>
  <c r="Z267" i="7" s="1"/>
  <c r="U268" i="7"/>
  <c r="Z268" i="7" s="1"/>
  <c r="U269" i="7"/>
  <c r="Z269" i="7" s="1"/>
  <c r="U270" i="7"/>
  <c r="Z270" i="7" s="1"/>
  <c r="U271" i="7"/>
  <c r="Z271" i="7" s="1"/>
  <c r="U272" i="7"/>
  <c r="Z272" i="7" s="1"/>
  <c r="U273" i="7"/>
  <c r="Z273" i="7" s="1"/>
  <c r="U274" i="7"/>
  <c r="Z274" i="7" s="1"/>
  <c r="U275" i="7"/>
  <c r="Z275" i="7" s="1"/>
  <c r="U276" i="7"/>
  <c r="Z276" i="7" s="1"/>
  <c r="U277" i="7"/>
  <c r="Z277" i="7" s="1"/>
  <c r="U278" i="7"/>
  <c r="Z278" i="7" s="1"/>
  <c r="U279" i="7"/>
  <c r="Z279" i="7" s="1"/>
  <c r="U280" i="7"/>
  <c r="Z280" i="7" s="1"/>
  <c r="U281" i="7"/>
  <c r="Z281" i="7" s="1"/>
  <c r="U282" i="7"/>
  <c r="Z282" i="7" s="1"/>
  <c r="U283" i="7"/>
  <c r="Z283" i="7" s="1"/>
  <c r="U284" i="7"/>
  <c r="Z284" i="7" s="1"/>
  <c r="U285" i="7"/>
  <c r="Z285" i="7" s="1"/>
  <c r="U286" i="7"/>
  <c r="Z286" i="7" s="1"/>
  <c r="U287" i="7"/>
  <c r="Z287" i="7" s="1"/>
  <c r="U288" i="7"/>
  <c r="Z288" i="7" s="1"/>
  <c r="U289" i="7"/>
  <c r="Z289" i="7" s="1"/>
  <c r="U290" i="7"/>
  <c r="Z290" i="7" s="1"/>
  <c r="U291" i="7"/>
  <c r="Z291" i="7" s="1"/>
  <c r="U292" i="7"/>
  <c r="Z292" i="7" s="1"/>
  <c r="U293" i="7"/>
  <c r="Z293" i="7" s="1"/>
  <c r="U294" i="7"/>
  <c r="Z294" i="7" s="1"/>
  <c r="U295" i="7"/>
  <c r="Z295" i="7" s="1"/>
  <c r="U296" i="7"/>
  <c r="Z296" i="7" s="1"/>
  <c r="U297" i="7"/>
  <c r="Z297" i="7" s="1"/>
  <c r="U298" i="7"/>
  <c r="Z298" i="7" s="1"/>
  <c r="U299" i="7"/>
  <c r="Z299" i="7" s="1"/>
  <c r="U300" i="7"/>
  <c r="Z300" i="7" s="1"/>
  <c r="U301" i="7"/>
  <c r="Z301" i="7" s="1"/>
  <c r="U302" i="7"/>
  <c r="Z302" i="7" s="1"/>
  <c r="U303" i="7"/>
  <c r="Z303" i="7" s="1"/>
  <c r="U304" i="7"/>
  <c r="Z304" i="7" s="1"/>
  <c r="U305" i="7"/>
  <c r="Z305" i="7" s="1"/>
  <c r="U306" i="7"/>
  <c r="Z306" i="7" s="1"/>
  <c r="U307" i="7"/>
  <c r="Z307" i="7" s="1"/>
  <c r="U308" i="7"/>
  <c r="Z308" i="7" s="1"/>
  <c r="U309" i="7"/>
  <c r="Z309" i="7" s="1"/>
  <c r="U310" i="7"/>
  <c r="Z310" i="7" s="1"/>
  <c r="U311" i="7"/>
  <c r="Z311" i="7" s="1"/>
  <c r="U312" i="7"/>
  <c r="Z312" i="7" s="1"/>
  <c r="U313" i="7"/>
  <c r="Z313" i="7" s="1"/>
  <c r="U314" i="7"/>
  <c r="Z314" i="7" s="1"/>
  <c r="U315" i="7"/>
  <c r="Z315" i="7" s="1"/>
  <c r="U316" i="7"/>
  <c r="Z316" i="7" s="1"/>
  <c r="U317" i="7"/>
  <c r="Z317" i="7" s="1"/>
  <c r="U318" i="7"/>
  <c r="Z318" i="7" s="1"/>
  <c r="U319" i="7"/>
  <c r="Z319" i="7" s="1"/>
  <c r="U320" i="7"/>
  <c r="Z320" i="7" s="1"/>
  <c r="U321" i="7"/>
  <c r="Z321" i="7" s="1"/>
  <c r="U322" i="7"/>
  <c r="Z322" i="7" s="1"/>
  <c r="U323" i="7"/>
  <c r="Z323" i="7" s="1"/>
  <c r="U324" i="7"/>
  <c r="Z324" i="7" s="1"/>
  <c r="U325" i="7"/>
  <c r="Z325" i="7" s="1"/>
  <c r="U326" i="7"/>
  <c r="Z326" i="7" s="1"/>
  <c r="U327" i="7"/>
  <c r="Z327" i="7" s="1"/>
  <c r="U328" i="7"/>
  <c r="Z328" i="7" s="1"/>
  <c r="U329" i="7"/>
  <c r="Z329" i="7" s="1"/>
  <c r="U330" i="7"/>
  <c r="Z330" i="7" s="1"/>
  <c r="U331" i="7"/>
  <c r="Z331" i="7" s="1"/>
  <c r="U332" i="7"/>
  <c r="Z332" i="7" s="1"/>
  <c r="U333" i="7"/>
  <c r="Z333" i="7" s="1"/>
  <c r="U334" i="7"/>
  <c r="Z334" i="7" s="1"/>
  <c r="U335" i="7"/>
  <c r="Z335" i="7" s="1"/>
  <c r="U336" i="7"/>
  <c r="Z336" i="7" s="1"/>
  <c r="U337" i="7"/>
  <c r="Z337" i="7" s="1"/>
  <c r="U338" i="7"/>
  <c r="Z338" i="7" s="1"/>
  <c r="U339" i="7"/>
  <c r="Z339" i="7" s="1"/>
  <c r="U340" i="7"/>
  <c r="Z340" i="7" s="1"/>
  <c r="U341" i="7"/>
  <c r="Z341" i="7" s="1"/>
  <c r="U342" i="7"/>
  <c r="Z342" i="7" s="1"/>
  <c r="U343" i="7"/>
  <c r="Z343" i="7" s="1"/>
  <c r="U344" i="7"/>
  <c r="Z344" i="7" s="1"/>
  <c r="U345" i="7"/>
  <c r="Z345" i="7" s="1"/>
  <c r="U346" i="7"/>
  <c r="Z346" i="7" s="1"/>
  <c r="U347" i="7"/>
  <c r="Z347" i="7" s="1"/>
  <c r="U348" i="7"/>
  <c r="Z348" i="7" s="1"/>
  <c r="U349" i="7"/>
  <c r="Z349" i="7" s="1"/>
  <c r="U350" i="7"/>
  <c r="Z350" i="7" s="1"/>
  <c r="U351" i="7"/>
  <c r="Z351" i="7" s="1"/>
  <c r="U352" i="7"/>
  <c r="Z352" i="7" s="1"/>
  <c r="U353" i="7"/>
  <c r="Z353" i="7" s="1"/>
  <c r="U354" i="7"/>
  <c r="Z354" i="7" s="1"/>
  <c r="U355" i="7"/>
  <c r="Z355" i="7" s="1"/>
  <c r="U356" i="7"/>
  <c r="Z356" i="7" s="1"/>
  <c r="U357" i="7"/>
  <c r="Z357" i="7" s="1"/>
  <c r="U358" i="7"/>
  <c r="Z358" i="7" s="1"/>
  <c r="U359" i="7"/>
  <c r="Z359" i="7" s="1"/>
  <c r="U360" i="7"/>
  <c r="Z360" i="7" s="1"/>
  <c r="U361" i="7"/>
  <c r="Z361" i="7" s="1"/>
  <c r="U362" i="7"/>
  <c r="Z362" i="7" s="1"/>
  <c r="U363" i="7"/>
  <c r="Z363" i="7" s="1"/>
  <c r="U364" i="7"/>
  <c r="Z364" i="7" s="1"/>
  <c r="U365" i="7"/>
  <c r="Z365" i="7" s="1"/>
  <c r="U366" i="7"/>
  <c r="Z366" i="7" s="1"/>
  <c r="U367" i="7"/>
  <c r="Z367" i="7" s="1"/>
  <c r="U368" i="7"/>
  <c r="Z368" i="7" s="1"/>
  <c r="U369" i="7"/>
  <c r="Z369" i="7" s="1"/>
  <c r="U370" i="7"/>
  <c r="Z370" i="7" s="1"/>
  <c r="U371" i="7"/>
  <c r="Z371" i="7" s="1"/>
  <c r="U372" i="7"/>
  <c r="Z372" i="7" s="1"/>
  <c r="U373" i="7"/>
  <c r="Z373" i="7" s="1"/>
  <c r="U374" i="7"/>
  <c r="Z374" i="7" s="1"/>
  <c r="U375" i="7"/>
  <c r="Z375" i="7" s="1"/>
  <c r="U376" i="7"/>
  <c r="Z376" i="7" s="1"/>
  <c r="U377" i="7"/>
  <c r="Z377" i="7" s="1"/>
  <c r="U378" i="7"/>
  <c r="Z378" i="7" s="1"/>
  <c r="U379" i="7"/>
  <c r="Z379" i="7" s="1"/>
  <c r="U380" i="7"/>
  <c r="Z380" i="7" s="1"/>
  <c r="U381" i="7"/>
  <c r="Z381" i="7" s="1"/>
  <c r="U382" i="7"/>
  <c r="Z382" i="7" s="1"/>
  <c r="U383" i="7"/>
  <c r="Z383" i="7" s="1"/>
  <c r="U384" i="7"/>
  <c r="Z384" i="7" s="1"/>
  <c r="U385" i="7"/>
  <c r="Z385" i="7" s="1"/>
  <c r="U386" i="7"/>
  <c r="Z386" i="7" s="1"/>
  <c r="U387" i="7"/>
  <c r="Z387" i="7" s="1"/>
  <c r="U388" i="7"/>
  <c r="Z388" i="7" s="1"/>
  <c r="U389" i="7"/>
  <c r="Z389" i="7" s="1"/>
  <c r="U390" i="7"/>
  <c r="Z390" i="7" s="1"/>
  <c r="U391" i="7"/>
  <c r="Z391" i="7" s="1"/>
  <c r="U392" i="7"/>
  <c r="Z392" i="7" s="1"/>
  <c r="U393" i="7"/>
  <c r="Z393" i="7" s="1"/>
  <c r="U394" i="7"/>
  <c r="Z394" i="7" s="1"/>
  <c r="U395" i="7"/>
  <c r="Z395" i="7" s="1"/>
  <c r="U396" i="7"/>
  <c r="Z396" i="7" s="1"/>
  <c r="U397" i="7"/>
  <c r="Z397" i="7" s="1"/>
  <c r="U398" i="7"/>
  <c r="Z398" i="7" s="1"/>
  <c r="U399" i="7"/>
  <c r="Z399" i="7" s="1"/>
  <c r="U400" i="7"/>
  <c r="Z400" i="7" s="1"/>
  <c r="U401" i="7"/>
  <c r="Z401" i="7" s="1"/>
  <c r="U402" i="7"/>
  <c r="Z402" i="7" s="1"/>
  <c r="U403" i="7"/>
  <c r="Z403" i="7" s="1"/>
  <c r="U404" i="7"/>
  <c r="Z404" i="7" s="1"/>
  <c r="U405" i="7"/>
  <c r="Z405" i="7" s="1"/>
  <c r="U406" i="7"/>
  <c r="Z406" i="7" s="1"/>
  <c r="U407" i="7"/>
  <c r="Z407" i="7" s="1"/>
  <c r="U408" i="7"/>
  <c r="Z408" i="7" s="1"/>
  <c r="U409" i="7"/>
  <c r="Z409" i="7" s="1"/>
  <c r="U410" i="7"/>
  <c r="Z410" i="7" s="1"/>
  <c r="U411" i="7"/>
  <c r="Z411" i="7" s="1"/>
  <c r="U412" i="7"/>
  <c r="Z412" i="7" s="1"/>
  <c r="U413" i="7"/>
  <c r="Z413" i="7" s="1"/>
  <c r="U414" i="7"/>
  <c r="Z414" i="7" s="1"/>
  <c r="U415" i="7"/>
  <c r="Z415" i="7" s="1"/>
  <c r="U416" i="7"/>
  <c r="Z416" i="7" s="1"/>
  <c r="U417" i="7"/>
  <c r="Z417" i="7" s="1"/>
  <c r="U418" i="7"/>
  <c r="Z418" i="7" s="1"/>
  <c r="U419" i="7"/>
  <c r="Z419" i="7" s="1"/>
  <c r="U420" i="7"/>
  <c r="Z420" i="7" s="1"/>
  <c r="U421" i="7"/>
  <c r="Z421" i="7" s="1"/>
  <c r="U422" i="7"/>
  <c r="Z422" i="7" s="1"/>
  <c r="U423" i="7"/>
  <c r="Z423" i="7" s="1"/>
  <c r="U424" i="7"/>
  <c r="Z424" i="7" s="1"/>
  <c r="U425" i="7"/>
  <c r="Z425" i="7" s="1"/>
  <c r="U426" i="7"/>
  <c r="Z426" i="7" s="1"/>
  <c r="U427" i="7"/>
  <c r="Z427" i="7" s="1"/>
  <c r="U428" i="7"/>
  <c r="Z428" i="7" s="1"/>
  <c r="U429" i="7"/>
  <c r="Z429" i="7" s="1"/>
  <c r="U430" i="7"/>
  <c r="Z430" i="7" s="1"/>
  <c r="U431" i="7"/>
  <c r="Z431" i="7" s="1"/>
  <c r="U432" i="7"/>
  <c r="Z432" i="7" s="1"/>
  <c r="U433" i="7"/>
  <c r="Z433" i="7" s="1"/>
  <c r="U434" i="7"/>
  <c r="Z434" i="7" s="1"/>
  <c r="U435" i="7"/>
  <c r="Z435" i="7" s="1"/>
  <c r="U436" i="7"/>
  <c r="Z436" i="7" s="1"/>
  <c r="U437" i="7"/>
  <c r="Z437" i="7" s="1"/>
  <c r="U438" i="7"/>
  <c r="Z438" i="7" s="1"/>
  <c r="U439" i="7"/>
  <c r="Z439" i="7" s="1"/>
  <c r="U440" i="7"/>
  <c r="Z440" i="7" s="1"/>
  <c r="U441" i="7"/>
  <c r="Z441" i="7" s="1"/>
  <c r="U442" i="7"/>
  <c r="Z442" i="7" s="1"/>
  <c r="U443" i="7"/>
  <c r="Z443" i="7" s="1"/>
  <c r="U444" i="7"/>
  <c r="Z444" i="7" s="1"/>
  <c r="U445" i="7"/>
  <c r="Z445" i="7" s="1"/>
  <c r="U446" i="7"/>
  <c r="Z446" i="7" s="1"/>
  <c r="U447" i="7"/>
  <c r="Z447" i="7" s="1"/>
  <c r="U448" i="7"/>
  <c r="Z448" i="7" s="1"/>
  <c r="U449" i="7"/>
  <c r="Z449" i="7" s="1"/>
  <c r="U450" i="7"/>
  <c r="Z450" i="7" s="1"/>
  <c r="U451" i="7"/>
  <c r="Z451" i="7" s="1"/>
  <c r="U452" i="7"/>
  <c r="Z452" i="7" s="1"/>
  <c r="U453" i="7"/>
  <c r="Z453" i="7" s="1"/>
  <c r="U454" i="7"/>
  <c r="Z454" i="7" s="1"/>
  <c r="U455" i="7"/>
  <c r="Z455" i="7" s="1"/>
  <c r="U456" i="7"/>
  <c r="Z456" i="7" s="1"/>
  <c r="U457" i="7"/>
  <c r="Z457" i="7" s="1"/>
  <c r="U458" i="7"/>
  <c r="Z458" i="7" s="1"/>
  <c r="U459" i="7"/>
  <c r="Z459" i="7" s="1"/>
  <c r="U460" i="7"/>
  <c r="Z460" i="7" s="1"/>
  <c r="U461" i="7"/>
  <c r="Z461" i="7" s="1"/>
  <c r="U462" i="7"/>
  <c r="Z462" i="7" s="1"/>
  <c r="U463" i="7"/>
  <c r="Z463" i="7" s="1"/>
  <c r="U464" i="7"/>
  <c r="Z464" i="7" s="1"/>
  <c r="U465" i="7"/>
  <c r="Z465" i="7" s="1"/>
  <c r="U466" i="7"/>
  <c r="Z466" i="7" s="1"/>
  <c r="U467" i="7"/>
  <c r="Z467" i="7" s="1"/>
  <c r="U468" i="7"/>
  <c r="Z468" i="7" s="1"/>
  <c r="U469" i="7"/>
  <c r="Z469" i="7" s="1"/>
  <c r="U470" i="7"/>
  <c r="Z470" i="7" s="1"/>
  <c r="U471" i="7"/>
  <c r="Z471" i="7" s="1"/>
  <c r="U472" i="7"/>
  <c r="Z472" i="7" s="1"/>
  <c r="U473" i="7"/>
  <c r="Z473" i="7" s="1"/>
  <c r="U474" i="7"/>
  <c r="Z474" i="7" s="1"/>
  <c r="U475" i="7"/>
  <c r="Z475" i="7" s="1"/>
  <c r="U476" i="7"/>
  <c r="Z476" i="7" s="1"/>
  <c r="U477" i="7"/>
  <c r="Z477" i="7" s="1"/>
  <c r="U478" i="7"/>
  <c r="Z478" i="7" s="1"/>
  <c r="U479" i="7"/>
  <c r="Z479" i="7" s="1"/>
  <c r="U480" i="7"/>
  <c r="Z480" i="7" s="1"/>
  <c r="U481" i="7"/>
  <c r="Z481" i="7" s="1"/>
  <c r="U482" i="7"/>
  <c r="Z482" i="7" s="1"/>
  <c r="U483" i="7"/>
  <c r="Z483" i="7" s="1"/>
  <c r="U484" i="7"/>
  <c r="Z484" i="7" s="1"/>
  <c r="U485" i="7"/>
  <c r="Z485" i="7" s="1"/>
  <c r="U486" i="7"/>
  <c r="Z486" i="7" s="1"/>
  <c r="U487" i="7"/>
  <c r="Z487" i="7" s="1"/>
  <c r="U488" i="7"/>
  <c r="Z488" i="7" s="1"/>
  <c r="U489" i="7"/>
  <c r="Z489" i="7" s="1"/>
  <c r="U490" i="7"/>
  <c r="Z490" i="7" s="1"/>
  <c r="U491" i="7"/>
  <c r="Z491" i="7" s="1"/>
  <c r="U492" i="7"/>
  <c r="Z492" i="7" s="1"/>
  <c r="U493" i="7"/>
  <c r="Z493" i="7" s="1"/>
  <c r="U494" i="7"/>
  <c r="Z494" i="7" s="1"/>
  <c r="U495" i="7"/>
  <c r="Z495" i="7" s="1"/>
  <c r="U496" i="7"/>
  <c r="Z496" i="7" s="1"/>
  <c r="U497" i="7"/>
  <c r="Z497" i="7" s="1"/>
  <c r="U498" i="7"/>
  <c r="Z498" i="7" s="1"/>
  <c r="U499" i="7"/>
  <c r="Z499" i="7" s="1"/>
  <c r="U500" i="7"/>
  <c r="Z500" i="7" s="1"/>
  <c r="U501" i="7"/>
  <c r="Z501" i="7" s="1"/>
  <c r="U502" i="7"/>
  <c r="Z502" i="7" s="1"/>
  <c r="U503" i="7"/>
  <c r="Z503" i="7" s="1"/>
  <c r="U504" i="7"/>
  <c r="Z504" i="7" s="1"/>
  <c r="U505" i="7"/>
  <c r="Z505" i="7" s="1"/>
  <c r="U506" i="7"/>
  <c r="Z506" i="7" s="1"/>
  <c r="U507" i="7"/>
  <c r="Z507" i="7" s="1"/>
  <c r="U508" i="7"/>
  <c r="Z508" i="7" s="1"/>
  <c r="U509" i="7"/>
  <c r="Z509" i="7" s="1"/>
  <c r="U510" i="7"/>
  <c r="Z510" i="7" s="1"/>
  <c r="U511" i="7"/>
  <c r="Z511" i="7" s="1"/>
  <c r="U512" i="7"/>
  <c r="Z512" i="7" s="1"/>
  <c r="U513" i="7"/>
  <c r="Z513" i="7" s="1"/>
  <c r="U514" i="7"/>
  <c r="Z514" i="7" s="1"/>
  <c r="U515" i="7"/>
  <c r="Z515" i="7" s="1"/>
  <c r="U516" i="7"/>
  <c r="Z516" i="7" s="1"/>
  <c r="U517" i="7"/>
  <c r="Z517" i="7" s="1"/>
  <c r="U518" i="7"/>
  <c r="Z518" i="7" s="1"/>
  <c r="U519" i="7"/>
  <c r="Z519" i="7" s="1"/>
  <c r="U520" i="7"/>
  <c r="Z520" i="7" s="1"/>
  <c r="U521" i="7"/>
  <c r="Z521" i="7" s="1"/>
  <c r="U522" i="7"/>
  <c r="Z522" i="7" s="1"/>
  <c r="U523" i="7"/>
  <c r="Z523" i="7" s="1"/>
  <c r="U524" i="7"/>
  <c r="Z524" i="7" s="1"/>
  <c r="U525" i="7"/>
  <c r="Z525" i="7" s="1"/>
  <c r="U526" i="7"/>
  <c r="Z526" i="7" s="1"/>
  <c r="U527" i="7"/>
  <c r="Z527" i="7" s="1"/>
  <c r="U528" i="7"/>
  <c r="Z528" i="7" s="1"/>
  <c r="U529" i="7"/>
  <c r="Z529" i="7" s="1"/>
  <c r="U530" i="7"/>
  <c r="Z530" i="7" s="1"/>
  <c r="U531" i="7"/>
  <c r="Z531" i="7" s="1"/>
  <c r="U532" i="7"/>
  <c r="Z532" i="7" s="1"/>
  <c r="U533" i="7"/>
  <c r="Z533" i="7" s="1"/>
  <c r="U534" i="7"/>
  <c r="Z534" i="7" s="1"/>
  <c r="U535" i="7"/>
  <c r="Z535" i="7" s="1"/>
  <c r="U536" i="7"/>
  <c r="Z536" i="7" s="1"/>
  <c r="U537" i="7"/>
  <c r="Z537" i="7" s="1"/>
  <c r="U538" i="7"/>
  <c r="Z538" i="7" s="1"/>
  <c r="U539" i="7"/>
  <c r="Z539" i="7" s="1"/>
  <c r="U540" i="7"/>
  <c r="Z540" i="7" s="1"/>
  <c r="U541" i="7"/>
  <c r="Z541" i="7" s="1"/>
  <c r="U542" i="7"/>
  <c r="Z542" i="7" s="1"/>
  <c r="U543" i="7"/>
  <c r="Z543" i="7" s="1"/>
  <c r="U544" i="7"/>
  <c r="Z544" i="7" s="1"/>
  <c r="U545" i="7"/>
  <c r="Z545" i="7" s="1"/>
  <c r="U546" i="7"/>
  <c r="Z546" i="7" s="1"/>
  <c r="U547" i="7"/>
  <c r="Z547" i="7" s="1"/>
  <c r="U548" i="7"/>
  <c r="Z548" i="7" s="1"/>
  <c r="U549" i="7"/>
  <c r="Z549" i="7" s="1"/>
  <c r="U550" i="7"/>
  <c r="Z550" i="7" s="1"/>
  <c r="U551" i="7"/>
  <c r="Z551" i="7" s="1"/>
  <c r="U552" i="7"/>
  <c r="Z552" i="7" s="1"/>
  <c r="U553" i="7"/>
  <c r="Z553" i="7" s="1"/>
  <c r="U554" i="7"/>
  <c r="Z554" i="7" s="1"/>
  <c r="U555" i="7"/>
  <c r="Z555" i="7" s="1"/>
  <c r="U556" i="7"/>
  <c r="Z556" i="7" s="1"/>
  <c r="U557" i="7"/>
  <c r="Z557" i="7" s="1"/>
  <c r="U558" i="7"/>
  <c r="Z558" i="7" s="1"/>
  <c r="U559" i="7"/>
  <c r="Z559" i="7" s="1"/>
  <c r="U560" i="7"/>
  <c r="Z560" i="7" s="1"/>
  <c r="U561" i="7"/>
  <c r="Z561" i="7" s="1"/>
  <c r="U562" i="7"/>
  <c r="Z562" i="7" s="1"/>
  <c r="U563" i="7"/>
  <c r="Z563" i="7" s="1"/>
  <c r="U564" i="7"/>
  <c r="Z564" i="7" s="1"/>
  <c r="U565" i="7"/>
  <c r="Z565" i="7" s="1"/>
  <c r="U566" i="7"/>
  <c r="Z566" i="7" s="1"/>
  <c r="U567" i="7"/>
  <c r="Z567" i="7" s="1"/>
  <c r="U568" i="7"/>
  <c r="Z568" i="7" s="1"/>
  <c r="U569" i="7"/>
  <c r="Z569" i="7" s="1"/>
  <c r="U570" i="7"/>
  <c r="Z570" i="7" s="1"/>
  <c r="U571" i="7"/>
  <c r="Z571" i="7" s="1"/>
  <c r="U572" i="7"/>
  <c r="Z572" i="7" s="1"/>
  <c r="U573" i="7"/>
  <c r="Z573" i="7" s="1"/>
  <c r="U574" i="7"/>
  <c r="Z574" i="7" s="1"/>
  <c r="U575" i="7"/>
  <c r="Z575" i="7" s="1"/>
  <c r="U576" i="7"/>
  <c r="Z576" i="7" s="1"/>
  <c r="U577" i="7"/>
  <c r="Z577" i="7" s="1"/>
  <c r="U578" i="7"/>
  <c r="Z578" i="7" s="1"/>
  <c r="U579" i="7"/>
  <c r="Z579" i="7" s="1"/>
  <c r="U580" i="7"/>
  <c r="Z580" i="7" s="1"/>
  <c r="U581" i="7"/>
  <c r="Z581" i="7" s="1"/>
  <c r="U582" i="7"/>
  <c r="Z582" i="7" s="1"/>
  <c r="U583" i="7"/>
  <c r="Z583" i="7" s="1"/>
  <c r="U584" i="7"/>
  <c r="Z584" i="7" s="1"/>
  <c r="U585" i="7"/>
  <c r="Z585" i="7" s="1"/>
  <c r="U586" i="7"/>
  <c r="Z586" i="7" s="1"/>
  <c r="U587" i="7"/>
  <c r="Z587" i="7" s="1"/>
  <c r="U588" i="7"/>
  <c r="Z588" i="7" s="1"/>
  <c r="U589" i="7"/>
  <c r="Z589" i="7" s="1"/>
  <c r="U590" i="7"/>
  <c r="Z590" i="7" s="1"/>
  <c r="U591" i="7"/>
  <c r="Z591" i="7" s="1"/>
  <c r="U592" i="7"/>
  <c r="Z592" i="7" s="1"/>
  <c r="U593" i="7"/>
  <c r="Z593" i="7" s="1"/>
  <c r="U594" i="7"/>
  <c r="Z594" i="7" s="1"/>
  <c r="U595" i="7"/>
  <c r="Z595" i="7" s="1"/>
  <c r="U596" i="7"/>
  <c r="Z596" i="7" s="1"/>
  <c r="U597" i="7"/>
  <c r="Z597" i="7" s="1"/>
  <c r="U598" i="7"/>
  <c r="Z598" i="7" s="1"/>
  <c r="U599" i="7"/>
  <c r="Z599" i="7" s="1"/>
  <c r="U600" i="7"/>
  <c r="Z600" i="7" s="1"/>
  <c r="U601" i="7"/>
  <c r="Z601" i="7" s="1"/>
  <c r="U602" i="7"/>
  <c r="Z602" i="7" s="1"/>
  <c r="U603" i="7"/>
  <c r="Z603" i="7" s="1"/>
  <c r="U604" i="7"/>
  <c r="Z604" i="7" s="1"/>
  <c r="U605" i="7"/>
  <c r="Z605" i="7" s="1"/>
  <c r="U606" i="7"/>
  <c r="Z606" i="7" s="1"/>
  <c r="U607" i="7"/>
  <c r="Z607" i="7" s="1"/>
  <c r="U608" i="7"/>
  <c r="Z608" i="7" s="1"/>
  <c r="U609" i="7"/>
  <c r="Z609" i="7" s="1"/>
  <c r="U610" i="7"/>
  <c r="Z610" i="7" s="1"/>
  <c r="U611" i="7"/>
  <c r="Z611" i="7" s="1"/>
  <c r="U612" i="7"/>
  <c r="Z612" i="7" s="1"/>
  <c r="U613" i="7"/>
  <c r="Z613" i="7" s="1"/>
  <c r="U614" i="7"/>
  <c r="Z614" i="7" s="1"/>
  <c r="U615" i="7"/>
  <c r="Z615" i="7" s="1"/>
  <c r="U616" i="7"/>
  <c r="Z616" i="7" s="1"/>
  <c r="U617" i="7"/>
  <c r="Z617" i="7" s="1"/>
  <c r="U618" i="7"/>
  <c r="Z618" i="7" s="1"/>
  <c r="U619" i="7"/>
  <c r="Z619" i="7" s="1"/>
  <c r="U620" i="7"/>
  <c r="Z620" i="7" s="1"/>
  <c r="U621" i="7"/>
  <c r="Z621" i="7" s="1"/>
  <c r="U622" i="7"/>
  <c r="Z622" i="7" s="1"/>
  <c r="U623" i="7"/>
  <c r="Z623" i="7" s="1"/>
  <c r="U624" i="7"/>
  <c r="Z624" i="7" s="1"/>
  <c r="U625" i="7"/>
  <c r="Z625" i="7" s="1"/>
  <c r="U626" i="7"/>
  <c r="Z626" i="7" s="1"/>
  <c r="U627" i="7"/>
  <c r="Z627" i="7" s="1"/>
  <c r="U628" i="7"/>
  <c r="Z628" i="7" s="1"/>
  <c r="U629" i="7"/>
  <c r="Z629" i="7" s="1"/>
  <c r="U630" i="7"/>
  <c r="Z630" i="7" s="1"/>
  <c r="U631" i="7"/>
  <c r="Z631" i="7" s="1"/>
  <c r="U632" i="7"/>
  <c r="Z632" i="7" s="1"/>
  <c r="U633" i="7"/>
  <c r="Z633" i="7" s="1"/>
  <c r="U634" i="7"/>
  <c r="Z634" i="7" s="1"/>
  <c r="U635" i="7"/>
  <c r="Z635" i="7" s="1"/>
  <c r="U636" i="7"/>
  <c r="Z636" i="7" s="1"/>
  <c r="U637" i="7"/>
  <c r="Z637" i="7" s="1"/>
  <c r="U638" i="7"/>
  <c r="Z638" i="7" s="1"/>
  <c r="U639" i="7"/>
  <c r="Z639" i="7" s="1"/>
  <c r="U640" i="7"/>
  <c r="Z640" i="7" s="1"/>
  <c r="U641" i="7"/>
  <c r="Z641" i="7" s="1"/>
  <c r="U642" i="7"/>
  <c r="Z642" i="7" s="1"/>
  <c r="U643" i="7"/>
  <c r="Z643" i="7" s="1"/>
  <c r="U644" i="7"/>
  <c r="Z644" i="7" s="1"/>
  <c r="U645" i="7"/>
  <c r="Z645" i="7" s="1"/>
  <c r="U646" i="7"/>
  <c r="Z646" i="7" s="1"/>
  <c r="U647" i="7"/>
  <c r="Z647" i="7" s="1"/>
  <c r="U648" i="7"/>
  <c r="Z648" i="7" s="1"/>
  <c r="U649" i="7"/>
  <c r="Z649" i="7" s="1"/>
  <c r="U650" i="7"/>
  <c r="Z650" i="7" s="1"/>
  <c r="U651" i="7"/>
  <c r="Z651" i="7" s="1"/>
  <c r="U652" i="7"/>
  <c r="Z652" i="7" s="1"/>
  <c r="U653" i="7"/>
  <c r="Z653" i="7" s="1"/>
  <c r="U654" i="7"/>
  <c r="Z654" i="7" s="1"/>
  <c r="U655" i="7"/>
  <c r="Z655" i="7" s="1"/>
  <c r="U656" i="7"/>
  <c r="Z656" i="7" s="1"/>
  <c r="U657" i="7"/>
  <c r="Z657" i="7" s="1"/>
  <c r="U658" i="7"/>
  <c r="Z658" i="7" s="1"/>
  <c r="U659" i="7"/>
  <c r="Z659" i="7" s="1"/>
  <c r="U660" i="7"/>
  <c r="Z660" i="7" s="1"/>
  <c r="U661" i="7"/>
  <c r="Z661" i="7" s="1"/>
  <c r="U662" i="7"/>
  <c r="Z662" i="7" s="1"/>
  <c r="U663" i="7"/>
  <c r="Z663" i="7" s="1"/>
  <c r="U664" i="7"/>
  <c r="Z664" i="7" s="1"/>
  <c r="U665" i="7"/>
  <c r="Z665" i="7" s="1"/>
  <c r="U666" i="7"/>
  <c r="Z666" i="7" s="1"/>
  <c r="U667" i="7"/>
  <c r="Z667" i="7" s="1"/>
  <c r="U668" i="7"/>
  <c r="Z668" i="7" s="1"/>
  <c r="U669" i="7"/>
  <c r="Z669" i="7" s="1"/>
  <c r="U670" i="7"/>
  <c r="Z670" i="7" s="1"/>
  <c r="U671" i="7"/>
  <c r="Z671" i="7" s="1"/>
  <c r="U672" i="7"/>
  <c r="Z672" i="7" s="1"/>
  <c r="U673" i="7"/>
  <c r="Z673" i="7" s="1"/>
  <c r="U674" i="7"/>
  <c r="Z674" i="7" s="1"/>
  <c r="U675" i="7"/>
  <c r="Z675" i="7" s="1"/>
  <c r="U676" i="7"/>
  <c r="Z676" i="7" s="1"/>
  <c r="U677" i="7"/>
  <c r="Z677" i="7" s="1"/>
  <c r="U678" i="7"/>
  <c r="Z678" i="7" s="1"/>
  <c r="U679" i="7"/>
  <c r="Z679" i="7" s="1"/>
  <c r="U680" i="7"/>
  <c r="Z680" i="7" s="1"/>
  <c r="U681" i="7"/>
  <c r="Z681" i="7" s="1"/>
  <c r="U682" i="7"/>
  <c r="Z682" i="7" s="1"/>
  <c r="U683" i="7"/>
  <c r="Z683" i="7" s="1"/>
  <c r="U684" i="7"/>
  <c r="Z684" i="7" s="1"/>
  <c r="U685" i="7"/>
  <c r="Z685" i="7" s="1"/>
  <c r="U686" i="7"/>
  <c r="Z686" i="7" s="1"/>
  <c r="U687" i="7"/>
  <c r="Z687" i="7" s="1"/>
  <c r="U688" i="7"/>
  <c r="Z688" i="7" s="1"/>
  <c r="U689" i="7"/>
  <c r="Z689" i="7" s="1"/>
  <c r="U690" i="7"/>
  <c r="Z690" i="7" s="1"/>
  <c r="U691" i="7"/>
  <c r="Z691" i="7" s="1"/>
  <c r="U692" i="7"/>
  <c r="Z692" i="7" s="1"/>
  <c r="U693" i="7"/>
  <c r="Z693" i="7" s="1"/>
  <c r="U694" i="7"/>
  <c r="Z694" i="7" s="1"/>
  <c r="U695" i="7"/>
  <c r="Z695" i="7" s="1"/>
  <c r="U696" i="7"/>
  <c r="Z696" i="7" s="1"/>
  <c r="U697" i="7"/>
  <c r="Z697" i="7" s="1"/>
  <c r="U698" i="7"/>
  <c r="Z698" i="7" s="1"/>
  <c r="U699" i="7"/>
  <c r="Z699" i="7" s="1"/>
  <c r="U700" i="7"/>
  <c r="Z700" i="7" s="1"/>
  <c r="U701" i="7"/>
  <c r="Z701" i="7" s="1"/>
  <c r="U702" i="7"/>
  <c r="Z702" i="7" s="1"/>
  <c r="U703" i="7"/>
  <c r="Z703" i="7" s="1"/>
  <c r="U704" i="7"/>
  <c r="Z704" i="7" s="1"/>
  <c r="U705" i="7"/>
  <c r="Z705" i="7" s="1"/>
  <c r="U706" i="7"/>
  <c r="Z706" i="7" s="1"/>
  <c r="U707" i="7"/>
  <c r="Z707" i="7" s="1"/>
  <c r="U708" i="7"/>
  <c r="Z708" i="7" s="1"/>
  <c r="U709" i="7"/>
  <c r="Z709" i="7" s="1"/>
  <c r="U710" i="7"/>
  <c r="Z710" i="7" s="1"/>
  <c r="U711" i="7"/>
  <c r="Z711" i="7" s="1"/>
  <c r="U712" i="7"/>
  <c r="Z712" i="7" s="1"/>
  <c r="U713" i="7"/>
  <c r="Z713" i="7" s="1"/>
  <c r="U714" i="7"/>
  <c r="Z714" i="7" s="1"/>
  <c r="U715" i="7"/>
  <c r="Z715" i="7" s="1"/>
  <c r="U716" i="7"/>
  <c r="Z716" i="7" s="1"/>
  <c r="U717" i="7"/>
  <c r="Z717" i="7" s="1"/>
  <c r="U718" i="7"/>
  <c r="Z718" i="7" s="1"/>
  <c r="U719" i="7"/>
  <c r="Z719" i="7" s="1"/>
  <c r="U720" i="7"/>
  <c r="Z720" i="7" s="1"/>
  <c r="U721" i="7"/>
  <c r="Z721" i="7" s="1"/>
  <c r="U722" i="7"/>
  <c r="Z722" i="7" s="1"/>
  <c r="U723" i="7"/>
  <c r="Z723" i="7" s="1"/>
  <c r="U724" i="7"/>
  <c r="Z724" i="7" s="1"/>
  <c r="U725" i="7"/>
  <c r="Z725" i="7" s="1"/>
  <c r="U726" i="7"/>
  <c r="Z726" i="7" s="1"/>
  <c r="U727" i="7"/>
  <c r="Z727" i="7" s="1"/>
  <c r="U728" i="7"/>
  <c r="Z728" i="7" s="1"/>
  <c r="U729" i="7"/>
  <c r="Z729" i="7" s="1"/>
  <c r="U730" i="7"/>
  <c r="Z730" i="7" s="1"/>
  <c r="U731" i="7"/>
  <c r="Z731" i="7" s="1"/>
  <c r="U732" i="7"/>
  <c r="Z732" i="7" s="1"/>
  <c r="U733" i="7"/>
  <c r="Z733" i="7" s="1"/>
  <c r="U734" i="7"/>
  <c r="Z734" i="7" s="1"/>
  <c r="U735" i="7"/>
  <c r="Z735" i="7" s="1"/>
  <c r="U736" i="7"/>
  <c r="Z736" i="7" s="1"/>
  <c r="U737" i="7"/>
  <c r="Z737" i="7" s="1"/>
  <c r="U738" i="7"/>
  <c r="Z738" i="7" s="1"/>
  <c r="U739" i="7"/>
  <c r="Z739" i="7" s="1"/>
  <c r="U740" i="7"/>
  <c r="Z740" i="7" s="1"/>
  <c r="U741" i="7"/>
  <c r="Z741" i="7" s="1"/>
  <c r="U742" i="7"/>
  <c r="Z742" i="7" s="1"/>
  <c r="U743" i="7"/>
  <c r="Z743" i="7" s="1"/>
  <c r="U744" i="7"/>
  <c r="Z744" i="7" s="1"/>
  <c r="U745" i="7"/>
  <c r="Z745" i="7" s="1"/>
  <c r="U746" i="7"/>
  <c r="Z746" i="7" s="1"/>
  <c r="U747" i="7"/>
  <c r="Z747" i="7" s="1"/>
  <c r="U748" i="7"/>
  <c r="Z748" i="7" s="1"/>
  <c r="U749" i="7"/>
  <c r="Z749" i="7" s="1"/>
  <c r="U750" i="7"/>
  <c r="Z750" i="7" s="1"/>
  <c r="U751" i="7"/>
  <c r="Z751" i="7" s="1"/>
  <c r="U752" i="7"/>
  <c r="Z752" i="7" s="1"/>
  <c r="U753" i="7"/>
  <c r="Z753" i="7" s="1"/>
  <c r="U754" i="7"/>
  <c r="Z754" i="7" s="1"/>
  <c r="U755" i="7"/>
  <c r="Z755" i="7" s="1"/>
  <c r="U756" i="7"/>
  <c r="Z756" i="7" s="1"/>
  <c r="U757" i="7"/>
  <c r="Z757" i="7" s="1"/>
  <c r="U758" i="7"/>
  <c r="Z758" i="7" s="1"/>
  <c r="U759" i="7"/>
  <c r="Z759" i="7" s="1"/>
  <c r="U760" i="7"/>
  <c r="Z760" i="7" s="1"/>
  <c r="U761" i="7"/>
  <c r="Z761" i="7" s="1"/>
  <c r="U762" i="7"/>
  <c r="Z762" i="7" s="1"/>
  <c r="U763" i="7"/>
  <c r="Z763" i="7" s="1"/>
  <c r="U764" i="7"/>
  <c r="Z764" i="7" s="1"/>
  <c r="U765" i="7"/>
  <c r="Z765" i="7" s="1"/>
  <c r="U766" i="7"/>
  <c r="Z766" i="7" s="1"/>
  <c r="U767" i="7"/>
  <c r="Z767" i="7" s="1"/>
  <c r="U768" i="7"/>
  <c r="Z768" i="7" s="1"/>
  <c r="U769" i="7"/>
  <c r="Z769" i="7" s="1"/>
  <c r="U770" i="7"/>
  <c r="Z770" i="7" s="1"/>
  <c r="U771" i="7"/>
  <c r="Z771" i="7" s="1"/>
  <c r="U772" i="7"/>
  <c r="Z772" i="7" s="1"/>
  <c r="U773" i="7"/>
  <c r="Z773" i="7" s="1"/>
  <c r="U774" i="7"/>
  <c r="Z774" i="7" s="1"/>
  <c r="U775" i="7"/>
  <c r="Z775" i="7" s="1"/>
  <c r="U776" i="7"/>
  <c r="Z776" i="7" s="1"/>
  <c r="U777" i="7"/>
  <c r="Z777" i="7" s="1"/>
  <c r="U778" i="7"/>
  <c r="Z778" i="7" s="1"/>
  <c r="U779" i="7"/>
  <c r="Z779" i="7" s="1"/>
  <c r="U780" i="7"/>
  <c r="Z780" i="7" s="1"/>
  <c r="U781" i="7"/>
  <c r="Z781" i="7" s="1"/>
  <c r="U782" i="7"/>
  <c r="Z782" i="7" s="1"/>
  <c r="U783" i="7"/>
  <c r="Z783" i="7" s="1"/>
  <c r="U784" i="7"/>
  <c r="Z784" i="7" s="1"/>
  <c r="U785" i="7"/>
  <c r="Z785" i="7" s="1"/>
  <c r="U786" i="7"/>
  <c r="Z786" i="7" s="1"/>
  <c r="U787" i="7"/>
  <c r="Z787" i="7" s="1"/>
  <c r="U788" i="7"/>
  <c r="Z788" i="7" s="1"/>
  <c r="U789" i="7"/>
  <c r="Z789" i="7" s="1"/>
  <c r="U790" i="7"/>
  <c r="Z790" i="7" s="1"/>
  <c r="U791" i="7"/>
  <c r="Z791" i="7" s="1"/>
  <c r="U792" i="7"/>
  <c r="Z792" i="7" s="1"/>
  <c r="U793" i="7"/>
  <c r="Z793" i="7" s="1"/>
  <c r="U794" i="7"/>
  <c r="Z794" i="7" s="1"/>
  <c r="U795" i="7"/>
  <c r="Z795" i="7" s="1"/>
  <c r="U796" i="7"/>
  <c r="Z796" i="7" s="1"/>
  <c r="U797" i="7"/>
  <c r="Z797" i="7" s="1"/>
  <c r="U798" i="7"/>
  <c r="Z798" i="7" s="1"/>
  <c r="U799" i="7"/>
  <c r="Z799" i="7" s="1"/>
  <c r="U800" i="7"/>
  <c r="Z800" i="7" s="1"/>
  <c r="U801" i="7"/>
  <c r="Z801" i="7" s="1"/>
  <c r="U802" i="7"/>
  <c r="Z802" i="7" s="1"/>
  <c r="U803" i="7"/>
  <c r="Z803" i="7" s="1"/>
  <c r="U804" i="7"/>
  <c r="Z804" i="7" s="1"/>
  <c r="U805" i="7"/>
  <c r="Z805" i="7" s="1"/>
  <c r="U806" i="7"/>
  <c r="Z806" i="7" s="1"/>
  <c r="U807" i="7"/>
  <c r="Z807" i="7" s="1"/>
  <c r="U808" i="7"/>
  <c r="Z808" i="7" s="1"/>
  <c r="U809" i="7"/>
  <c r="Z809" i="7" s="1"/>
  <c r="U810" i="7"/>
  <c r="Z810" i="7" s="1"/>
  <c r="U811" i="7"/>
  <c r="Z811" i="7" s="1"/>
  <c r="U812" i="7"/>
  <c r="Z812" i="7" s="1"/>
  <c r="U813" i="7"/>
  <c r="Z813" i="7" s="1"/>
  <c r="U814" i="7"/>
  <c r="Z814" i="7" s="1"/>
  <c r="U815" i="7"/>
  <c r="Z815" i="7" s="1"/>
  <c r="U816" i="7"/>
  <c r="Z816" i="7" s="1"/>
  <c r="U817" i="7"/>
  <c r="Z817" i="7" s="1"/>
  <c r="U818" i="7"/>
  <c r="Z818" i="7" s="1"/>
  <c r="U819" i="7"/>
  <c r="Z819" i="7" s="1"/>
  <c r="U820" i="7"/>
  <c r="Z820" i="7" s="1"/>
  <c r="U821" i="7"/>
  <c r="Z821" i="7" s="1"/>
  <c r="U822" i="7"/>
  <c r="Z822" i="7" s="1"/>
  <c r="U823" i="7"/>
  <c r="Z823" i="7" s="1"/>
  <c r="U824" i="7"/>
  <c r="Z824" i="7" s="1"/>
  <c r="U825" i="7"/>
  <c r="Z825" i="7" s="1"/>
  <c r="U826" i="7"/>
  <c r="Z826" i="7" s="1"/>
  <c r="U827" i="7"/>
  <c r="Z827" i="7" s="1"/>
  <c r="U828" i="7"/>
  <c r="Z828" i="7" s="1"/>
  <c r="U829" i="7"/>
  <c r="Z829" i="7" s="1"/>
  <c r="U830" i="7"/>
  <c r="Z830" i="7" s="1"/>
  <c r="U831" i="7"/>
  <c r="Z831" i="7" s="1"/>
  <c r="U832" i="7"/>
  <c r="Z832" i="7" s="1"/>
  <c r="U833" i="7"/>
  <c r="Z833" i="7" s="1"/>
  <c r="U834" i="7"/>
  <c r="Z834" i="7" s="1"/>
  <c r="U835" i="7"/>
  <c r="Z835" i="7" s="1"/>
  <c r="U836" i="7"/>
  <c r="Z836" i="7" s="1"/>
  <c r="U837" i="7"/>
  <c r="Z837" i="7" s="1"/>
  <c r="U838" i="7"/>
  <c r="Z838" i="7" s="1"/>
  <c r="U839" i="7"/>
  <c r="Z839" i="7" s="1"/>
  <c r="U840" i="7"/>
  <c r="Z840" i="7" s="1"/>
  <c r="U841" i="7"/>
  <c r="Z841" i="7" s="1"/>
  <c r="U842" i="7"/>
  <c r="Z842" i="7" s="1"/>
  <c r="U843" i="7"/>
  <c r="Z843" i="7" s="1"/>
  <c r="U844" i="7"/>
  <c r="Z844" i="7" s="1"/>
  <c r="U845" i="7"/>
  <c r="Z845" i="7" s="1"/>
  <c r="U846" i="7"/>
  <c r="Z846" i="7" s="1"/>
  <c r="U847" i="7"/>
  <c r="Z847" i="7" s="1"/>
  <c r="U848" i="7"/>
  <c r="Z848" i="7" s="1"/>
  <c r="U849" i="7"/>
  <c r="Z849" i="7" s="1"/>
  <c r="U850" i="7"/>
  <c r="Z850" i="7" s="1"/>
  <c r="U851" i="7"/>
  <c r="Z851" i="7" s="1"/>
  <c r="U852" i="7"/>
  <c r="Z852" i="7" s="1"/>
  <c r="U853" i="7"/>
  <c r="Z853" i="7" s="1"/>
  <c r="U854" i="7"/>
  <c r="Z854" i="7" s="1"/>
  <c r="U855" i="7"/>
  <c r="Z855" i="7" s="1"/>
  <c r="U856" i="7"/>
  <c r="Z856" i="7" s="1"/>
  <c r="U857" i="7"/>
  <c r="Z857" i="7" s="1"/>
  <c r="U858" i="7"/>
  <c r="Z858" i="7" s="1"/>
  <c r="U859" i="7"/>
  <c r="Z859" i="7" s="1"/>
  <c r="U860" i="7"/>
  <c r="Z860" i="7" s="1"/>
  <c r="U861" i="7"/>
  <c r="Z861" i="7" s="1"/>
  <c r="U862" i="7"/>
  <c r="Z862" i="7" s="1"/>
  <c r="U863" i="7"/>
  <c r="Z863" i="7" s="1"/>
  <c r="U864" i="7"/>
  <c r="Z864" i="7" s="1"/>
  <c r="U865" i="7"/>
  <c r="Z865" i="7" s="1"/>
  <c r="U866" i="7"/>
  <c r="Z866" i="7" s="1"/>
  <c r="U867" i="7"/>
  <c r="Z867" i="7" s="1"/>
  <c r="U868" i="7"/>
  <c r="Z868" i="7" s="1"/>
  <c r="U869" i="7"/>
  <c r="Z869" i="7" s="1"/>
  <c r="U870" i="7"/>
  <c r="Z870" i="7" s="1"/>
  <c r="U871" i="7"/>
  <c r="Z871" i="7" s="1"/>
  <c r="U872" i="7"/>
  <c r="Z872" i="7" s="1"/>
  <c r="U873" i="7"/>
  <c r="Z873" i="7" s="1"/>
  <c r="U874" i="7"/>
  <c r="Z874" i="7" s="1"/>
  <c r="U875" i="7"/>
  <c r="Z875" i="7" s="1"/>
  <c r="U876" i="7"/>
  <c r="Z876" i="7" s="1"/>
  <c r="U877" i="7"/>
  <c r="Z877" i="7" s="1"/>
  <c r="U878" i="7"/>
  <c r="Z878" i="7" s="1"/>
  <c r="U879" i="7"/>
  <c r="Z879" i="7" s="1"/>
  <c r="U880" i="7"/>
  <c r="Z880" i="7" s="1"/>
  <c r="U881" i="7"/>
  <c r="Z881" i="7" s="1"/>
  <c r="U882" i="7"/>
  <c r="Z882" i="7" s="1"/>
  <c r="U883" i="7"/>
  <c r="Z883" i="7" s="1"/>
  <c r="U884" i="7"/>
  <c r="Z884" i="7" s="1"/>
  <c r="U885" i="7"/>
  <c r="Z885" i="7" s="1"/>
  <c r="U886" i="7"/>
  <c r="Z886" i="7" s="1"/>
  <c r="U887" i="7"/>
  <c r="Z887" i="7" s="1"/>
  <c r="U888" i="7"/>
  <c r="Z888" i="7" s="1"/>
  <c r="U889" i="7"/>
  <c r="Z889" i="7" s="1"/>
  <c r="U890" i="7"/>
  <c r="Z890" i="7" s="1"/>
  <c r="U891" i="7"/>
  <c r="Z891" i="7" s="1"/>
  <c r="U892" i="7"/>
  <c r="Z892" i="7" s="1"/>
  <c r="U893" i="7"/>
  <c r="Z893" i="7" s="1"/>
  <c r="U894" i="7"/>
  <c r="Z894" i="7" s="1"/>
  <c r="U895" i="7"/>
  <c r="Z895" i="7" s="1"/>
  <c r="U896" i="7"/>
  <c r="Z896" i="7" s="1"/>
  <c r="U897" i="7"/>
  <c r="Z897" i="7" s="1"/>
  <c r="U898" i="7"/>
  <c r="Z898" i="7" s="1"/>
  <c r="U899" i="7"/>
  <c r="Z899" i="7" s="1"/>
  <c r="U900" i="7"/>
  <c r="Z900" i="7" s="1"/>
  <c r="U901" i="7"/>
  <c r="Z901" i="7" s="1"/>
  <c r="U902" i="7"/>
  <c r="Z902" i="7" s="1"/>
  <c r="U903" i="7"/>
  <c r="Z903" i="7" s="1"/>
  <c r="U904" i="7"/>
  <c r="Z904" i="7" s="1"/>
  <c r="U905" i="7"/>
  <c r="Z905" i="7" s="1"/>
  <c r="U906" i="7"/>
  <c r="Z906" i="7" s="1"/>
  <c r="U907" i="7"/>
  <c r="Z907" i="7" s="1"/>
  <c r="U908" i="7"/>
  <c r="Z908" i="7" s="1"/>
  <c r="U909" i="7"/>
  <c r="Z909" i="7" s="1"/>
  <c r="U910" i="7"/>
  <c r="Z910" i="7" s="1"/>
  <c r="U911" i="7"/>
  <c r="Z911" i="7" s="1"/>
  <c r="U912" i="7"/>
  <c r="Z912" i="7" s="1"/>
  <c r="U913" i="7"/>
  <c r="Z913" i="7" s="1"/>
  <c r="U914" i="7"/>
  <c r="Z914" i="7" s="1"/>
  <c r="U915" i="7"/>
  <c r="Z915" i="7" s="1"/>
  <c r="U916" i="7"/>
  <c r="Z916" i="7" s="1"/>
  <c r="U917" i="7"/>
  <c r="Z917" i="7" s="1"/>
  <c r="U918" i="7"/>
  <c r="Z918" i="7" s="1"/>
  <c r="U919" i="7"/>
  <c r="Z919" i="7" s="1"/>
  <c r="U920" i="7"/>
  <c r="Z920" i="7" s="1"/>
  <c r="U921" i="7"/>
  <c r="Z921" i="7" s="1"/>
  <c r="U922" i="7"/>
  <c r="Z922" i="7" s="1"/>
  <c r="U923" i="7"/>
  <c r="Z923" i="7" s="1"/>
  <c r="U924" i="7"/>
  <c r="Z924" i="7" s="1"/>
  <c r="U925" i="7"/>
  <c r="Z925" i="7" s="1"/>
  <c r="U926" i="7"/>
  <c r="Z926" i="7" s="1"/>
  <c r="U927" i="7"/>
  <c r="Z927" i="7" s="1"/>
  <c r="U928" i="7"/>
  <c r="Z928" i="7" s="1"/>
  <c r="U929" i="7"/>
  <c r="Z929" i="7" s="1"/>
  <c r="U930" i="7"/>
  <c r="Z930" i="7" s="1"/>
  <c r="U931" i="7"/>
  <c r="Z931" i="7" s="1"/>
  <c r="U932" i="7"/>
  <c r="Z932" i="7" s="1"/>
  <c r="U933" i="7"/>
  <c r="Z933" i="7" s="1"/>
  <c r="U934" i="7"/>
  <c r="Z934" i="7" s="1"/>
  <c r="U935" i="7"/>
  <c r="Z935" i="7" s="1"/>
  <c r="U936" i="7"/>
  <c r="Z936" i="7" s="1"/>
  <c r="U937" i="7"/>
  <c r="Z937" i="7" s="1"/>
  <c r="U938" i="7"/>
  <c r="Z938" i="7" s="1"/>
  <c r="U939" i="7"/>
  <c r="Z939" i="7" s="1"/>
  <c r="U940" i="7"/>
  <c r="Z940" i="7" s="1"/>
  <c r="U941" i="7"/>
  <c r="Z941" i="7" s="1"/>
  <c r="U942" i="7"/>
  <c r="Z942" i="7" s="1"/>
  <c r="U943" i="7"/>
  <c r="Z943" i="7" s="1"/>
  <c r="U944" i="7"/>
  <c r="Z944" i="7" s="1"/>
  <c r="U945" i="7"/>
  <c r="Z945" i="7" s="1"/>
  <c r="U946" i="7"/>
  <c r="Z946" i="7" s="1"/>
  <c r="U947" i="7"/>
  <c r="Z947" i="7" s="1"/>
  <c r="U948" i="7"/>
  <c r="Z948" i="7" s="1"/>
  <c r="U949" i="7"/>
  <c r="Z949" i="7" s="1"/>
  <c r="U950" i="7"/>
  <c r="Z950" i="7" s="1"/>
  <c r="U951" i="7"/>
  <c r="Z951" i="7" s="1"/>
  <c r="U952" i="7"/>
  <c r="Z952" i="7" s="1"/>
  <c r="U953" i="7"/>
  <c r="Z953" i="7" s="1"/>
  <c r="U954" i="7"/>
  <c r="Z954" i="7" s="1"/>
  <c r="U955" i="7"/>
  <c r="Z955" i="7" s="1"/>
  <c r="U956" i="7"/>
  <c r="Z956" i="7" s="1"/>
  <c r="U957" i="7"/>
  <c r="Z957" i="7" s="1"/>
  <c r="U958" i="7"/>
  <c r="Z958" i="7" s="1"/>
  <c r="U959" i="7"/>
  <c r="Z959" i="7" s="1"/>
  <c r="U960" i="7"/>
  <c r="Z960" i="7" s="1"/>
  <c r="U961" i="7"/>
  <c r="Z961" i="7" s="1"/>
  <c r="U962" i="7"/>
  <c r="Z962" i="7" s="1"/>
  <c r="U963" i="7"/>
  <c r="Z963" i="7" s="1"/>
  <c r="U964" i="7"/>
  <c r="Z964" i="7" s="1"/>
  <c r="U965" i="7"/>
  <c r="Z965" i="7" s="1"/>
  <c r="U966" i="7"/>
  <c r="Z966" i="7" s="1"/>
  <c r="U967" i="7"/>
  <c r="Z967" i="7" s="1"/>
  <c r="U968" i="7"/>
  <c r="Z968" i="7" s="1"/>
  <c r="U969" i="7"/>
  <c r="Z969" i="7" s="1"/>
  <c r="U970" i="7"/>
  <c r="Z970" i="7" s="1"/>
  <c r="U971" i="7"/>
  <c r="Z971" i="7" s="1"/>
  <c r="U972" i="7"/>
  <c r="Z972" i="7" s="1"/>
  <c r="U973" i="7"/>
  <c r="Z973" i="7" s="1"/>
  <c r="U974" i="7"/>
  <c r="Z974" i="7" s="1"/>
  <c r="U975" i="7"/>
  <c r="Z975" i="7" s="1"/>
  <c r="U976" i="7"/>
  <c r="Z976" i="7" s="1"/>
  <c r="U977" i="7"/>
  <c r="Z977" i="7" s="1"/>
  <c r="U978" i="7"/>
  <c r="Z978" i="7" s="1"/>
  <c r="U979" i="7"/>
  <c r="Z979" i="7" s="1"/>
  <c r="U980" i="7"/>
  <c r="Z980" i="7" s="1"/>
  <c r="U981" i="7"/>
  <c r="Z981" i="7" s="1"/>
  <c r="U982" i="7"/>
  <c r="Z982" i="7" s="1"/>
  <c r="U983" i="7"/>
  <c r="Z983" i="7" s="1"/>
  <c r="U984" i="7"/>
  <c r="Z984" i="7" s="1"/>
  <c r="U985" i="7"/>
  <c r="Z985" i="7" s="1"/>
  <c r="U986" i="7"/>
  <c r="Z986" i="7" s="1"/>
  <c r="U987" i="7"/>
  <c r="Z987" i="7" s="1"/>
  <c r="U988" i="7"/>
  <c r="Z988" i="7" s="1"/>
  <c r="U989" i="7"/>
  <c r="Z989" i="7" s="1"/>
  <c r="U990" i="7"/>
  <c r="Z990" i="7" s="1"/>
  <c r="U991" i="7"/>
  <c r="Z991" i="7" s="1"/>
  <c r="U992" i="7"/>
  <c r="Z992" i="7" s="1"/>
  <c r="U993" i="7"/>
  <c r="Z993" i="7" s="1"/>
  <c r="U994" i="7"/>
  <c r="Z994" i="7" s="1"/>
  <c r="U995" i="7"/>
  <c r="Z995" i="7" s="1"/>
  <c r="U996" i="7"/>
  <c r="Z996" i="7" s="1"/>
  <c r="U997" i="7"/>
  <c r="Z997" i="7" s="1"/>
  <c r="U998" i="7"/>
  <c r="Z998" i="7" s="1"/>
  <c r="U999" i="7"/>
  <c r="Z999" i="7" s="1"/>
  <c r="U1000" i="7"/>
  <c r="Z1000" i="7" s="1"/>
  <c r="U1001" i="7"/>
  <c r="Z1001" i="7" s="1"/>
  <c r="U1002" i="7"/>
  <c r="Z1002" i="7" s="1"/>
  <c r="U1003" i="7"/>
  <c r="Z1003" i="7" s="1"/>
  <c r="U1004" i="7"/>
  <c r="Z1004" i="7" s="1"/>
  <c r="U1005" i="7"/>
  <c r="Z1005" i="7" s="1"/>
  <c r="U1006" i="7"/>
  <c r="Z1006" i="7" s="1"/>
  <c r="U1007" i="7"/>
  <c r="Z1007" i="7" s="1"/>
  <c r="U1008" i="7"/>
  <c r="Z1008" i="7" s="1"/>
  <c r="U1009" i="7"/>
  <c r="Z1009" i="7" s="1"/>
  <c r="U1010" i="7"/>
  <c r="Z1010" i="7" s="1"/>
  <c r="U1011" i="7"/>
  <c r="Z1011" i="7" s="1"/>
  <c r="U1012" i="7"/>
  <c r="Z1012" i="7" s="1"/>
  <c r="U1013" i="7"/>
  <c r="Z1013" i="7" s="1"/>
  <c r="U1014" i="7"/>
  <c r="Z1014" i="7" s="1"/>
  <c r="U1015" i="7"/>
  <c r="Z1015" i="7" s="1"/>
  <c r="U1016" i="7"/>
  <c r="Z1016" i="7" s="1"/>
  <c r="U1017" i="7"/>
  <c r="Z1017" i="7" s="1"/>
  <c r="U1018" i="7"/>
  <c r="Z1018" i="7" s="1"/>
  <c r="U1019" i="7"/>
  <c r="Z1019" i="7" s="1"/>
  <c r="U1020" i="7"/>
  <c r="Z1020" i="7" s="1"/>
  <c r="U1021" i="7"/>
  <c r="Z1021" i="7" s="1"/>
  <c r="U1022" i="7"/>
  <c r="Z1022" i="7" s="1"/>
  <c r="U1023" i="7"/>
  <c r="Z1023" i="7" s="1"/>
  <c r="U1024" i="7"/>
  <c r="Z1024" i="7" s="1"/>
  <c r="U1025" i="7"/>
  <c r="Z1025" i="7" s="1"/>
  <c r="U1026" i="7"/>
  <c r="Z1026" i="7" s="1"/>
  <c r="U1027" i="7"/>
  <c r="Z1027" i="7" s="1"/>
  <c r="U1028" i="7"/>
  <c r="Z1028" i="7" s="1"/>
  <c r="U1029" i="7"/>
  <c r="Z1029" i="7" s="1"/>
  <c r="U1030" i="7"/>
  <c r="Z1030" i="7" s="1"/>
  <c r="U1031" i="7"/>
  <c r="Z1031" i="7" s="1"/>
  <c r="U1032" i="7"/>
  <c r="Z1032" i="7" s="1"/>
  <c r="U1033" i="7"/>
  <c r="Z1033" i="7" s="1"/>
  <c r="U1034" i="7"/>
  <c r="Z1034" i="7" s="1"/>
  <c r="U1035" i="7"/>
  <c r="Z1035" i="7" s="1"/>
  <c r="U1036" i="7"/>
  <c r="Z1036" i="7" s="1"/>
  <c r="U1037" i="7"/>
  <c r="Z1037" i="7" s="1"/>
  <c r="U1038" i="7"/>
  <c r="Z1038" i="7" s="1"/>
  <c r="U1039" i="7"/>
  <c r="Z1039" i="7" s="1"/>
  <c r="U1040" i="7"/>
  <c r="Z1040" i="7" s="1"/>
  <c r="U1041" i="7"/>
  <c r="Z1041" i="7" s="1"/>
  <c r="U1042" i="7"/>
  <c r="Z1042" i="7" s="1"/>
  <c r="U1043" i="7"/>
  <c r="Z1043" i="7" s="1"/>
  <c r="U1044" i="7"/>
  <c r="Z1044" i="7" s="1"/>
  <c r="U1045" i="7"/>
  <c r="Z1045" i="7" s="1"/>
  <c r="U1046" i="7"/>
  <c r="Z1046" i="7" s="1"/>
  <c r="U1047" i="7"/>
  <c r="Z1047" i="7" s="1"/>
  <c r="U1048" i="7"/>
  <c r="Z1048" i="7" s="1"/>
  <c r="U1049" i="7"/>
  <c r="Z1049" i="7" s="1"/>
  <c r="U1050" i="7"/>
  <c r="Z1050" i="7" s="1"/>
  <c r="U1051" i="7"/>
  <c r="Z1051" i="7" s="1"/>
  <c r="U1052" i="7"/>
  <c r="Z1052" i="7" s="1"/>
  <c r="U1053" i="7"/>
  <c r="Z1053" i="7" s="1"/>
  <c r="U1054" i="7"/>
  <c r="Z1054" i="7" s="1"/>
  <c r="U1055" i="7"/>
  <c r="Z1055" i="7" s="1"/>
  <c r="U1056" i="7"/>
  <c r="Z1056" i="7" s="1"/>
  <c r="U1057" i="7"/>
  <c r="Z1057" i="7" s="1"/>
  <c r="U1058" i="7"/>
  <c r="Z1058" i="7" s="1"/>
  <c r="U1059" i="7"/>
  <c r="Z1059" i="7" s="1"/>
  <c r="U1060" i="7"/>
  <c r="Z1060" i="7" s="1"/>
  <c r="U1061" i="7"/>
  <c r="Z1061" i="7" s="1"/>
  <c r="U1062" i="7"/>
  <c r="Z1062" i="7" s="1"/>
  <c r="U1063" i="7"/>
  <c r="Z1063" i="7" s="1"/>
  <c r="U1064" i="7"/>
  <c r="Z1064" i="7" s="1"/>
  <c r="U1065" i="7"/>
  <c r="Z1065" i="7" s="1"/>
  <c r="U1066" i="7"/>
  <c r="Z1066" i="7" s="1"/>
  <c r="U1067" i="7"/>
  <c r="Z1067" i="7" s="1"/>
  <c r="U1068" i="7"/>
  <c r="Z1068" i="7" s="1"/>
  <c r="U1069" i="7"/>
  <c r="Z1069" i="7" s="1"/>
  <c r="U1070" i="7"/>
  <c r="Z1070" i="7" s="1"/>
  <c r="U1071" i="7"/>
  <c r="Z1071" i="7" s="1"/>
  <c r="U1072" i="7"/>
  <c r="Z1072" i="7" s="1"/>
  <c r="U1073" i="7"/>
  <c r="Z1073" i="7" s="1"/>
  <c r="U1074" i="7"/>
  <c r="Z1074" i="7" s="1"/>
  <c r="U1075" i="7"/>
  <c r="Z1075" i="7" s="1"/>
  <c r="U1076" i="7"/>
  <c r="Z1076" i="7" s="1"/>
  <c r="U1077" i="7"/>
  <c r="Z1077" i="7" s="1"/>
  <c r="U1078" i="7"/>
  <c r="Z1078" i="7" s="1"/>
  <c r="U1079" i="7"/>
  <c r="Z1079" i="7" s="1"/>
  <c r="U1080" i="7"/>
  <c r="Z1080" i="7" s="1"/>
  <c r="U1081" i="7"/>
  <c r="Z1081" i="7" s="1"/>
  <c r="U1082" i="7"/>
  <c r="Z1082" i="7" s="1"/>
  <c r="U1083" i="7"/>
  <c r="Z1083" i="7" s="1"/>
  <c r="U1084" i="7"/>
  <c r="Z1084" i="7" s="1"/>
  <c r="U1085" i="7"/>
  <c r="Z1085" i="7" s="1"/>
  <c r="U1086" i="7"/>
  <c r="Z1086" i="7" s="1"/>
  <c r="U1087" i="7"/>
  <c r="Z1087" i="7" s="1"/>
  <c r="U1088" i="7"/>
  <c r="Z1088" i="7" s="1"/>
  <c r="U1089" i="7"/>
  <c r="Z1089" i="7" s="1"/>
  <c r="U1090" i="7"/>
  <c r="Z1090" i="7" s="1"/>
  <c r="U1091" i="7"/>
  <c r="Z1091" i="7" s="1"/>
  <c r="U1092" i="7"/>
  <c r="Z1092" i="7" s="1"/>
  <c r="U1093" i="7"/>
  <c r="Z1093" i="7" s="1"/>
  <c r="U1094" i="7"/>
  <c r="Z1094" i="7" s="1"/>
  <c r="U1095" i="7"/>
  <c r="Z1095" i="7" s="1"/>
  <c r="U1096" i="7"/>
  <c r="Z1096" i="7" s="1"/>
  <c r="U1097" i="7"/>
  <c r="Z1097" i="7" s="1"/>
  <c r="U1098" i="7"/>
  <c r="Z1098" i="7" s="1"/>
  <c r="U1099" i="7"/>
  <c r="Z1099" i="7" s="1"/>
  <c r="U1100" i="7"/>
  <c r="Z1100" i="7" s="1"/>
  <c r="U1101" i="7"/>
  <c r="Z1101" i="7" s="1"/>
  <c r="U1102" i="7"/>
  <c r="Z1102" i="7" s="1"/>
  <c r="U1103" i="7"/>
  <c r="Z1103" i="7" s="1"/>
  <c r="U1104" i="7"/>
  <c r="Z1104" i="7" s="1"/>
  <c r="U1105" i="7"/>
  <c r="Z1105" i="7" s="1"/>
  <c r="U1106" i="7"/>
  <c r="Z1106" i="7" s="1"/>
  <c r="U1107" i="7"/>
  <c r="Z1107" i="7" s="1"/>
  <c r="U1108" i="7"/>
  <c r="Z1108" i="7" s="1"/>
  <c r="U1109" i="7"/>
  <c r="Z1109" i="7" s="1"/>
  <c r="U1110" i="7"/>
  <c r="Z1110" i="7" s="1"/>
  <c r="U1111" i="7"/>
  <c r="Z1111" i="7" s="1"/>
  <c r="U1112" i="7"/>
  <c r="Z1112" i="7" s="1"/>
  <c r="U1113" i="7"/>
  <c r="Z1113" i="7" s="1"/>
  <c r="U1114" i="7"/>
  <c r="Z1114" i="7" s="1"/>
  <c r="U1115" i="7"/>
  <c r="Z1115" i="7" s="1"/>
  <c r="U1116" i="7"/>
  <c r="Z1116" i="7" s="1"/>
  <c r="U1117" i="7"/>
  <c r="Z1117" i="7" s="1"/>
  <c r="U1118" i="7"/>
  <c r="Z1118" i="7" s="1"/>
  <c r="U1119" i="7"/>
  <c r="Z1119" i="7" s="1"/>
  <c r="U1120" i="7"/>
  <c r="Z1120" i="7" s="1"/>
  <c r="U1121" i="7"/>
  <c r="Z1121" i="7" s="1"/>
  <c r="U1122" i="7"/>
  <c r="Z1122" i="7" s="1"/>
  <c r="U1123" i="7"/>
  <c r="Z1123" i="7" s="1"/>
  <c r="U1124" i="7"/>
  <c r="Z1124" i="7" s="1"/>
  <c r="U1125" i="7"/>
  <c r="Z1125" i="7" s="1"/>
  <c r="U1126" i="7"/>
  <c r="Z1126" i="7" s="1"/>
  <c r="U1127" i="7"/>
  <c r="Z1127" i="7" s="1"/>
  <c r="U1128" i="7"/>
  <c r="Z1128" i="7" s="1"/>
  <c r="U1129" i="7"/>
  <c r="Z1129" i="7" s="1"/>
  <c r="U1130" i="7"/>
  <c r="Z1130" i="7" s="1"/>
  <c r="U1131" i="7"/>
  <c r="Z1131" i="7" s="1"/>
  <c r="U1132" i="7"/>
  <c r="Z1132" i="7" s="1"/>
  <c r="U1133" i="7"/>
  <c r="Z1133" i="7" s="1"/>
  <c r="U1134" i="7"/>
  <c r="Z1134" i="7" s="1"/>
  <c r="U1135" i="7"/>
  <c r="Z1135" i="7" s="1"/>
  <c r="U1136" i="7"/>
  <c r="Z1136" i="7" s="1"/>
  <c r="U1137" i="7"/>
  <c r="Z1137" i="7" s="1"/>
  <c r="U1138" i="7"/>
  <c r="Z1138" i="7" s="1"/>
  <c r="U1139" i="7"/>
  <c r="Z1139" i="7" s="1"/>
  <c r="U1140" i="7"/>
  <c r="Z1140" i="7" s="1"/>
  <c r="U1141" i="7"/>
  <c r="Z1141" i="7" s="1"/>
  <c r="U1142" i="7"/>
  <c r="Z1142" i="7" s="1"/>
  <c r="U1143" i="7"/>
  <c r="Z1143" i="7" s="1"/>
  <c r="U1144" i="7"/>
  <c r="Z1144" i="7" s="1"/>
  <c r="U1145" i="7"/>
  <c r="Z1145" i="7" s="1"/>
  <c r="U1146" i="7"/>
  <c r="Z1146" i="7" s="1"/>
  <c r="U1147" i="7"/>
  <c r="Z1147" i="7" s="1"/>
  <c r="U1148" i="7"/>
  <c r="Z1148" i="7" s="1"/>
  <c r="U1149" i="7"/>
  <c r="Z1149" i="7" s="1"/>
  <c r="U1150" i="7"/>
  <c r="Z1150" i="7" s="1"/>
  <c r="U1151" i="7"/>
  <c r="Z1151" i="7" s="1"/>
  <c r="U1152" i="7"/>
  <c r="Z1152" i="7" s="1"/>
  <c r="U1153" i="7"/>
  <c r="Z1153" i="7" s="1"/>
  <c r="U1154" i="7"/>
  <c r="Z1154" i="7" s="1"/>
  <c r="U1155" i="7"/>
  <c r="Z1155" i="7" s="1"/>
  <c r="U1156" i="7"/>
  <c r="Z1156" i="7" s="1"/>
  <c r="U1157" i="7"/>
  <c r="Z1157" i="7" s="1"/>
  <c r="U1158" i="7"/>
  <c r="Z1158" i="7" s="1"/>
  <c r="U1159" i="7"/>
  <c r="Z1159" i="7" s="1"/>
  <c r="U1160" i="7"/>
  <c r="Z1160" i="7" s="1"/>
  <c r="U1161" i="7"/>
  <c r="Z1161" i="7" s="1"/>
  <c r="U1162" i="7"/>
  <c r="Z1162" i="7" s="1"/>
  <c r="U1163" i="7"/>
  <c r="Z1163" i="7" s="1"/>
  <c r="U1164" i="7"/>
  <c r="Z1164" i="7" s="1"/>
  <c r="U1165" i="7"/>
  <c r="Z1165" i="7" s="1"/>
  <c r="U1166" i="7"/>
  <c r="Z1166" i="7" s="1"/>
  <c r="U1167" i="7"/>
  <c r="Z1167" i="7" s="1"/>
  <c r="U1168" i="7"/>
  <c r="Z1168" i="7" s="1"/>
  <c r="U1169" i="7"/>
  <c r="Z1169" i="7" s="1"/>
  <c r="U1170" i="7"/>
  <c r="Z1170" i="7" s="1"/>
  <c r="U1171" i="7"/>
  <c r="Z1171" i="7" s="1"/>
  <c r="U1172" i="7"/>
  <c r="Z1172" i="7" s="1"/>
  <c r="U1173" i="7"/>
  <c r="Z1173" i="7" s="1"/>
  <c r="U1174" i="7"/>
  <c r="Z1174" i="7" s="1"/>
  <c r="U1175" i="7"/>
  <c r="Z1175" i="7" s="1"/>
  <c r="U1176" i="7"/>
  <c r="Z1176" i="7" s="1"/>
  <c r="U1177" i="7"/>
  <c r="Z1177" i="7" s="1"/>
  <c r="U1178" i="7"/>
  <c r="Z1178" i="7" s="1"/>
  <c r="U1179" i="7"/>
  <c r="Z1179" i="7" s="1"/>
  <c r="U1180" i="7"/>
  <c r="Z1180" i="7" s="1"/>
  <c r="U1181" i="7"/>
  <c r="Z1181" i="7" s="1"/>
  <c r="U1182" i="7"/>
  <c r="Z1182" i="7" s="1"/>
  <c r="U1183" i="7"/>
  <c r="Z1183" i="7" s="1"/>
  <c r="U1184" i="7"/>
  <c r="Z1184" i="7" s="1"/>
  <c r="U1185" i="7"/>
  <c r="Z1185" i="7" s="1"/>
  <c r="U1186" i="7"/>
  <c r="Z1186" i="7" s="1"/>
  <c r="U1187" i="7"/>
  <c r="Z1187" i="7" s="1"/>
  <c r="U1188" i="7"/>
  <c r="Z1188" i="7" s="1"/>
  <c r="U1189" i="7"/>
  <c r="Z1189" i="7" s="1"/>
  <c r="U1190" i="7"/>
  <c r="Z1190" i="7" s="1"/>
  <c r="U1191" i="7"/>
  <c r="Z1191" i="7" s="1"/>
  <c r="U1192" i="7"/>
  <c r="Z1192" i="7" s="1"/>
  <c r="U1193" i="7"/>
  <c r="Z1193" i="7" s="1"/>
  <c r="U1194" i="7"/>
  <c r="Z1194" i="7" s="1"/>
  <c r="U1195" i="7"/>
  <c r="Z1195" i="7" s="1"/>
  <c r="U1196" i="7"/>
  <c r="Z1196" i="7" s="1"/>
  <c r="U1197" i="7"/>
  <c r="Z1197" i="7" s="1"/>
  <c r="U1198" i="7"/>
  <c r="Z1198" i="7" s="1"/>
  <c r="U1199" i="7"/>
  <c r="Z1199" i="7" s="1"/>
  <c r="U1200" i="7"/>
  <c r="Z1200" i="7" s="1"/>
  <c r="U1201" i="7"/>
  <c r="Z1201" i="7" s="1"/>
  <c r="U1202" i="7"/>
  <c r="Z1202" i="7" s="1"/>
  <c r="U1203" i="7"/>
  <c r="Z1203" i="7" s="1"/>
  <c r="U1204" i="7"/>
  <c r="Z1204" i="7" s="1"/>
  <c r="U1205" i="7"/>
  <c r="Z1205" i="7" s="1"/>
  <c r="U1206" i="7"/>
  <c r="Z1206" i="7" s="1"/>
  <c r="U1207" i="7"/>
  <c r="Z1207" i="7" s="1"/>
  <c r="U1208" i="7"/>
  <c r="Z1208" i="7" s="1"/>
  <c r="U1209" i="7"/>
  <c r="Z1209" i="7" s="1"/>
  <c r="U1210" i="7"/>
  <c r="Z1210" i="7" s="1"/>
  <c r="U1211" i="7"/>
  <c r="Z1211" i="7" s="1"/>
  <c r="U1212" i="7"/>
  <c r="Z1212" i="7" s="1"/>
  <c r="U1213" i="7"/>
  <c r="Z1213" i="7" s="1"/>
  <c r="U1214" i="7"/>
  <c r="Z1214" i="7" s="1"/>
  <c r="U1215" i="7"/>
  <c r="Z1215" i="7" s="1"/>
  <c r="U1216" i="7"/>
  <c r="Z1216" i="7" s="1"/>
  <c r="U1217" i="7"/>
  <c r="Z1217" i="7" s="1"/>
  <c r="U1218" i="7"/>
  <c r="Z1218" i="7" s="1"/>
  <c r="U1219" i="7"/>
  <c r="Z1219" i="7" s="1"/>
  <c r="U1220" i="7"/>
  <c r="Z1220" i="7" s="1"/>
  <c r="U1221" i="7"/>
  <c r="Z1221" i="7" s="1"/>
  <c r="U1222" i="7"/>
  <c r="Z1222" i="7" s="1"/>
  <c r="U1223" i="7"/>
  <c r="Z1223" i="7" s="1"/>
  <c r="U1224" i="7"/>
  <c r="Z1224" i="7" s="1"/>
  <c r="U1225" i="7"/>
  <c r="Z1225" i="7" s="1"/>
  <c r="U1226" i="7"/>
  <c r="Z1226" i="7" s="1"/>
  <c r="U1227" i="7"/>
  <c r="Z1227" i="7" s="1"/>
  <c r="U1228" i="7"/>
  <c r="Z1228" i="7" s="1"/>
  <c r="U1229" i="7"/>
  <c r="Z1229" i="7" s="1"/>
  <c r="U1230" i="7"/>
  <c r="Z1230" i="7" s="1"/>
  <c r="U1231" i="7"/>
  <c r="Z1231" i="7" s="1"/>
  <c r="U1232" i="7"/>
  <c r="Z1232" i="7" s="1"/>
  <c r="U1233" i="7"/>
  <c r="Z1233" i="7" s="1"/>
  <c r="U1234" i="7"/>
  <c r="Z1234" i="7" s="1"/>
  <c r="U1235" i="7"/>
  <c r="Z1235" i="7" s="1"/>
  <c r="U1236" i="7"/>
  <c r="Z1236" i="7" s="1"/>
  <c r="U1237" i="7"/>
  <c r="Z1237" i="7" s="1"/>
  <c r="U1238" i="7"/>
  <c r="Z1238" i="7" s="1"/>
  <c r="U1239" i="7"/>
  <c r="Z1239" i="7" s="1"/>
  <c r="U1240" i="7"/>
  <c r="Z1240" i="7" s="1"/>
  <c r="U1241" i="7"/>
  <c r="Z1241" i="7" s="1"/>
  <c r="U1242" i="7"/>
  <c r="Z1242" i="7" s="1"/>
  <c r="U1243" i="7"/>
  <c r="Z1243" i="7" s="1"/>
  <c r="U1244" i="7"/>
  <c r="Z1244" i="7" s="1"/>
  <c r="U1245" i="7"/>
  <c r="Z1245" i="7" s="1"/>
  <c r="U1246" i="7"/>
  <c r="Z1246" i="7" s="1"/>
  <c r="U1247" i="7"/>
  <c r="Z1247" i="7" s="1"/>
  <c r="U1248" i="7"/>
  <c r="Z1248" i="7" s="1"/>
  <c r="U1249" i="7"/>
  <c r="Z1249" i="7" s="1"/>
  <c r="U1250" i="7"/>
  <c r="Z1250" i="7" s="1"/>
  <c r="U1251" i="7"/>
  <c r="Z1251" i="7" s="1"/>
  <c r="U1252" i="7"/>
  <c r="Z1252" i="7" s="1"/>
  <c r="U1253" i="7"/>
  <c r="Z1253" i="7" s="1"/>
  <c r="U1254" i="7"/>
  <c r="Z1254" i="7" s="1"/>
  <c r="U1255" i="7"/>
  <c r="Z1255" i="7" s="1"/>
  <c r="U1256" i="7"/>
  <c r="Z1256" i="7" s="1"/>
  <c r="U1257" i="7"/>
  <c r="Z1257" i="7" s="1"/>
  <c r="U1258" i="7"/>
  <c r="Z1258" i="7" s="1"/>
  <c r="U1259" i="7"/>
  <c r="Z1259" i="7" s="1"/>
  <c r="U1260" i="7"/>
  <c r="Z1260" i="7" s="1"/>
  <c r="U1261" i="7"/>
  <c r="Z1261" i="7" s="1"/>
  <c r="U1262" i="7"/>
  <c r="Z1262" i="7" s="1"/>
  <c r="U1263" i="7"/>
  <c r="Z1263" i="7" s="1"/>
  <c r="U1264" i="7"/>
  <c r="Z1264" i="7" s="1"/>
  <c r="U1265" i="7"/>
  <c r="Z1265" i="7" s="1"/>
  <c r="U1266" i="7"/>
  <c r="Z1266" i="7" s="1"/>
  <c r="U1267" i="7"/>
  <c r="Z1267" i="7" s="1"/>
  <c r="U1268" i="7"/>
  <c r="Z1268" i="7" s="1"/>
  <c r="U1269" i="7"/>
  <c r="Z1269" i="7" s="1"/>
  <c r="U1270" i="7"/>
  <c r="Z1270" i="7" s="1"/>
  <c r="U1271" i="7"/>
  <c r="Z1271" i="7" s="1"/>
  <c r="U1272" i="7"/>
  <c r="Z1272" i="7" s="1"/>
  <c r="U1273" i="7"/>
  <c r="Z1273" i="7" s="1"/>
  <c r="U1274" i="7"/>
  <c r="Z1274" i="7" s="1"/>
  <c r="U1275" i="7"/>
  <c r="Z1275" i="7" s="1"/>
  <c r="U1276" i="7"/>
  <c r="Z1276" i="7" s="1"/>
  <c r="U1277" i="7"/>
  <c r="Z1277" i="7" s="1"/>
  <c r="U1278" i="7"/>
  <c r="Z1278" i="7" s="1"/>
  <c r="U1279" i="7"/>
  <c r="Z1279" i="7" s="1"/>
  <c r="U1280" i="7"/>
  <c r="Z1280" i="7" s="1"/>
  <c r="U1281" i="7"/>
  <c r="Z1281" i="7" s="1"/>
  <c r="U1282" i="7"/>
  <c r="Z1282" i="7" s="1"/>
  <c r="U1283" i="7"/>
  <c r="Z1283" i="7" s="1"/>
  <c r="U1284" i="7"/>
  <c r="Z1284" i="7" s="1"/>
  <c r="U1285" i="7"/>
  <c r="Z1285" i="7" s="1"/>
  <c r="U1286" i="7"/>
  <c r="Z1286" i="7" s="1"/>
  <c r="U1287" i="7"/>
  <c r="Z1287" i="7" s="1"/>
  <c r="U1288" i="7"/>
  <c r="Z1288" i="7" s="1"/>
  <c r="U1289" i="7"/>
  <c r="Z1289" i="7" s="1"/>
  <c r="U1290" i="7"/>
  <c r="Z1290" i="7" s="1"/>
  <c r="U1291" i="7"/>
  <c r="Z1291" i="7" s="1"/>
  <c r="U1292" i="7"/>
  <c r="Z1292" i="7" s="1"/>
  <c r="U1293" i="7"/>
  <c r="Z1293" i="7" s="1"/>
  <c r="U1294" i="7"/>
  <c r="Z1294" i="7" s="1"/>
  <c r="U1295" i="7"/>
  <c r="Z1295" i="7" s="1"/>
  <c r="U1296" i="7"/>
  <c r="Z1296" i="7" s="1"/>
  <c r="U1297" i="7"/>
  <c r="Z1297" i="7" s="1"/>
  <c r="U1298" i="7"/>
  <c r="Z1298" i="7" s="1"/>
  <c r="U1299" i="7"/>
  <c r="Z1299" i="7" s="1"/>
  <c r="U1300" i="7"/>
  <c r="Z1300" i="7" s="1"/>
  <c r="U1301" i="7"/>
  <c r="Z1301" i="7" s="1"/>
  <c r="U1302" i="7"/>
  <c r="Z1302" i="7" s="1"/>
  <c r="U1303" i="7"/>
  <c r="Z1303" i="7" s="1"/>
  <c r="U1304" i="7"/>
  <c r="Z1304" i="7" s="1"/>
  <c r="U1305" i="7"/>
  <c r="Z1305" i="7" s="1"/>
  <c r="U1306" i="7"/>
  <c r="Z1306" i="7" s="1"/>
  <c r="U1307" i="7"/>
  <c r="Z1307" i="7" s="1"/>
  <c r="U1308" i="7"/>
  <c r="Z1308" i="7" s="1"/>
  <c r="U1309" i="7"/>
  <c r="Z1309" i="7" s="1"/>
  <c r="U1310" i="7"/>
  <c r="Z1310" i="7" s="1"/>
  <c r="U1311" i="7"/>
  <c r="Z1311" i="7" s="1"/>
  <c r="U1312" i="7"/>
  <c r="Z1312" i="7" s="1"/>
  <c r="U1313" i="7"/>
  <c r="Z1313" i="7" s="1"/>
  <c r="U1314" i="7"/>
  <c r="Z1314" i="7" s="1"/>
  <c r="U1315" i="7"/>
  <c r="Z1315" i="7" s="1"/>
  <c r="U1316" i="7"/>
  <c r="Z1316" i="7" s="1"/>
  <c r="U1317" i="7"/>
  <c r="Z1317" i="7" s="1"/>
  <c r="U1318" i="7"/>
  <c r="Z1318" i="7" s="1"/>
  <c r="U1319" i="7"/>
  <c r="Z1319" i="7" s="1"/>
  <c r="U1320" i="7"/>
  <c r="Z1320" i="7" s="1"/>
  <c r="U1321" i="7"/>
  <c r="Z1321" i="7" s="1"/>
  <c r="U1322" i="7"/>
  <c r="Z1322" i="7" s="1"/>
  <c r="U1323" i="7"/>
  <c r="Z1323" i="7" s="1"/>
  <c r="U1324" i="7"/>
  <c r="Z1324" i="7" s="1"/>
  <c r="U1325" i="7"/>
  <c r="Z1325" i="7" s="1"/>
  <c r="U1326" i="7"/>
  <c r="Z1326" i="7" s="1"/>
  <c r="U1327" i="7"/>
  <c r="Z1327" i="7" s="1"/>
  <c r="U1328" i="7"/>
  <c r="Z1328" i="7" s="1"/>
  <c r="U1329" i="7"/>
  <c r="Z1329" i="7" s="1"/>
  <c r="U1330" i="7"/>
  <c r="Z1330" i="7" s="1"/>
  <c r="U1331" i="7"/>
  <c r="Z1331" i="7" s="1"/>
  <c r="U1332" i="7"/>
  <c r="Z1332" i="7" s="1"/>
  <c r="U1333" i="7"/>
  <c r="Z1333" i="7" s="1"/>
  <c r="U1334" i="7"/>
  <c r="Z1334" i="7" s="1"/>
  <c r="U1335" i="7"/>
  <c r="Z1335" i="7" s="1"/>
  <c r="U1336" i="7"/>
  <c r="Z1336" i="7" s="1"/>
  <c r="U1337" i="7"/>
  <c r="Z1337" i="7" s="1"/>
  <c r="U1338" i="7"/>
  <c r="Z1338" i="7" s="1"/>
  <c r="U1339" i="7"/>
  <c r="Z1339" i="7" s="1"/>
  <c r="U1340" i="7"/>
  <c r="Z1340" i="7" s="1"/>
  <c r="U1341" i="7"/>
  <c r="Z1341" i="7" s="1"/>
  <c r="U1342" i="7"/>
  <c r="Z1342" i="7" s="1"/>
  <c r="U1343" i="7"/>
  <c r="Z1343" i="7" s="1"/>
  <c r="U1344" i="7"/>
  <c r="Z1344" i="7" s="1"/>
  <c r="U1345" i="7"/>
  <c r="Z1345" i="7" s="1"/>
  <c r="U1346" i="7"/>
  <c r="Z1346" i="7" s="1"/>
  <c r="U1347" i="7"/>
  <c r="Z1347" i="7" s="1"/>
  <c r="U1348" i="7"/>
  <c r="Z1348" i="7" s="1"/>
  <c r="U1349" i="7"/>
  <c r="Z1349" i="7" s="1"/>
  <c r="U1350" i="7"/>
  <c r="Z1350" i="7" s="1"/>
  <c r="U1351" i="7"/>
  <c r="Z1351" i="7" s="1"/>
  <c r="U1352" i="7"/>
  <c r="Z1352" i="7" s="1"/>
  <c r="U1353" i="7"/>
  <c r="Z1353" i="7" s="1"/>
  <c r="U1354" i="7"/>
  <c r="Z1354" i="7" s="1"/>
  <c r="U1355" i="7"/>
  <c r="Z1355" i="7" s="1"/>
  <c r="U1356" i="7"/>
  <c r="Z1356" i="7" s="1"/>
  <c r="U1357" i="7"/>
  <c r="Z1357" i="7" s="1"/>
  <c r="U1358" i="7"/>
  <c r="Z1358" i="7" s="1"/>
  <c r="U1359" i="7"/>
  <c r="Z1359" i="7" s="1"/>
  <c r="U1360" i="7"/>
  <c r="Z1360" i="7" s="1"/>
  <c r="U1361" i="7"/>
  <c r="Z1361" i="7" s="1"/>
  <c r="U1362" i="7"/>
  <c r="Z1362" i="7" s="1"/>
  <c r="U1363" i="7"/>
  <c r="Z1363" i="7" s="1"/>
  <c r="U1364" i="7"/>
  <c r="Z1364" i="7" s="1"/>
  <c r="U1365" i="7"/>
  <c r="Z1365" i="7" s="1"/>
  <c r="U1366" i="7"/>
  <c r="Z1366" i="7" s="1"/>
  <c r="U1367" i="7"/>
  <c r="Z1367" i="7" s="1"/>
  <c r="U1368" i="7"/>
  <c r="Z1368" i="7" s="1"/>
  <c r="U1369" i="7"/>
  <c r="Z1369" i="7" s="1"/>
  <c r="U1370" i="7"/>
  <c r="Z1370" i="7" s="1"/>
  <c r="U1371" i="7"/>
  <c r="Z1371" i="7" s="1"/>
  <c r="U1372" i="7"/>
  <c r="Z1372" i="7" s="1"/>
  <c r="U1373" i="7"/>
  <c r="Z1373" i="7" s="1"/>
  <c r="U1374" i="7"/>
  <c r="Z1374" i="7" s="1"/>
  <c r="U1375" i="7"/>
  <c r="Z1375" i="7" s="1"/>
  <c r="U1376" i="7"/>
  <c r="Z1376" i="7" s="1"/>
  <c r="U1377" i="7"/>
  <c r="Z1377" i="7" s="1"/>
  <c r="U1378" i="7"/>
  <c r="Z1378" i="7" s="1"/>
  <c r="U1379" i="7"/>
  <c r="Z1379" i="7" s="1"/>
  <c r="U1380" i="7"/>
  <c r="Z1380" i="7" s="1"/>
  <c r="U1381" i="7"/>
  <c r="Z1381" i="7" s="1"/>
  <c r="U1382" i="7"/>
  <c r="Z1382" i="7" s="1"/>
  <c r="U1383" i="7"/>
  <c r="Z1383" i="7" s="1"/>
  <c r="U1384" i="7"/>
  <c r="Z1384" i="7" s="1"/>
  <c r="U1385" i="7"/>
  <c r="Z1385" i="7" s="1"/>
  <c r="U1386" i="7"/>
  <c r="Z1386" i="7" s="1"/>
  <c r="U1387" i="7"/>
  <c r="Z1387" i="7" s="1"/>
  <c r="U1388" i="7"/>
  <c r="Z1388" i="7" s="1"/>
  <c r="U1389" i="7"/>
  <c r="Z1389" i="7" s="1"/>
  <c r="U1390" i="7"/>
  <c r="Z1390" i="7" s="1"/>
  <c r="U1391" i="7"/>
  <c r="Z1391" i="7" s="1"/>
  <c r="U1392" i="7"/>
  <c r="Z1392" i="7" s="1"/>
  <c r="U1393" i="7"/>
  <c r="Z1393" i="7" s="1"/>
  <c r="U1394" i="7"/>
  <c r="Z1394" i="7" s="1"/>
  <c r="U1395" i="7"/>
  <c r="Z1395" i="7" s="1"/>
  <c r="U1396" i="7"/>
  <c r="Z1396" i="7" s="1"/>
  <c r="U1397" i="7"/>
  <c r="Z1397" i="7" s="1"/>
  <c r="U1398" i="7"/>
  <c r="Z1398" i="7" s="1"/>
  <c r="U1399" i="7"/>
  <c r="Z1399" i="7" s="1"/>
  <c r="U1400" i="7"/>
  <c r="Z1400" i="7" s="1"/>
  <c r="U1401" i="7"/>
  <c r="Z1401" i="7" s="1"/>
  <c r="U1402" i="7"/>
  <c r="Z1402" i="7" s="1"/>
  <c r="U1403" i="7"/>
  <c r="Z1403" i="7" s="1"/>
  <c r="U1404" i="7"/>
  <c r="Z1404" i="7" s="1"/>
  <c r="U1405" i="7"/>
  <c r="Z1405" i="7" s="1"/>
  <c r="U1406" i="7"/>
  <c r="Z1406" i="7" s="1"/>
  <c r="U1407" i="7"/>
  <c r="Z1407" i="7" s="1"/>
  <c r="U1408" i="7"/>
  <c r="Z1408" i="7" s="1"/>
  <c r="U1409" i="7"/>
  <c r="Z1409" i="7" s="1"/>
  <c r="U1410" i="7"/>
  <c r="Z1410" i="7" s="1"/>
  <c r="U1411" i="7"/>
  <c r="Z1411" i="7" s="1"/>
  <c r="U1412" i="7"/>
  <c r="Z1412" i="7" s="1"/>
  <c r="U1413" i="7"/>
  <c r="Z1413" i="7" s="1"/>
  <c r="U1414" i="7"/>
  <c r="Z1414" i="7" s="1"/>
  <c r="U1415" i="7"/>
  <c r="Z1415" i="7" s="1"/>
  <c r="U1416" i="7"/>
  <c r="Z1416" i="7" s="1"/>
  <c r="U1417" i="7"/>
  <c r="Z1417" i="7" s="1"/>
  <c r="U1418" i="7"/>
  <c r="Z1418" i="7" s="1"/>
  <c r="U1419" i="7"/>
  <c r="Z1419" i="7" s="1"/>
  <c r="U1420" i="7"/>
  <c r="Z1420" i="7" s="1"/>
  <c r="U1421" i="7"/>
  <c r="Z1421" i="7" s="1"/>
  <c r="U1422" i="7"/>
  <c r="Z1422" i="7" s="1"/>
  <c r="U1423" i="7"/>
  <c r="Z1423" i="7" s="1"/>
  <c r="U1424" i="7"/>
  <c r="Z1424" i="7" s="1"/>
  <c r="U1425" i="7"/>
  <c r="Z1425" i="7" s="1"/>
  <c r="U1426" i="7"/>
  <c r="Z1426" i="7" s="1"/>
  <c r="U1427" i="7"/>
  <c r="Z1427" i="7" s="1"/>
  <c r="U1428" i="7"/>
  <c r="Z1428" i="7" s="1"/>
  <c r="U1429" i="7"/>
  <c r="Z1429" i="7" s="1"/>
  <c r="U1430" i="7"/>
  <c r="Z1430" i="7" s="1"/>
  <c r="U1431" i="7"/>
  <c r="Z1431" i="7" s="1"/>
  <c r="U1432" i="7"/>
  <c r="Z1432" i="7" s="1"/>
  <c r="U1433" i="7"/>
  <c r="Z1433" i="7" s="1"/>
  <c r="U1434" i="7"/>
  <c r="Z1434" i="7" s="1"/>
  <c r="U1435" i="7"/>
  <c r="Z1435" i="7" s="1"/>
  <c r="U1436" i="7"/>
  <c r="Z1436" i="7" s="1"/>
  <c r="U1437" i="7"/>
  <c r="Z1437" i="7" s="1"/>
  <c r="U1438" i="7"/>
  <c r="Z1438" i="7" s="1"/>
  <c r="U1439" i="7"/>
  <c r="Z1439" i="7" s="1"/>
  <c r="U1440" i="7"/>
  <c r="Z1440" i="7" s="1"/>
  <c r="U1441" i="7"/>
  <c r="Z1441" i="7" s="1"/>
  <c r="U1442" i="7"/>
  <c r="Z1442" i="7" s="1"/>
  <c r="U1443" i="7"/>
  <c r="Z1443" i="7" s="1"/>
  <c r="U1444" i="7"/>
  <c r="Z1444" i="7" s="1"/>
  <c r="U1445" i="7"/>
  <c r="Z1445" i="7" s="1"/>
  <c r="U1446" i="7"/>
  <c r="Z1446" i="7" s="1"/>
  <c r="U1447" i="7"/>
  <c r="Z1447" i="7" s="1"/>
  <c r="U1448" i="7"/>
  <c r="Z1448" i="7" s="1"/>
  <c r="U1449" i="7"/>
  <c r="Z1449" i="7" s="1"/>
  <c r="U1450" i="7"/>
  <c r="Z1450" i="7" s="1"/>
  <c r="U1451" i="7"/>
  <c r="Z1451" i="7" s="1"/>
  <c r="U1452" i="7"/>
  <c r="Z1452" i="7" s="1"/>
  <c r="U1453" i="7"/>
  <c r="Z1453" i="7" s="1"/>
  <c r="U1454" i="7"/>
  <c r="Z1454" i="7" s="1"/>
  <c r="U1455" i="7"/>
  <c r="Z1455" i="7" s="1"/>
  <c r="U1456" i="7"/>
  <c r="Z1456" i="7" s="1"/>
  <c r="U1457" i="7"/>
  <c r="Z1457" i="7" s="1"/>
  <c r="U1458" i="7"/>
  <c r="Z1458" i="7" s="1"/>
  <c r="U1459" i="7"/>
  <c r="Z1459" i="7" s="1"/>
  <c r="U1460" i="7"/>
  <c r="Z1460" i="7" s="1"/>
  <c r="U1461" i="7"/>
  <c r="Z1461" i="7" s="1"/>
  <c r="U1462" i="7"/>
  <c r="Z1462" i="7" s="1"/>
  <c r="U1463" i="7"/>
  <c r="Z1463" i="7" s="1"/>
  <c r="U1464" i="7"/>
  <c r="Z1464" i="7" s="1"/>
  <c r="U1465" i="7"/>
  <c r="Z1465" i="7" s="1"/>
  <c r="U1466" i="7"/>
  <c r="Z1466" i="7" s="1"/>
  <c r="U1467" i="7"/>
  <c r="Z1467" i="7" s="1"/>
  <c r="U1468" i="7"/>
  <c r="Z1468" i="7" s="1"/>
  <c r="U1469" i="7"/>
  <c r="Z1469" i="7" s="1"/>
  <c r="U1470" i="7"/>
  <c r="Z1470" i="7" s="1"/>
  <c r="U1471" i="7"/>
  <c r="Z1471" i="7" s="1"/>
  <c r="U1472" i="7"/>
  <c r="Z1472" i="7" s="1"/>
  <c r="U1473" i="7"/>
  <c r="Z1473" i="7" s="1"/>
  <c r="U1474" i="7"/>
  <c r="Z1474" i="7" s="1"/>
  <c r="U1475" i="7"/>
  <c r="Z1475" i="7" s="1"/>
  <c r="U1476" i="7"/>
  <c r="Z1476" i="7" s="1"/>
  <c r="U1477" i="7"/>
  <c r="Z1477" i="7" s="1"/>
  <c r="U1478" i="7"/>
  <c r="Z1478" i="7" s="1"/>
  <c r="U1479" i="7"/>
  <c r="Z1479" i="7" s="1"/>
  <c r="U1480" i="7"/>
  <c r="Z1480" i="7" s="1"/>
  <c r="U1481" i="7"/>
  <c r="Z1481" i="7" s="1"/>
  <c r="U1482" i="7"/>
  <c r="Z1482" i="7" s="1"/>
  <c r="U1483" i="7"/>
  <c r="Z1483" i="7" s="1"/>
  <c r="U1484" i="7"/>
  <c r="Z1484" i="7" s="1"/>
  <c r="U1485" i="7"/>
  <c r="Z1485" i="7" s="1"/>
  <c r="U1486" i="7"/>
  <c r="Z1486" i="7" s="1"/>
  <c r="U1487" i="7"/>
  <c r="Z1487" i="7" s="1"/>
  <c r="U1488" i="7"/>
  <c r="Z1488" i="7" s="1"/>
  <c r="U1489" i="7"/>
  <c r="Z1489" i="7" s="1"/>
  <c r="U1490" i="7"/>
  <c r="Z1490" i="7" s="1"/>
  <c r="U1491" i="7"/>
  <c r="Z1491" i="7" s="1"/>
  <c r="U1492" i="7"/>
  <c r="Z1492" i="7" s="1"/>
  <c r="U1493" i="7"/>
  <c r="Z1493" i="7" s="1"/>
  <c r="U1494" i="7"/>
  <c r="Z1494" i="7" s="1"/>
  <c r="U1495" i="7"/>
  <c r="Z1495" i="7" s="1"/>
  <c r="U1496" i="7"/>
  <c r="Z1496" i="7" s="1"/>
  <c r="U1497" i="7"/>
  <c r="Z1497" i="7" s="1"/>
  <c r="U1498" i="7"/>
  <c r="Z1498" i="7" s="1"/>
  <c r="U1499" i="7"/>
  <c r="Z1499" i="7" s="1"/>
  <c r="U1500" i="7"/>
  <c r="Z1500" i="7" s="1"/>
  <c r="U1501" i="7"/>
  <c r="Z1501" i="7" s="1"/>
  <c r="U1502" i="7"/>
  <c r="Z1502" i="7" s="1"/>
  <c r="U1503" i="7"/>
  <c r="Z1503" i="7" s="1"/>
  <c r="U1504" i="7"/>
  <c r="Z1504" i="7" s="1"/>
  <c r="U1505" i="7"/>
  <c r="Z1505" i="7" s="1"/>
  <c r="U1506" i="7"/>
  <c r="Z1506" i="7" s="1"/>
  <c r="U1507" i="7"/>
  <c r="Z1507" i="7" s="1"/>
  <c r="U1508" i="7"/>
  <c r="Z1508" i="7" s="1"/>
  <c r="U1509" i="7"/>
  <c r="Z1509" i="7" s="1"/>
  <c r="U1510" i="7"/>
  <c r="Z1510" i="7" s="1"/>
  <c r="U1511" i="7"/>
  <c r="Z1511" i="7" s="1"/>
  <c r="U1512" i="7"/>
  <c r="Z1512" i="7" s="1"/>
  <c r="U1513" i="7"/>
  <c r="Z1513" i="7" s="1"/>
  <c r="U1514" i="7"/>
  <c r="Z1514" i="7" s="1"/>
  <c r="U1515" i="7"/>
  <c r="Z1515" i="7" s="1"/>
  <c r="U1516" i="7"/>
  <c r="Z1516" i="7" s="1"/>
  <c r="U1517" i="7"/>
  <c r="Z1517" i="7" s="1"/>
  <c r="U1518" i="7"/>
  <c r="Z1518" i="7" s="1"/>
  <c r="U1519" i="7"/>
  <c r="Z1519" i="7" s="1"/>
  <c r="U1520" i="7"/>
  <c r="Z1520" i="7" s="1"/>
  <c r="U1521" i="7"/>
  <c r="Z1521" i="7" s="1"/>
  <c r="U1522" i="7"/>
  <c r="Z1522" i="7" s="1"/>
  <c r="U1523" i="7"/>
  <c r="Z1523" i="7" s="1"/>
  <c r="U1524" i="7"/>
  <c r="Z1524" i="7" s="1"/>
  <c r="U1525" i="7"/>
  <c r="Z1525" i="7" s="1"/>
  <c r="U1526" i="7"/>
  <c r="Z1526" i="7" s="1"/>
  <c r="U1527" i="7"/>
  <c r="Z1527" i="7" s="1"/>
  <c r="U1528" i="7"/>
  <c r="Z1528" i="7" s="1"/>
  <c r="U1529" i="7"/>
  <c r="Z1529" i="7" s="1"/>
  <c r="U1530" i="7"/>
  <c r="Z1530" i="7" s="1"/>
  <c r="U1531" i="7"/>
  <c r="Z1531" i="7" s="1"/>
  <c r="U1532" i="7"/>
  <c r="Z1532" i="7" s="1"/>
  <c r="U1533" i="7"/>
  <c r="Z1533" i="7" s="1"/>
  <c r="U1534" i="7"/>
  <c r="Z1534" i="7" s="1"/>
  <c r="U1535" i="7"/>
  <c r="Z1535" i="7" s="1"/>
  <c r="U1536" i="7"/>
  <c r="Z1536" i="7" s="1"/>
  <c r="U1537" i="7"/>
  <c r="Z1537" i="7" s="1"/>
  <c r="U1538" i="7"/>
  <c r="Z1538" i="7" s="1"/>
  <c r="U1539" i="7"/>
  <c r="Z1539" i="7" s="1"/>
  <c r="U1540" i="7"/>
  <c r="Z1540" i="7" s="1"/>
  <c r="U1541" i="7"/>
  <c r="Z1541" i="7" s="1"/>
  <c r="U1542" i="7"/>
  <c r="Z1542" i="7" s="1"/>
  <c r="U1543" i="7"/>
  <c r="Z1543" i="7" s="1"/>
  <c r="U1544" i="7"/>
  <c r="Z1544" i="7" s="1"/>
  <c r="U1545" i="7"/>
  <c r="Z1545" i="7" s="1"/>
  <c r="U1546" i="7"/>
  <c r="Z1546" i="7" s="1"/>
  <c r="U1547" i="7"/>
  <c r="Z1547" i="7" s="1"/>
  <c r="U1548" i="7"/>
  <c r="Z1548" i="7" s="1"/>
  <c r="U1549" i="7"/>
  <c r="Z1549" i="7" s="1"/>
  <c r="U1550" i="7"/>
  <c r="Z1550" i="7" s="1"/>
  <c r="U1551" i="7"/>
  <c r="Z1551" i="7" s="1"/>
  <c r="U1552" i="7"/>
  <c r="Z1552" i="7" s="1"/>
  <c r="U1553" i="7"/>
  <c r="Z1553" i="7" s="1"/>
  <c r="U1554" i="7"/>
  <c r="Z1554" i="7" s="1"/>
  <c r="U1555" i="7"/>
  <c r="Z1555" i="7" s="1"/>
  <c r="U1556" i="7"/>
  <c r="Z1556" i="7" s="1"/>
  <c r="U1557" i="7"/>
  <c r="Z1557" i="7" s="1"/>
  <c r="U1558" i="7"/>
  <c r="Z1558" i="7" s="1"/>
  <c r="U1559" i="7"/>
  <c r="Z1559" i="7" s="1"/>
  <c r="U1560" i="7"/>
  <c r="Z1560" i="7" s="1"/>
  <c r="U1561" i="7"/>
  <c r="Z1561" i="7" s="1"/>
  <c r="U1562" i="7"/>
  <c r="Z1562" i="7" s="1"/>
  <c r="U1563" i="7"/>
  <c r="Z1563" i="7" s="1"/>
  <c r="U1564" i="7"/>
  <c r="Z1564" i="7" s="1"/>
  <c r="U1565" i="7"/>
  <c r="Z1565" i="7" s="1"/>
  <c r="U1566" i="7"/>
  <c r="Z1566" i="7" s="1"/>
  <c r="U1567" i="7"/>
  <c r="Z1567" i="7" s="1"/>
  <c r="U1568" i="7"/>
  <c r="Z1568" i="7" s="1"/>
  <c r="U1569" i="7"/>
  <c r="Z1569" i="7" s="1"/>
  <c r="U1570" i="7"/>
  <c r="Z1570" i="7" s="1"/>
  <c r="U1571" i="7"/>
  <c r="Z1571" i="7" s="1"/>
  <c r="U1572" i="7"/>
  <c r="Z1572" i="7" s="1"/>
  <c r="U1573" i="7"/>
  <c r="Z1573" i="7" s="1"/>
  <c r="U1574" i="7"/>
  <c r="Z1574" i="7" s="1"/>
  <c r="U1575" i="7"/>
  <c r="Z1575" i="7" s="1"/>
  <c r="U1576" i="7"/>
  <c r="Z1576" i="7" s="1"/>
  <c r="U1577" i="7"/>
  <c r="Z1577" i="7" s="1"/>
  <c r="U1578" i="7"/>
  <c r="Z1578" i="7" s="1"/>
  <c r="U1579" i="7"/>
  <c r="Z1579" i="7" s="1"/>
  <c r="U1580" i="7"/>
  <c r="Z1580" i="7" s="1"/>
  <c r="U1581" i="7"/>
  <c r="Z1581" i="7" s="1"/>
  <c r="U1582" i="7"/>
  <c r="Z1582" i="7" s="1"/>
  <c r="U1583" i="7"/>
  <c r="Z1583" i="7" s="1"/>
  <c r="U1584" i="7"/>
  <c r="Z1584" i="7" s="1"/>
  <c r="U1585" i="7"/>
  <c r="Z1585" i="7" s="1"/>
  <c r="U1586" i="7"/>
  <c r="Z1586" i="7" s="1"/>
  <c r="U1587" i="7"/>
  <c r="Z1587" i="7" s="1"/>
  <c r="U1588" i="7"/>
  <c r="Z1588" i="7" s="1"/>
  <c r="U1589" i="7"/>
  <c r="Z1589" i="7" s="1"/>
  <c r="U1590" i="7"/>
  <c r="Z1590" i="7" s="1"/>
  <c r="U1591" i="7"/>
  <c r="Z1591" i="7" s="1"/>
  <c r="U1592" i="7"/>
  <c r="Z1592" i="7" s="1"/>
  <c r="U1593" i="7"/>
  <c r="Z1593" i="7" s="1"/>
  <c r="U1594" i="7"/>
  <c r="Z1594" i="7" s="1"/>
  <c r="U1595" i="7"/>
  <c r="Z1595" i="7" s="1"/>
  <c r="U1596" i="7"/>
  <c r="Z1596" i="7" s="1"/>
  <c r="U1597" i="7"/>
  <c r="Z1597" i="7" s="1"/>
  <c r="U1598" i="7"/>
  <c r="Z1598" i="7" s="1"/>
  <c r="U1599" i="7"/>
  <c r="Z1599" i="7" s="1"/>
  <c r="U1600" i="7"/>
  <c r="Z1600" i="7" s="1"/>
  <c r="U1601" i="7"/>
  <c r="Z1601" i="7" s="1"/>
  <c r="U1602" i="7"/>
  <c r="Z1602" i="7" s="1"/>
  <c r="U1603" i="7"/>
  <c r="Z1603" i="7" s="1"/>
  <c r="U1604" i="7"/>
  <c r="Z1604" i="7" s="1"/>
  <c r="U1605" i="7"/>
  <c r="Z1605" i="7" s="1"/>
  <c r="U1606" i="7"/>
  <c r="Z1606" i="7" s="1"/>
  <c r="U1607" i="7"/>
  <c r="Z1607" i="7" s="1"/>
  <c r="U1608" i="7"/>
  <c r="Z1608" i="7" s="1"/>
  <c r="U1609" i="7"/>
  <c r="Z1609" i="7" s="1"/>
  <c r="U1610" i="7"/>
  <c r="Z1610" i="7" s="1"/>
  <c r="U1611" i="7"/>
  <c r="Z1611" i="7" s="1"/>
  <c r="U1612" i="7"/>
  <c r="Z1612" i="7" s="1"/>
  <c r="U1613" i="7"/>
  <c r="Z1613" i="7" s="1"/>
  <c r="U1614" i="7"/>
  <c r="Z1614" i="7" s="1"/>
  <c r="U1615" i="7"/>
  <c r="Z1615" i="7" s="1"/>
  <c r="U1616" i="7"/>
  <c r="Z1616" i="7" s="1"/>
  <c r="U1617" i="7"/>
  <c r="Z1617" i="7" s="1"/>
  <c r="U1618" i="7"/>
  <c r="Z1618" i="7" s="1"/>
  <c r="U1619" i="7"/>
  <c r="Z1619" i="7" s="1"/>
  <c r="U1620" i="7"/>
  <c r="Z1620" i="7" s="1"/>
  <c r="U1621" i="7"/>
  <c r="Z1621" i="7" s="1"/>
  <c r="U1622" i="7"/>
  <c r="Z1622" i="7" s="1"/>
  <c r="U1623" i="7"/>
  <c r="Z1623" i="7" s="1"/>
  <c r="U1624" i="7"/>
  <c r="Z1624" i="7" s="1"/>
  <c r="U1625" i="7"/>
  <c r="Z1625" i="7" s="1"/>
  <c r="U1626" i="7"/>
  <c r="Z1626" i="7" s="1"/>
  <c r="U1627" i="7"/>
  <c r="Z1627" i="7" s="1"/>
  <c r="U1628" i="7"/>
  <c r="Z1628" i="7" s="1"/>
  <c r="U1629" i="7"/>
  <c r="Z1629" i="7" s="1"/>
  <c r="U1630" i="7"/>
  <c r="Z1630" i="7" s="1"/>
  <c r="U1631" i="7"/>
  <c r="Z1631" i="7" s="1"/>
  <c r="U1632" i="7"/>
  <c r="Z1632" i="7" s="1"/>
  <c r="U1633" i="7"/>
  <c r="Z1633" i="7" s="1"/>
  <c r="U1634" i="7"/>
  <c r="Z1634" i="7" s="1"/>
  <c r="U1635" i="7"/>
  <c r="Z1635" i="7" s="1"/>
  <c r="U1636" i="7"/>
  <c r="Z1636" i="7" s="1"/>
  <c r="U1637" i="7"/>
  <c r="Z1637" i="7" s="1"/>
  <c r="U1638" i="7"/>
  <c r="Z1638" i="7" s="1"/>
  <c r="U1639" i="7"/>
  <c r="Z1639" i="7" s="1"/>
  <c r="U1640" i="7"/>
  <c r="Z1640" i="7" s="1"/>
  <c r="U1641" i="7"/>
  <c r="Z1641" i="7" s="1"/>
  <c r="U1642" i="7"/>
  <c r="Z1642" i="7" s="1"/>
  <c r="U1643" i="7"/>
  <c r="Z1643" i="7" s="1"/>
  <c r="U1644" i="7"/>
  <c r="Z1644" i="7" s="1"/>
  <c r="U1645" i="7"/>
  <c r="Z1645" i="7" s="1"/>
  <c r="U1646" i="7"/>
  <c r="Z1646" i="7" s="1"/>
  <c r="U1647" i="7"/>
  <c r="Z1647" i="7" s="1"/>
  <c r="U1648" i="7"/>
  <c r="Z1648" i="7" s="1"/>
  <c r="U1649" i="7"/>
  <c r="Z1649" i="7" s="1"/>
  <c r="U1650" i="7"/>
  <c r="Z1650" i="7" s="1"/>
  <c r="U1651" i="7"/>
  <c r="Z1651" i="7" s="1"/>
  <c r="U1652" i="7"/>
  <c r="Z1652" i="7" s="1"/>
  <c r="U1653" i="7"/>
  <c r="Z1653" i="7" s="1"/>
  <c r="U1654" i="7"/>
  <c r="Z1654" i="7" s="1"/>
  <c r="U1655" i="7"/>
  <c r="Z1655" i="7" s="1"/>
  <c r="U1656" i="7"/>
  <c r="Z1656" i="7" s="1"/>
  <c r="U1657" i="7"/>
  <c r="Z1657" i="7" s="1"/>
  <c r="U1658" i="7"/>
  <c r="Z1658" i="7" s="1"/>
  <c r="U1659" i="7"/>
  <c r="Z1659" i="7" s="1"/>
  <c r="U1660" i="7"/>
  <c r="Z1660" i="7" s="1"/>
  <c r="U1661" i="7"/>
  <c r="Z1661" i="7" s="1"/>
  <c r="U1662" i="7"/>
  <c r="Z1662" i="7" s="1"/>
  <c r="U1663" i="7"/>
  <c r="Z1663" i="7" s="1"/>
  <c r="U1664" i="7"/>
  <c r="Z1664" i="7" s="1"/>
  <c r="U1665" i="7"/>
  <c r="Z1665" i="7" s="1"/>
  <c r="U1666" i="7"/>
  <c r="Z1666" i="7" s="1"/>
  <c r="U1667" i="7"/>
  <c r="Z1667" i="7" s="1"/>
  <c r="U1668" i="7"/>
  <c r="Z1668" i="7" s="1"/>
  <c r="U1669" i="7"/>
  <c r="Z1669" i="7" s="1"/>
  <c r="U1670" i="7"/>
  <c r="Z1670" i="7" s="1"/>
  <c r="U1671" i="7"/>
  <c r="Z1671" i="7" s="1"/>
  <c r="U1672" i="7"/>
  <c r="Z1672" i="7" s="1"/>
  <c r="U1673" i="7"/>
  <c r="Z1673" i="7" s="1"/>
  <c r="U1674" i="7"/>
  <c r="Z1674" i="7" s="1"/>
  <c r="U1675" i="7"/>
  <c r="Z1675" i="7" s="1"/>
  <c r="U1676" i="7"/>
  <c r="Z1676" i="7" s="1"/>
  <c r="U1677" i="7"/>
  <c r="Z1677" i="7" s="1"/>
  <c r="U1678" i="7"/>
  <c r="Z1678" i="7" s="1"/>
  <c r="U1679" i="7"/>
  <c r="Z1679" i="7" s="1"/>
  <c r="U1680" i="7"/>
  <c r="Z1680" i="7" s="1"/>
  <c r="U1681" i="7"/>
  <c r="Z1681" i="7" s="1"/>
  <c r="U1682" i="7"/>
  <c r="Z1682" i="7" s="1"/>
  <c r="U1683" i="7"/>
  <c r="Z1683" i="7" s="1"/>
  <c r="U1684" i="7"/>
  <c r="Z1684" i="7" s="1"/>
  <c r="U1685" i="7"/>
  <c r="Z1685" i="7" s="1"/>
  <c r="U1686" i="7"/>
  <c r="Z1686" i="7" s="1"/>
  <c r="U1687" i="7"/>
  <c r="Z1687" i="7" s="1"/>
  <c r="U1688" i="7"/>
  <c r="Z1688" i="7" s="1"/>
  <c r="U1689" i="7"/>
  <c r="Z1689" i="7" s="1"/>
  <c r="U1690" i="7"/>
  <c r="Z1690" i="7" s="1"/>
  <c r="U1691" i="7"/>
  <c r="Z1691" i="7" s="1"/>
  <c r="U1692" i="7"/>
  <c r="Z1692" i="7" s="1"/>
  <c r="U1693" i="7"/>
  <c r="Z1693" i="7" s="1"/>
  <c r="U1694" i="7"/>
  <c r="Z1694" i="7" s="1"/>
  <c r="U1695" i="7"/>
  <c r="Z1695" i="7" s="1"/>
  <c r="U1696" i="7"/>
  <c r="Z1696" i="7" s="1"/>
  <c r="U1697" i="7"/>
  <c r="Z1697" i="7" s="1"/>
  <c r="U1698" i="7"/>
  <c r="Z1698" i="7" s="1"/>
  <c r="U1699" i="7"/>
  <c r="Z1699" i="7" s="1"/>
  <c r="U1700" i="7"/>
  <c r="Z1700" i="7" s="1"/>
  <c r="U1701" i="7"/>
  <c r="Z1701" i="7" s="1"/>
  <c r="U1702" i="7"/>
  <c r="Z1702" i="7" s="1"/>
  <c r="U1703" i="7"/>
  <c r="Z1703" i="7" s="1"/>
  <c r="U1704" i="7"/>
  <c r="Z1704" i="7" s="1"/>
  <c r="U1705" i="7"/>
  <c r="Z1705" i="7" s="1"/>
  <c r="U1706" i="7"/>
  <c r="Z1706" i="7" s="1"/>
  <c r="U1707" i="7"/>
  <c r="Z1707" i="7" s="1"/>
  <c r="U1708" i="7"/>
  <c r="Z1708" i="7" s="1"/>
  <c r="U1709" i="7"/>
  <c r="Z1709" i="7" s="1"/>
  <c r="U1710" i="7"/>
  <c r="Z1710" i="7" s="1"/>
  <c r="U1711" i="7"/>
  <c r="Z1711" i="7" s="1"/>
  <c r="U1712" i="7"/>
  <c r="Z1712" i="7" s="1"/>
  <c r="U1713" i="7"/>
  <c r="Z1713" i="7" s="1"/>
  <c r="U1714" i="7"/>
  <c r="Z1714" i="7" s="1"/>
  <c r="U1715" i="7"/>
  <c r="Z1715" i="7" s="1"/>
  <c r="U1716" i="7"/>
  <c r="Z1716" i="7" s="1"/>
  <c r="U1717" i="7"/>
  <c r="Z1717" i="7" s="1"/>
  <c r="U1718" i="7"/>
  <c r="Z1718" i="7" s="1"/>
  <c r="U1719" i="7"/>
  <c r="Z1719" i="7" s="1"/>
  <c r="U1720" i="7"/>
  <c r="Z1720" i="7" s="1"/>
  <c r="U1721" i="7"/>
  <c r="Z1721" i="7" s="1"/>
  <c r="U1722" i="7"/>
  <c r="Z1722" i="7" s="1"/>
  <c r="U1723" i="7"/>
  <c r="Z1723" i="7" s="1"/>
  <c r="U1724" i="7"/>
  <c r="Z1724" i="7" s="1"/>
  <c r="U1725" i="7"/>
  <c r="Z1725" i="7" s="1"/>
  <c r="U1726" i="7"/>
  <c r="Z1726" i="7" s="1"/>
  <c r="U1727" i="7"/>
  <c r="Z1727" i="7" s="1"/>
  <c r="U1728" i="7"/>
  <c r="Z1728" i="7" s="1"/>
  <c r="U1729" i="7"/>
  <c r="Z1729" i="7" s="1"/>
  <c r="U1730" i="7"/>
  <c r="Z1730" i="7" s="1"/>
  <c r="U1731" i="7"/>
  <c r="Z1731" i="7" s="1"/>
  <c r="U1732" i="7"/>
  <c r="Z1732" i="7" s="1"/>
  <c r="U1733" i="7"/>
  <c r="Z1733" i="7" s="1"/>
  <c r="U1734" i="7"/>
  <c r="Z1734" i="7" s="1"/>
  <c r="U1735" i="7"/>
  <c r="Z1735" i="7" s="1"/>
  <c r="U1736" i="7"/>
  <c r="Z1736" i="7" s="1"/>
  <c r="U1737" i="7"/>
  <c r="Z1737" i="7" s="1"/>
  <c r="U1738" i="7"/>
  <c r="Z1738" i="7" s="1"/>
  <c r="U1739" i="7"/>
  <c r="Z1739" i="7" s="1"/>
  <c r="U1740" i="7"/>
  <c r="Z1740" i="7" s="1"/>
  <c r="U1741" i="7"/>
  <c r="Z1741" i="7" s="1"/>
  <c r="U1742" i="7"/>
  <c r="Z1742" i="7" s="1"/>
  <c r="U1743" i="7"/>
  <c r="Z1743" i="7" s="1"/>
  <c r="U1744" i="7"/>
  <c r="Z1744" i="7" s="1"/>
  <c r="U1745" i="7"/>
  <c r="Z1745" i="7" s="1"/>
  <c r="U1746" i="7"/>
  <c r="Z1746" i="7" s="1"/>
  <c r="U1747" i="7"/>
  <c r="Z1747" i="7" s="1"/>
  <c r="U1748" i="7"/>
  <c r="Z1748" i="7" s="1"/>
  <c r="U1749" i="7"/>
  <c r="Z1749" i="7" s="1"/>
  <c r="U1750" i="7"/>
  <c r="Z1750" i="7" s="1"/>
  <c r="U1751" i="7"/>
  <c r="Z1751" i="7" s="1"/>
  <c r="U1752" i="7"/>
  <c r="Z1752" i="7" s="1"/>
  <c r="U1753" i="7"/>
  <c r="Z1753" i="7" s="1"/>
  <c r="U1754" i="7"/>
  <c r="Z1754" i="7" s="1"/>
  <c r="U1755" i="7"/>
  <c r="Z1755" i="7" s="1"/>
  <c r="U1756" i="7"/>
  <c r="Z1756" i="7" s="1"/>
  <c r="U1757" i="7"/>
  <c r="Z1757" i="7" s="1"/>
  <c r="U1758" i="7"/>
  <c r="Z1758" i="7" s="1"/>
  <c r="U1759" i="7"/>
  <c r="Z1759" i="7" s="1"/>
  <c r="U1760" i="7"/>
  <c r="Z1760" i="7" s="1"/>
  <c r="U1761" i="7"/>
  <c r="Z1761" i="7" s="1"/>
  <c r="U1762" i="7"/>
  <c r="Z1762" i="7" s="1"/>
  <c r="U1763" i="7"/>
  <c r="Z1763" i="7" s="1"/>
  <c r="U1764" i="7"/>
  <c r="Z1764" i="7" s="1"/>
  <c r="U1765" i="7"/>
  <c r="Z1765" i="7" s="1"/>
  <c r="U1766" i="7"/>
  <c r="Z1766" i="7" s="1"/>
  <c r="U1767" i="7"/>
  <c r="Z1767" i="7" s="1"/>
  <c r="U1768" i="7"/>
  <c r="Z1768" i="7" s="1"/>
  <c r="U1769" i="7"/>
  <c r="Z1769" i="7" s="1"/>
  <c r="U1770" i="7"/>
  <c r="Z1770" i="7" s="1"/>
  <c r="U1771" i="7"/>
  <c r="Z1771" i="7" s="1"/>
  <c r="U1772" i="7"/>
  <c r="Z1772" i="7" s="1"/>
  <c r="U1773" i="7"/>
  <c r="Z1773" i="7" s="1"/>
  <c r="U1774" i="7"/>
  <c r="Z1774" i="7" s="1"/>
  <c r="U1775" i="7"/>
  <c r="Z1775" i="7" s="1"/>
  <c r="U1776" i="7"/>
  <c r="Z1776" i="7" s="1"/>
  <c r="U1777" i="7"/>
  <c r="Z1777" i="7" s="1"/>
  <c r="U1778" i="7"/>
  <c r="Z1778" i="7" s="1"/>
  <c r="U1779" i="7"/>
  <c r="Z1779" i="7" s="1"/>
  <c r="U1780" i="7"/>
  <c r="Z1780" i="7" s="1"/>
  <c r="U1781" i="7"/>
  <c r="Z1781" i="7" s="1"/>
  <c r="U1782" i="7"/>
  <c r="Z1782" i="7" s="1"/>
  <c r="U1783" i="7"/>
  <c r="Z1783" i="7" s="1"/>
  <c r="U1784" i="7"/>
  <c r="Z1784" i="7" s="1"/>
  <c r="U1785" i="7"/>
  <c r="Z1785" i="7" s="1"/>
  <c r="U1786" i="7"/>
  <c r="Z1786" i="7" s="1"/>
  <c r="U1787" i="7"/>
  <c r="Z1787" i="7" s="1"/>
  <c r="U1788" i="7"/>
  <c r="Z1788" i="7" s="1"/>
  <c r="U1789" i="7"/>
  <c r="Z1789" i="7" s="1"/>
  <c r="U1790" i="7"/>
  <c r="Z1790" i="7" s="1"/>
  <c r="U1791" i="7"/>
  <c r="Z1791" i="7" s="1"/>
  <c r="U1792" i="7"/>
  <c r="Z1792" i="7" s="1"/>
  <c r="U1793" i="7"/>
  <c r="Z1793" i="7" s="1"/>
  <c r="U1794" i="7"/>
  <c r="Z1794" i="7" s="1"/>
  <c r="U1795" i="7"/>
  <c r="Z1795" i="7" s="1"/>
  <c r="U1796" i="7"/>
  <c r="Z1796" i="7" s="1"/>
  <c r="U1797" i="7"/>
  <c r="Z1797" i="7" s="1"/>
  <c r="U1798" i="7"/>
  <c r="Z1798" i="7" s="1"/>
  <c r="U1799" i="7"/>
  <c r="Z1799" i="7" s="1"/>
  <c r="U1800" i="7"/>
  <c r="Z1800" i="7" s="1"/>
  <c r="U1801" i="7"/>
  <c r="Z1801" i="7" s="1"/>
  <c r="U1802" i="7"/>
  <c r="Z1802" i="7" s="1"/>
  <c r="U1803" i="7"/>
  <c r="Z1803" i="7" s="1"/>
  <c r="U1804" i="7"/>
  <c r="Z1804" i="7" s="1"/>
  <c r="U1805" i="7"/>
  <c r="Z1805" i="7" s="1"/>
  <c r="U1806" i="7"/>
  <c r="Z1806" i="7" s="1"/>
  <c r="U1807" i="7"/>
  <c r="Z1807" i="7" s="1"/>
  <c r="U1808" i="7"/>
  <c r="Z1808" i="7" s="1"/>
  <c r="U1809" i="7"/>
  <c r="Z1809" i="7" s="1"/>
  <c r="U1810" i="7"/>
  <c r="Z1810" i="7" s="1"/>
  <c r="U1811" i="7"/>
  <c r="Z1811" i="7" s="1"/>
  <c r="U1812" i="7"/>
  <c r="Z1812" i="7" s="1"/>
  <c r="U1813" i="7"/>
  <c r="Z1813" i="7" s="1"/>
  <c r="U1814" i="7"/>
  <c r="Z1814" i="7" s="1"/>
  <c r="U1815" i="7"/>
  <c r="Z1815" i="7" s="1"/>
  <c r="U1816" i="7"/>
  <c r="Z1816" i="7" s="1"/>
  <c r="U1817" i="7"/>
  <c r="Z1817" i="7" s="1"/>
  <c r="U1818" i="7"/>
  <c r="Z1818" i="7" s="1"/>
  <c r="U1819" i="7"/>
  <c r="Z1819" i="7" s="1"/>
  <c r="U1820" i="7"/>
  <c r="Z1820" i="7" s="1"/>
  <c r="U1821" i="7"/>
  <c r="Z1821" i="7" s="1"/>
  <c r="U1822" i="7"/>
  <c r="Z1822" i="7" s="1"/>
  <c r="U1823" i="7"/>
  <c r="Z1823" i="7" s="1"/>
  <c r="U1824" i="7"/>
  <c r="Z1824" i="7" s="1"/>
  <c r="U1825" i="7"/>
  <c r="Z1825" i="7" s="1"/>
  <c r="U1826" i="7"/>
  <c r="Z1826" i="7" s="1"/>
  <c r="U1827" i="7"/>
  <c r="Z1827" i="7" s="1"/>
  <c r="U1828" i="7"/>
  <c r="Z1828" i="7" s="1"/>
  <c r="U1829" i="7"/>
  <c r="Z1829" i="7" s="1"/>
  <c r="U1830" i="7"/>
  <c r="Z1830" i="7" s="1"/>
  <c r="U1831" i="7"/>
  <c r="Z1831" i="7" s="1"/>
  <c r="U1832" i="7"/>
  <c r="Z1832" i="7" s="1"/>
  <c r="U1833" i="7"/>
  <c r="Z1833" i="7" s="1"/>
  <c r="U1834" i="7"/>
  <c r="Z1834" i="7" s="1"/>
  <c r="U1835" i="7"/>
  <c r="Z1835" i="7" s="1"/>
  <c r="U1836" i="7"/>
  <c r="Z1836" i="7" s="1"/>
  <c r="U1837" i="7"/>
  <c r="Z1837" i="7" s="1"/>
  <c r="U1838" i="7"/>
  <c r="Z1838" i="7" s="1"/>
  <c r="U1839" i="7"/>
  <c r="Z1839" i="7" s="1"/>
  <c r="U1840" i="7"/>
  <c r="Z1840" i="7" s="1"/>
  <c r="U1841" i="7"/>
  <c r="Z1841" i="7" s="1"/>
  <c r="U1842" i="7"/>
  <c r="Z1842" i="7" s="1"/>
  <c r="U1843" i="7"/>
  <c r="Z1843" i="7" s="1"/>
  <c r="U1844" i="7"/>
  <c r="Z1844" i="7" s="1"/>
  <c r="U1845" i="7"/>
  <c r="Z1845" i="7" s="1"/>
  <c r="U1846" i="7"/>
  <c r="Z1846" i="7" s="1"/>
  <c r="U1847" i="7"/>
  <c r="Z1847" i="7" s="1"/>
  <c r="U1848" i="7"/>
  <c r="Z1848" i="7" s="1"/>
  <c r="U1849" i="7"/>
  <c r="Z1849" i="7" s="1"/>
  <c r="U1850" i="7"/>
  <c r="Z1850" i="7" s="1"/>
  <c r="U1851" i="7"/>
  <c r="Z1851" i="7" s="1"/>
  <c r="U1852" i="7"/>
  <c r="Z1852" i="7" s="1"/>
  <c r="U1853" i="7"/>
  <c r="Z1853" i="7" s="1"/>
  <c r="U1854" i="7"/>
  <c r="Z1854" i="7" s="1"/>
  <c r="U1855" i="7"/>
  <c r="Z1855" i="7" s="1"/>
  <c r="U1856" i="7"/>
  <c r="Z1856" i="7" s="1"/>
  <c r="U1857" i="7"/>
  <c r="Z1857" i="7" s="1"/>
  <c r="U1858" i="7"/>
  <c r="Z1858" i="7" s="1"/>
  <c r="U1859" i="7"/>
  <c r="Z1859" i="7" s="1"/>
  <c r="U1860" i="7"/>
  <c r="Z1860" i="7" s="1"/>
  <c r="U1861" i="7"/>
  <c r="Z1861" i="7" s="1"/>
  <c r="U1862" i="7"/>
  <c r="Z1862" i="7" s="1"/>
  <c r="U1863" i="7"/>
  <c r="Z1863" i="7" s="1"/>
  <c r="U1864" i="7"/>
  <c r="Z1864" i="7" s="1"/>
  <c r="U1865" i="7"/>
  <c r="Z1865" i="7" s="1"/>
  <c r="U1866" i="7"/>
  <c r="Z1866" i="7" s="1"/>
  <c r="U1867" i="7"/>
  <c r="Z1867" i="7" s="1"/>
  <c r="U1868" i="7"/>
  <c r="Z1868" i="7" s="1"/>
  <c r="U1869" i="7"/>
  <c r="Z1869" i="7" s="1"/>
  <c r="U1870" i="7"/>
  <c r="Z1870" i="7" s="1"/>
  <c r="U1871" i="7"/>
  <c r="Z1871" i="7" s="1"/>
  <c r="U1872" i="7"/>
  <c r="Z1872" i="7" s="1"/>
  <c r="U1873" i="7"/>
  <c r="Z1873" i="7" s="1"/>
  <c r="U1874" i="7"/>
  <c r="Z1874" i="7" s="1"/>
  <c r="U1875" i="7"/>
  <c r="Z1875" i="7" s="1"/>
  <c r="U1876" i="7"/>
  <c r="Z1876" i="7" s="1"/>
  <c r="U1877" i="7"/>
  <c r="Z1877" i="7" s="1"/>
  <c r="U1878" i="7"/>
  <c r="Z1878" i="7" s="1"/>
  <c r="U1879" i="7"/>
  <c r="Z1879" i="7" s="1"/>
  <c r="U1880" i="7"/>
  <c r="Z1880" i="7" s="1"/>
  <c r="U1881" i="7"/>
  <c r="Z1881" i="7" s="1"/>
  <c r="U1882" i="7"/>
  <c r="Z1882" i="7" s="1"/>
  <c r="U1883" i="7"/>
  <c r="Z1883" i="7" s="1"/>
  <c r="U1884" i="7"/>
  <c r="Z1884" i="7" s="1"/>
  <c r="U1885" i="7"/>
  <c r="Z1885" i="7" s="1"/>
  <c r="U1886" i="7"/>
  <c r="Z1886" i="7" s="1"/>
  <c r="U1887" i="7"/>
  <c r="Z1887" i="7" s="1"/>
  <c r="U1888" i="7"/>
  <c r="Z1888" i="7" s="1"/>
  <c r="U1889" i="7"/>
  <c r="Z1889" i="7" s="1"/>
  <c r="U1890" i="7"/>
  <c r="Z1890" i="7" s="1"/>
  <c r="U1891" i="7"/>
  <c r="Z1891" i="7" s="1"/>
  <c r="U1892" i="7"/>
  <c r="Z1892" i="7" s="1"/>
  <c r="U1893" i="7"/>
  <c r="Z1893" i="7" s="1"/>
  <c r="U1894" i="7"/>
  <c r="Z1894" i="7" s="1"/>
  <c r="U1895" i="7"/>
  <c r="Z1895" i="7" s="1"/>
  <c r="U1896" i="7"/>
  <c r="Z1896" i="7" s="1"/>
  <c r="U1897" i="7"/>
  <c r="Z1897" i="7" s="1"/>
  <c r="U1898" i="7"/>
  <c r="Z1898" i="7" s="1"/>
  <c r="U1899" i="7"/>
  <c r="Z1899" i="7" s="1"/>
  <c r="U1900" i="7"/>
  <c r="Z1900" i="7" s="1"/>
  <c r="U1901" i="7"/>
  <c r="Z1901" i="7" s="1"/>
  <c r="U1902" i="7"/>
  <c r="Z1902" i="7" s="1"/>
  <c r="U1903" i="7"/>
  <c r="Z1903" i="7" s="1"/>
  <c r="U1904" i="7"/>
  <c r="Z1904" i="7" s="1"/>
  <c r="U1905" i="7"/>
  <c r="Z1905" i="7" s="1"/>
  <c r="U1906" i="7"/>
  <c r="Z1906" i="7" s="1"/>
  <c r="U1907" i="7"/>
  <c r="Z1907" i="7" s="1"/>
  <c r="U1908" i="7"/>
  <c r="Z1908" i="7" s="1"/>
  <c r="U1909" i="7"/>
  <c r="Z1909" i="7" s="1"/>
  <c r="U1910" i="7"/>
  <c r="Z1910" i="7" s="1"/>
  <c r="U1911" i="7"/>
  <c r="Z1911" i="7" s="1"/>
  <c r="U1912" i="7"/>
  <c r="Z1912" i="7" s="1"/>
  <c r="U1913" i="7"/>
  <c r="Z1913" i="7" s="1"/>
  <c r="U1914" i="7"/>
  <c r="Z1914" i="7" s="1"/>
  <c r="U1915" i="7"/>
  <c r="Z1915" i="7" s="1"/>
  <c r="U1916" i="7"/>
  <c r="Z1916" i="7" s="1"/>
  <c r="U1917" i="7"/>
  <c r="Z1917" i="7" s="1"/>
  <c r="U1918" i="7"/>
  <c r="Z1918" i="7" s="1"/>
  <c r="U1919" i="7"/>
  <c r="Z1919" i="7" s="1"/>
  <c r="U1920" i="7"/>
  <c r="Z1920" i="7" s="1"/>
  <c r="U1921" i="7"/>
  <c r="Z1921" i="7" s="1"/>
  <c r="U1922" i="7"/>
  <c r="Z1922" i="7" s="1"/>
  <c r="U1923" i="7"/>
  <c r="Z1923" i="7" s="1"/>
  <c r="U1924" i="7"/>
  <c r="Z1924" i="7" s="1"/>
  <c r="U1925" i="7"/>
  <c r="Z1925" i="7" s="1"/>
  <c r="U1926" i="7"/>
  <c r="Z1926" i="7" s="1"/>
  <c r="U1927" i="7"/>
  <c r="Z1927" i="7" s="1"/>
  <c r="U1928" i="7"/>
  <c r="Z1928" i="7" s="1"/>
  <c r="U1929" i="7"/>
  <c r="Z1929" i="7" s="1"/>
  <c r="U1930" i="7"/>
  <c r="Z1930" i="7" s="1"/>
  <c r="U1931" i="7"/>
  <c r="Z1931" i="7" s="1"/>
  <c r="U1932" i="7"/>
  <c r="Z1932" i="7" s="1"/>
  <c r="U1933" i="7"/>
  <c r="Z1933" i="7" s="1"/>
  <c r="U1934" i="7"/>
  <c r="Z1934" i="7" s="1"/>
  <c r="U1935" i="7"/>
  <c r="Z1935" i="7" s="1"/>
  <c r="U1936" i="7"/>
  <c r="Z1936" i="7" s="1"/>
  <c r="U1937" i="7"/>
  <c r="Z1937" i="7" s="1"/>
  <c r="U1938" i="7"/>
  <c r="Z1938" i="7" s="1"/>
  <c r="U1939" i="7"/>
  <c r="Z1939" i="7" s="1"/>
  <c r="U1940" i="7"/>
  <c r="Z1940" i="7" s="1"/>
  <c r="U1941" i="7"/>
  <c r="Z1941" i="7" s="1"/>
  <c r="U1942" i="7"/>
  <c r="Z1942" i="7" s="1"/>
  <c r="U1943" i="7"/>
  <c r="Z1943" i="7" s="1"/>
  <c r="U1944" i="7"/>
  <c r="Z1944" i="7" s="1"/>
  <c r="U1945" i="7"/>
  <c r="Z1945" i="7" s="1"/>
  <c r="U1946" i="7"/>
  <c r="Z1946" i="7" s="1"/>
  <c r="U1947" i="7"/>
  <c r="Z1947" i="7" s="1"/>
  <c r="U1948" i="7"/>
  <c r="Z1948" i="7" s="1"/>
  <c r="U1949" i="7"/>
  <c r="Z1949" i="7" s="1"/>
  <c r="U1950" i="7"/>
  <c r="Z1950" i="7" s="1"/>
  <c r="U1951" i="7"/>
  <c r="Z1951" i="7" s="1"/>
  <c r="U1952" i="7"/>
  <c r="Z1952" i="7" s="1"/>
  <c r="U1953" i="7"/>
  <c r="Z1953" i="7" s="1"/>
  <c r="U1954" i="7"/>
  <c r="Z1954" i="7" s="1"/>
  <c r="U1955" i="7"/>
  <c r="Z1955" i="7" s="1"/>
  <c r="U1956" i="7"/>
  <c r="Z1956" i="7" s="1"/>
  <c r="U1957" i="7"/>
  <c r="Z1957" i="7" s="1"/>
  <c r="U1958" i="7"/>
  <c r="Z1958" i="7" s="1"/>
  <c r="U1959" i="7"/>
  <c r="Z1959" i="7" s="1"/>
  <c r="U1960" i="7"/>
  <c r="Z1960" i="7" s="1"/>
  <c r="U1961" i="7"/>
  <c r="Z1961" i="7" s="1"/>
  <c r="U1962" i="7"/>
  <c r="Z1962" i="7" s="1"/>
  <c r="U1963" i="7"/>
  <c r="Z1963" i="7" s="1"/>
  <c r="U1964" i="7"/>
  <c r="Z1964" i="7" s="1"/>
  <c r="U1965" i="7"/>
  <c r="Z1965" i="7" s="1"/>
  <c r="U1966" i="7"/>
  <c r="Z1966" i="7" s="1"/>
  <c r="U1967" i="7"/>
  <c r="Z1967" i="7" s="1"/>
  <c r="U1968" i="7"/>
  <c r="Z1968" i="7" s="1"/>
  <c r="U1969" i="7"/>
  <c r="Z1969" i="7" s="1"/>
  <c r="U1970" i="7"/>
  <c r="Z1970" i="7" s="1"/>
  <c r="U1971" i="7"/>
  <c r="Z1971" i="7" s="1"/>
  <c r="U1972" i="7"/>
  <c r="Z1972" i="7" s="1"/>
  <c r="U1973" i="7"/>
  <c r="Z1973" i="7" s="1"/>
  <c r="U1974" i="7"/>
  <c r="Z1974" i="7" s="1"/>
  <c r="U1975" i="7"/>
  <c r="Z1975" i="7" s="1"/>
  <c r="U1976" i="7"/>
  <c r="Z1976" i="7" s="1"/>
  <c r="U1977" i="7"/>
  <c r="Z1977" i="7" s="1"/>
  <c r="U1978" i="7"/>
  <c r="Z1978" i="7" s="1"/>
  <c r="U1979" i="7"/>
  <c r="Z1979" i="7" s="1"/>
  <c r="U1980" i="7"/>
  <c r="Z1980" i="7" s="1"/>
  <c r="U1981" i="7"/>
  <c r="Z1981" i="7" s="1"/>
  <c r="U1982" i="7"/>
  <c r="Z1982" i="7" s="1"/>
  <c r="U1983" i="7"/>
  <c r="Z1983" i="7" s="1"/>
  <c r="U1984" i="7"/>
  <c r="Z1984" i="7" s="1"/>
  <c r="U1985" i="7"/>
  <c r="Z1985" i="7" s="1"/>
  <c r="U1986" i="7"/>
  <c r="Z1986" i="7" s="1"/>
  <c r="U1987" i="7"/>
  <c r="Z1987" i="7" s="1"/>
  <c r="U1988" i="7"/>
  <c r="Z1988" i="7" s="1"/>
  <c r="U1989" i="7"/>
  <c r="Z1989" i="7" s="1"/>
  <c r="U1990" i="7"/>
  <c r="Z1990" i="7" s="1"/>
  <c r="U1991" i="7"/>
  <c r="Z1991" i="7" s="1"/>
  <c r="U1992" i="7"/>
  <c r="Z1992" i="7" s="1"/>
  <c r="U1993" i="7"/>
  <c r="Z1993" i="7" s="1"/>
  <c r="U1994" i="7"/>
  <c r="Z1994" i="7" s="1"/>
  <c r="U1995" i="7"/>
  <c r="Z1995" i="7" s="1"/>
  <c r="U1996" i="7"/>
  <c r="Z1996" i="7" s="1"/>
  <c r="U1997" i="7"/>
  <c r="Z1997" i="7" s="1"/>
  <c r="U1998" i="7"/>
  <c r="Z1998" i="7" s="1"/>
  <c r="U1999" i="7"/>
  <c r="Z1999" i="7" s="1"/>
  <c r="U2000" i="7"/>
  <c r="Z2000" i="7" s="1"/>
  <c r="U2001" i="7"/>
  <c r="Z2001" i="7" s="1"/>
  <c r="U2002" i="7"/>
  <c r="Z2002" i="7" s="1"/>
  <c r="U2003" i="7"/>
  <c r="Z2003" i="7" s="1"/>
  <c r="U2004" i="7"/>
  <c r="Z2004" i="7" s="1"/>
  <c r="U2005" i="7"/>
  <c r="Z2005" i="7" s="1"/>
  <c r="U2006" i="7"/>
  <c r="Z2006" i="7" s="1"/>
  <c r="U2007" i="7"/>
  <c r="Z2007" i="7" s="1"/>
  <c r="U2008" i="7"/>
  <c r="Z2008" i="7" s="1"/>
  <c r="U2009" i="7"/>
  <c r="Z2009" i="7" s="1"/>
  <c r="U2010" i="7"/>
  <c r="Z2010" i="7" s="1"/>
  <c r="U2011" i="7"/>
  <c r="Z2011" i="7" s="1"/>
  <c r="U2012" i="7"/>
  <c r="Z2012" i="7" s="1"/>
  <c r="U2013" i="7"/>
  <c r="Z2013" i="7" s="1"/>
  <c r="U2014" i="7"/>
  <c r="Z2014" i="7" s="1"/>
  <c r="U2015" i="7"/>
  <c r="Z2015" i="7" s="1"/>
  <c r="U2016" i="7"/>
  <c r="Z2016" i="7" s="1"/>
  <c r="U2017" i="7"/>
  <c r="Z2017" i="7" s="1"/>
  <c r="U2018" i="7"/>
  <c r="Z2018" i="7" s="1"/>
  <c r="U2019" i="7"/>
  <c r="Z2019" i="7" s="1"/>
  <c r="U2020" i="7"/>
  <c r="Z2020" i="7" s="1"/>
  <c r="U2021" i="7"/>
  <c r="Z2021" i="7" s="1"/>
  <c r="U2022" i="7"/>
  <c r="Z2022" i="7" s="1"/>
  <c r="U2023" i="7"/>
  <c r="Z2023" i="7" s="1"/>
  <c r="U2024" i="7"/>
  <c r="Z2024" i="7" s="1"/>
  <c r="U2025" i="7"/>
  <c r="Z2025" i="7" s="1"/>
  <c r="U2026" i="7"/>
  <c r="Z2026" i="7" s="1"/>
  <c r="U2027" i="7"/>
  <c r="Z2027" i="7" s="1"/>
  <c r="U2028" i="7"/>
  <c r="Z2028" i="7" s="1"/>
  <c r="U2029" i="7"/>
  <c r="Z2029" i="7" s="1"/>
  <c r="U2030" i="7"/>
  <c r="Z2030" i="7" s="1"/>
  <c r="U2031" i="7"/>
  <c r="Z2031" i="7" s="1"/>
  <c r="U2032" i="7"/>
  <c r="Z2032" i="7" s="1"/>
  <c r="U2033" i="7"/>
  <c r="Z2033" i="7" s="1"/>
  <c r="U2034" i="7"/>
  <c r="Z2034" i="7" s="1"/>
  <c r="U2035" i="7"/>
  <c r="Z2035" i="7" s="1"/>
  <c r="U2036" i="7"/>
  <c r="Z2036" i="7" s="1"/>
  <c r="U2037" i="7"/>
  <c r="Z2037" i="7" s="1"/>
  <c r="U2038" i="7"/>
  <c r="Z2038" i="7" s="1"/>
  <c r="U2039" i="7"/>
  <c r="Z2039" i="7" s="1"/>
  <c r="U2040" i="7"/>
  <c r="Z2040" i="7" s="1"/>
  <c r="U2041" i="7"/>
  <c r="Z2041" i="7" s="1"/>
  <c r="U2042" i="7"/>
  <c r="Z2042" i="7" s="1"/>
  <c r="U2043" i="7"/>
  <c r="Z2043" i="7" s="1"/>
  <c r="U2044" i="7"/>
  <c r="Z2044" i="7" s="1"/>
  <c r="U2045" i="7"/>
  <c r="Z2045" i="7" s="1"/>
  <c r="U2046" i="7"/>
  <c r="Z2046" i="7" s="1"/>
  <c r="U2047" i="7"/>
  <c r="Z2047" i="7" s="1"/>
  <c r="U2048" i="7"/>
  <c r="Z2048" i="7" s="1"/>
  <c r="U2049" i="7"/>
  <c r="Z2049" i="7" s="1"/>
  <c r="U2050" i="7"/>
  <c r="Z2050" i="7" s="1"/>
  <c r="U2051" i="7"/>
  <c r="Z2051" i="7" s="1"/>
  <c r="U2052" i="7"/>
  <c r="Z2052" i="7" s="1"/>
  <c r="U2053" i="7"/>
  <c r="Z2053" i="7" s="1"/>
  <c r="U2054" i="7"/>
  <c r="Z2054" i="7" s="1"/>
  <c r="U2055" i="7"/>
  <c r="Z2055" i="7" s="1"/>
  <c r="U2056" i="7"/>
  <c r="Z2056" i="7" s="1"/>
  <c r="U2057" i="7"/>
  <c r="Z2057" i="7" s="1"/>
  <c r="U2058" i="7"/>
  <c r="Z2058" i="7" s="1"/>
  <c r="U2059" i="7"/>
  <c r="Z2059" i="7" s="1"/>
  <c r="U2060" i="7"/>
  <c r="Z2060" i="7" s="1"/>
  <c r="U2061" i="7"/>
  <c r="Z2061" i="7" s="1"/>
  <c r="U2062" i="7"/>
  <c r="Z2062" i="7" s="1"/>
  <c r="U2063" i="7"/>
  <c r="Z2063" i="7" s="1"/>
  <c r="U2064" i="7"/>
  <c r="Z2064" i="7" s="1"/>
  <c r="U2065" i="7"/>
  <c r="Z2065" i="7" s="1"/>
  <c r="U2066" i="7"/>
  <c r="Z2066" i="7" s="1"/>
  <c r="U2067" i="7"/>
  <c r="Z2067" i="7" s="1"/>
  <c r="U2068" i="7"/>
  <c r="Z2068" i="7" s="1"/>
  <c r="U2069" i="7"/>
  <c r="Z2069" i="7" s="1"/>
  <c r="U2070" i="7"/>
  <c r="Z2070" i="7" s="1"/>
  <c r="U2071" i="7"/>
  <c r="Z2071" i="7" s="1"/>
  <c r="U2072" i="7"/>
  <c r="Z2072" i="7" s="1"/>
  <c r="U2073" i="7"/>
  <c r="Z2073" i="7" s="1"/>
  <c r="U2074" i="7"/>
  <c r="Z2074" i="7" s="1"/>
  <c r="U2075" i="7"/>
  <c r="Z2075" i="7" s="1"/>
  <c r="U2076" i="7"/>
  <c r="Z2076" i="7" s="1"/>
  <c r="U2077" i="7"/>
  <c r="Z2077" i="7" s="1"/>
  <c r="U2078" i="7"/>
  <c r="Z2078" i="7" s="1"/>
  <c r="U2079" i="7"/>
  <c r="Z2079" i="7" s="1"/>
  <c r="U2080" i="7"/>
  <c r="Z2080" i="7" s="1"/>
  <c r="U2081" i="7"/>
  <c r="Z2081" i="7" s="1"/>
  <c r="U2082" i="7"/>
  <c r="Z2082" i="7" s="1"/>
  <c r="U2083" i="7"/>
  <c r="Z2083" i="7" s="1"/>
  <c r="U2084" i="7"/>
  <c r="Z2084" i="7" s="1"/>
  <c r="U2085" i="7"/>
  <c r="Z2085" i="7" s="1"/>
  <c r="U2086" i="7"/>
  <c r="Z2086" i="7" s="1"/>
  <c r="U2087" i="7"/>
  <c r="Z2087" i="7" s="1"/>
  <c r="U2088" i="7"/>
  <c r="Z2088" i="7" s="1"/>
  <c r="U2089" i="7"/>
  <c r="Z2089" i="7" s="1"/>
  <c r="U2090" i="7"/>
  <c r="Z2090" i="7" s="1"/>
  <c r="U2091" i="7"/>
  <c r="Z2091" i="7" s="1"/>
  <c r="U2092" i="7"/>
  <c r="Z2092" i="7" s="1"/>
  <c r="U2093" i="7"/>
  <c r="Z2093" i="7" s="1"/>
  <c r="U2094" i="7"/>
  <c r="Z2094" i="7" s="1"/>
  <c r="U2095" i="7"/>
  <c r="Z2095" i="7" s="1"/>
  <c r="U2096" i="7"/>
  <c r="Z2096" i="7" s="1"/>
  <c r="U2097" i="7"/>
  <c r="Z2097" i="7" s="1"/>
  <c r="U2098" i="7"/>
  <c r="Z2098" i="7" s="1"/>
  <c r="U2099" i="7"/>
  <c r="Z2099" i="7" s="1"/>
  <c r="U2100" i="7"/>
  <c r="Z2100" i="7" s="1"/>
  <c r="U2101" i="7"/>
  <c r="Z2101" i="7" s="1"/>
  <c r="U2102" i="7"/>
  <c r="Z2102" i="7" s="1"/>
  <c r="U2103" i="7"/>
  <c r="Z2103" i="7" s="1"/>
  <c r="U2104" i="7"/>
  <c r="Z2104" i="7" s="1"/>
  <c r="U2105" i="7"/>
  <c r="Z2105" i="7" s="1"/>
  <c r="U2106" i="7"/>
  <c r="Z2106" i="7" s="1"/>
  <c r="U2107" i="7"/>
  <c r="Z2107" i="7" s="1"/>
  <c r="U2108" i="7"/>
  <c r="Z2108" i="7" s="1"/>
  <c r="U2109" i="7"/>
  <c r="Z2109" i="7" s="1"/>
  <c r="U2110" i="7"/>
  <c r="Z2110" i="7" s="1"/>
  <c r="U2111" i="7"/>
  <c r="Z2111" i="7" s="1"/>
  <c r="U2112" i="7"/>
  <c r="Z2112" i="7" s="1"/>
  <c r="U2113" i="7"/>
  <c r="Z2113" i="7" s="1"/>
  <c r="U2114" i="7"/>
  <c r="Z2114" i="7" s="1"/>
  <c r="U2115" i="7"/>
  <c r="Z2115" i="7" s="1"/>
  <c r="U2116" i="7"/>
  <c r="Z2116" i="7" s="1"/>
  <c r="U2117" i="7"/>
  <c r="Z2117" i="7" s="1"/>
  <c r="U2118" i="7"/>
  <c r="Z2118" i="7" s="1"/>
  <c r="U2119" i="7"/>
  <c r="Z2119" i="7" s="1"/>
  <c r="U2120" i="7"/>
  <c r="Z2120" i="7" s="1"/>
  <c r="U2121" i="7"/>
  <c r="Z2121" i="7" s="1"/>
  <c r="U2122" i="7"/>
  <c r="Z2122" i="7" s="1"/>
  <c r="U2123" i="7"/>
  <c r="Z2123" i="7" s="1"/>
  <c r="U2124" i="7"/>
  <c r="Z2124" i="7" s="1"/>
  <c r="U2125" i="7"/>
  <c r="Z2125" i="7" s="1"/>
  <c r="U2126" i="7"/>
  <c r="Z2126" i="7" s="1"/>
  <c r="U2127" i="7"/>
  <c r="Z2127" i="7" s="1"/>
  <c r="U2128" i="7"/>
  <c r="Z2128" i="7" s="1"/>
  <c r="U2129" i="7"/>
  <c r="Z2129" i="7" s="1"/>
  <c r="U2130" i="7"/>
  <c r="Z2130" i="7" s="1"/>
  <c r="U2131" i="7"/>
  <c r="Z2131" i="7" s="1"/>
  <c r="U2132" i="7"/>
  <c r="Z2132" i="7" s="1"/>
  <c r="U2133" i="7"/>
  <c r="Z2133" i="7" s="1"/>
  <c r="U2134" i="7"/>
  <c r="Z2134" i="7" s="1"/>
  <c r="U2135" i="7"/>
  <c r="Z2135" i="7" s="1"/>
  <c r="U2136" i="7"/>
  <c r="Z2136" i="7" s="1"/>
  <c r="U2137" i="7"/>
  <c r="Z2137" i="7" s="1"/>
  <c r="U2138" i="7"/>
  <c r="Z2138" i="7" s="1"/>
  <c r="U2139" i="7"/>
  <c r="Z2139" i="7" s="1"/>
  <c r="U2140" i="7"/>
  <c r="Z2140" i="7" s="1"/>
  <c r="U2141" i="7"/>
  <c r="Z2141" i="7" s="1"/>
  <c r="U2142" i="7"/>
  <c r="Z2142" i="7" s="1"/>
  <c r="U2143" i="7"/>
  <c r="Z2143" i="7" s="1"/>
  <c r="U2144" i="7"/>
  <c r="Z2144" i="7" s="1"/>
  <c r="U2145" i="7"/>
  <c r="Z2145" i="7" s="1"/>
  <c r="U2146" i="7"/>
  <c r="Z2146" i="7" s="1"/>
  <c r="U2147" i="7"/>
  <c r="Z2147" i="7" s="1"/>
  <c r="U2148" i="7"/>
  <c r="Z2148" i="7" s="1"/>
  <c r="U2149" i="7"/>
  <c r="Z2149" i="7" s="1"/>
  <c r="U2150" i="7"/>
  <c r="Z2150" i="7" s="1"/>
  <c r="U2151" i="7"/>
  <c r="Z2151" i="7" s="1"/>
  <c r="U2152" i="7"/>
  <c r="Z2152" i="7" s="1"/>
  <c r="U2153" i="7"/>
  <c r="Z2153" i="7" s="1"/>
  <c r="U2154" i="7"/>
  <c r="Z2154" i="7" s="1"/>
  <c r="U2155" i="7"/>
  <c r="Z2155" i="7" s="1"/>
  <c r="U2156" i="7"/>
  <c r="Z2156" i="7" s="1"/>
  <c r="U2157" i="7"/>
  <c r="Z2157" i="7" s="1"/>
  <c r="U2158" i="7"/>
  <c r="Z2158" i="7" s="1"/>
  <c r="U2159" i="7"/>
  <c r="Z2159" i="7" s="1"/>
  <c r="U2160" i="7"/>
  <c r="Z2160" i="7" s="1"/>
  <c r="U2161" i="7"/>
  <c r="Z2161" i="7" s="1"/>
  <c r="U2162" i="7"/>
  <c r="Z2162" i="7" s="1"/>
  <c r="U2163" i="7"/>
  <c r="Z2163" i="7" s="1"/>
  <c r="U2164" i="7"/>
  <c r="Z2164" i="7" s="1"/>
  <c r="U2165" i="7"/>
  <c r="Z2165" i="7" s="1"/>
  <c r="U2166" i="7"/>
  <c r="Z2166" i="7" s="1"/>
  <c r="U2167" i="7"/>
  <c r="Z2167" i="7" s="1"/>
  <c r="U2168" i="7"/>
  <c r="Z2168" i="7" s="1"/>
  <c r="U2169" i="7"/>
  <c r="Z2169" i="7" s="1"/>
  <c r="U2170" i="7"/>
  <c r="Z2170" i="7" s="1"/>
  <c r="U2171" i="7"/>
  <c r="Z2171" i="7" s="1"/>
  <c r="U2172" i="7"/>
  <c r="Z2172" i="7" s="1"/>
  <c r="U2173" i="7"/>
  <c r="Z2173" i="7" s="1"/>
  <c r="U2174" i="7"/>
  <c r="Z2174" i="7" s="1"/>
  <c r="U2175" i="7"/>
  <c r="Z2175" i="7" s="1"/>
  <c r="U2176" i="7"/>
  <c r="Z2176" i="7" s="1"/>
  <c r="U2177" i="7"/>
  <c r="Z2177" i="7" s="1"/>
  <c r="U2178" i="7"/>
  <c r="Z2178" i="7" s="1"/>
  <c r="U2179" i="7"/>
  <c r="Z2179" i="7" s="1"/>
  <c r="U2180" i="7"/>
  <c r="Z2180" i="7" s="1"/>
  <c r="U2181" i="7"/>
  <c r="Z2181" i="7" s="1"/>
  <c r="U2182" i="7"/>
  <c r="Z2182" i="7" s="1"/>
  <c r="U2183" i="7"/>
  <c r="Z2183" i="7" s="1"/>
  <c r="U2184" i="7"/>
  <c r="Z2184" i="7" s="1"/>
  <c r="U2185" i="7"/>
  <c r="Z2185" i="7" s="1"/>
  <c r="U2186" i="7"/>
  <c r="Z2186" i="7" s="1"/>
  <c r="U2187" i="7"/>
  <c r="Z2187" i="7" s="1"/>
  <c r="U2188" i="7"/>
  <c r="Z2188" i="7" s="1"/>
  <c r="U2189" i="7"/>
  <c r="Z2189" i="7" s="1"/>
  <c r="U2190" i="7"/>
  <c r="Z2190" i="7" s="1"/>
  <c r="U2191" i="7"/>
  <c r="Z2191" i="7" s="1"/>
  <c r="U2192" i="7"/>
  <c r="Z2192" i="7" s="1"/>
  <c r="U2193" i="7"/>
  <c r="Z2193" i="7" s="1"/>
  <c r="U2194" i="7"/>
  <c r="Z2194" i="7" s="1"/>
  <c r="U2195" i="7"/>
  <c r="Z2195" i="7" s="1"/>
  <c r="U2196" i="7"/>
  <c r="Z2196" i="7" s="1"/>
  <c r="U2197" i="7"/>
  <c r="Z2197" i="7" s="1"/>
  <c r="U2198" i="7"/>
  <c r="Z2198" i="7" s="1"/>
  <c r="U2199" i="7"/>
  <c r="Z2199" i="7" s="1"/>
  <c r="U2200" i="7"/>
  <c r="Z2200" i="7" s="1"/>
  <c r="U2201" i="7"/>
  <c r="Z2201" i="7" s="1"/>
  <c r="U2202" i="7"/>
  <c r="Z2202" i="7" s="1"/>
  <c r="U2203" i="7"/>
  <c r="Z2203" i="7" s="1"/>
  <c r="U2204" i="7"/>
  <c r="Z2204" i="7" s="1"/>
  <c r="U2205" i="7"/>
  <c r="Z2205" i="7" s="1"/>
  <c r="U2206" i="7"/>
  <c r="Z2206" i="7" s="1"/>
  <c r="U2207" i="7"/>
  <c r="Z2207" i="7" s="1"/>
  <c r="U2208" i="7"/>
  <c r="Z2208" i="7" s="1"/>
  <c r="U2209" i="7"/>
  <c r="Z2209" i="7" s="1"/>
  <c r="U2210" i="7"/>
  <c r="Z2210" i="7" s="1"/>
  <c r="U2211" i="7"/>
  <c r="Z2211" i="7" s="1"/>
  <c r="U2212" i="7"/>
  <c r="Z2212" i="7" s="1"/>
  <c r="U2213" i="7"/>
  <c r="Z2213" i="7" s="1"/>
  <c r="U2214" i="7"/>
  <c r="Z2214" i="7" s="1"/>
  <c r="U2215" i="7"/>
  <c r="Z2215" i="7" s="1"/>
  <c r="U2216" i="7"/>
  <c r="Z2216" i="7" s="1"/>
  <c r="U2217" i="7"/>
  <c r="Z2217" i="7" s="1"/>
  <c r="U2218" i="7"/>
  <c r="Z2218" i="7" s="1"/>
  <c r="U2219" i="7"/>
  <c r="Z2219" i="7" s="1"/>
  <c r="U2220" i="7"/>
  <c r="Z2220" i="7" s="1"/>
  <c r="U2221" i="7"/>
  <c r="Z2221" i="7" s="1"/>
  <c r="U2222" i="7"/>
  <c r="Z2222" i="7" s="1"/>
  <c r="U2223" i="7"/>
  <c r="Z2223" i="7" s="1"/>
  <c r="U2224" i="7"/>
  <c r="Z2224" i="7" s="1"/>
  <c r="U2225" i="7"/>
  <c r="Z2225" i="7" s="1"/>
  <c r="U2226" i="7"/>
  <c r="Z2226" i="7" s="1"/>
  <c r="U2227" i="7"/>
  <c r="Z2227" i="7" s="1"/>
  <c r="U2228" i="7"/>
  <c r="Z2228" i="7" s="1"/>
  <c r="U2229" i="7"/>
  <c r="Z2229" i="7" s="1"/>
  <c r="U2230" i="7"/>
  <c r="Z2230" i="7" s="1"/>
  <c r="U2231" i="7"/>
  <c r="Z2231" i="7" s="1"/>
  <c r="U2232" i="7"/>
  <c r="Z2232" i="7" s="1"/>
  <c r="U2233" i="7"/>
  <c r="Z2233" i="7" s="1"/>
  <c r="U2234" i="7"/>
  <c r="Z2234" i="7" s="1"/>
  <c r="U2235" i="7"/>
  <c r="Z2235" i="7" s="1"/>
  <c r="U2236" i="7"/>
  <c r="Z2236" i="7" s="1"/>
  <c r="U2237" i="7"/>
  <c r="Z2237" i="7" s="1"/>
  <c r="U2238" i="7"/>
  <c r="Z2238" i="7" s="1"/>
  <c r="U2239" i="7"/>
  <c r="Z2239" i="7" s="1"/>
  <c r="U2240" i="7"/>
  <c r="Z2240" i="7" s="1"/>
  <c r="U2241" i="7"/>
  <c r="Z2241" i="7" s="1"/>
  <c r="U2242" i="7"/>
  <c r="Z2242" i="7" s="1"/>
  <c r="U2243" i="7"/>
  <c r="Z2243" i="7" s="1"/>
  <c r="U2244" i="7"/>
  <c r="Z2244" i="7" s="1"/>
  <c r="U2245" i="7"/>
  <c r="Z2245" i="7" s="1"/>
  <c r="U2246" i="7"/>
  <c r="Z2246" i="7" s="1"/>
  <c r="U2247" i="7"/>
  <c r="Z2247" i="7" s="1"/>
  <c r="U2248" i="7"/>
  <c r="Z2248" i="7" s="1"/>
  <c r="U2249" i="7"/>
  <c r="Z2249" i="7" s="1"/>
  <c r="U2250" i="7"/>
  <c r="Z2250" i="7" s="1"/>
  <c r="U2251" i="7"/>
  <c r="Z2251" i="7" s="1"/>
  <c r="U2252" i="7"/>
  <c r="Z2252" i="7" s="1"/>
  <c r="U2253" i="7"/>
  <c r="Z2253" i="7" s="1"/>
  <c r="U2254" i="7"/>
  <c r="Z2254" i="7" s="1"/>
  <c r="U2255" i="7"/>
  <c r="Z2255" i="7" s="1"/>
  <c r="U2256" i="7"/>
  <c r="Z2256" i="7" s="1"/>
  <c r="U2257" i="7"/>
  <c r="Z2257" i="7" s="1"/>
  <c r="U2258" i="7"/>
  <c r="Z2258" i="7" s="1"/>
  <c r="U2259" i="7"/>
  <c r="Z2259" i="7" s="1"/>
  <c r="U2260" i="7"/>
  <c r="Z2260" i="7" s="1"/>
  <c r="U2261" i="7"/>
  <c r="Z2261" i="7" s="1"/>
  <c r="U2262" i="7"/>
  <c r="Z2262" i="7" s="1"/>
  <c r="U2263" i="7"/>
  <c r="Z2263" i="7" s="1"/>
  <c r="U2264" i="7"/>
  <c r="Z2264" i="7" s="1"/>
  <c r="U2265" i="7"/>
  <c r="Z2265" i="7" s="1"/>
  <c r="U2266" i="7"/>
  <c r="Z2266" i="7" s="1"/>
  <c r="U2267" i="7"/>
  <c r="Z2267" i="7" s="1"/>
  <c r="U2268" i="7"/>
  <c r="Z2268" i="7" s="1"/>
  <c r="U2269" i="7"/>
  <c r="Z2269" i="7" s="1"/>
  <c r="U2270" i="7"/>
  <c r="Z2270" i="7" s="1"/>
  <c r="U2271" i="7"/>
  <c r="Z2271" i="7" s="1"/>
  <c r="U2272" i="7"/>
  <c r="Z2272" i="7" s="1"/>
  <c r="U2273" i="7"/>
  <c r="Z2273" i="7" s="1"/>
  <c r="U2274" i="7"/>
  <c r="Z2274" i="7" s="1"/>
  <c r="U2275" i="7"/>
  <c r="Z2275" i="7" s="1"/>
  <c r="U2276" i="7"/>
  <c r="Z2276" i="7" s="1"/>
  <c r="U2277" i="7"/>
  <c r="Z2277" i="7" s="1"/>
  <c r="U2278" i="7"/>
  <c r="Z2278" i="7" s="1"/>
  <c r="U2279" i="7"/>
  <c r="Z2279" i="7" s="1"/>
  <c r="U2280" i="7"/>
  <c r="Z2280" i="7" s="1"/>
  <c r="U2281" i="7"/>
  <c r="Z2281" i="7" s="1"/>
  <c r="U2282" i="7"/>
  <c r="Z2282" i="7" s="1"/>
  <c r="U2283" i="7"/>
  <c r="Z2283" i="7" s="1"/>
  <c r="U2284" i="7"/>
  <c r="Z2284" i="7" s="1"/>
  <c r="U2285" i="7"/>
  <c r="Z2285" i="7" s="1"/>
  <c r="U2286" i="7"/>
  <c r="Z2286" i="7" s="1"/>
  <c r="U2287" i="7"/>
  <c r="Z2287" i="7" s="1"/>
  <c r="U2288" i="7"/>
  <c r="Z2288" i="7" s="1"/>
  <c r="U2289" i="7"/>
  <c r="Z2289" i="7" s="1"/>
  <c r="U2290" i="7"/>
  <c r="Z2290" i="7" s="1"/>
  <c r="U2291" i="7"/>
  <c r="Z2291" i="7" s="1"/>
  <c r="U2292" i="7"/>
  <c r="Z2292" i="7" s="1"/>
  <c r="U2293" i="7"/>
  <c r="Z2293" i="7" s="1"/>
  <c r="U2294" i="7"/>
  <c r="Z2294" i="7" s="1"/>
  <c r="U2295" i="7"/>
  <c r="Z2295" i="7" s="1"/>
  <c r="U2296" i="7"/>
  <c r="Z2296" i="7" s="1"/>
  <c r="U2297" i="7"/>
  <c r="Z2297" i="7" s="1"/>
  <c r="U2298" i="7"/>
  <c r="Z2298" i="7" s="1"/>
  <c r="U2299" i="7"/>
  <c r="Z2299" i="7" s="1"/>
  <c r="U2300" i="7"/>
  <c r="Z2300" i="7" s="1"/>
  <c r="U2301" i="7"/>
  <c r="Z2301" i="7" s="1"/>
  <c r="U2302" i="7"/>
  <c r="Z2302" i="7" s="1"/>
  <c r="U2303" i="7"/>
  <c r="Z2303" i="7" s="1"/>
  <c r="U2304" i="7"/>
  <c r="Z2304" i="7" s="1"/>
  <c r="U2305" i="7"/>
  <c r="Z2305" i="7" s="1"/>
  <c r="U2306" i="7"/>
  <c r="Z2306" i="7" s="1"/>
  <c r="U2307" i="7"/>
  <c r="Z2307" i="7" s="1"/>
  <c r="U2308" i="7"/>
  <c r="Z2308" i="7" s="1"/>
  <c r="U2309" i="7"/>
  <c r="Z2309" i="7" s="1"/>
  <c r="U2310" i="7"/>
  <c r="Z2310" i="7" s="1"/>
  <c r="U2311" i="7"/>
  <c r="Z2311" i="7" s="1"/>
  <c r="U2312" i="7"/>
  <c r="Z2312" i="7" s="1"/>
  <c r="U2313" i="7"/>
  <c r="Z2313" i="7" s="1"/>
  <c r="U2314" i="7"/>
  <c r="Z2314" i="7" s="1"/>
  <c r="U2315" i="7"/>
  <c r="Z2315" i="7" s="1"/>
  <c r="U2316" i="7"/>
  <c r="Z2316" i="7" s="1"/>
  <c r="U2317" i="7"/>
  <c r="Z2317" i="7" s="1"/>
  <c r="U2318" i="7"/>
  <c r="Z2318" i="7" s="1"/>
  <c r="U2319" i="7"/>
  <c r="Z2319" i="7" s="1"/>
  <c r="U2320" i="7"/>
  <c r="Z2320" i="7" s="1"/>
  <c r="U2321" i="7"/>
  <c r="Z2321" i="7" s="1"/>
  <c r="U2322" i="7"/>
  <c r="Z2322" i="7" s="1"/>
  <c r="U2323" i="7"/>
  <c r="Z2323" i="7" s="1"/>
  <c r="U2324" i="7"/>
  <c r="Z2324" i="7" s="1"/>
  <c r="U2325" i="7"/>
  <c r="Z2325" i="7" s="1"/>
  <c r="U2326" i="7"/>
  <c r="Z2326" i="7" s="1"/>
  <c r="U2327" i="7"/>
  <c r="Z2327" i="7" s="1"/>
  <c r="U2328" i="7"/>
  <c r="Z2328" i="7" s="1"/>
  <c r="U2329" i="7"/>
  <c r="Z2329" i="7" s="1"/>
  <c r="U2330" i="7"/>
  <c r="Z2330" i="7" s="1"/>
  <c r="U2331" i="7"/>
  <c r="Z2331" i="7" s="1"/>
  <c r="U2332" i="7"/>
  <c r="Z2332" i="7" s="1"/>
  <c r="U2333" i="7"/>
  <c r="Z2333" i="7" s="1"/>
  <c r="U2334" i="7"/>
  <c r="Z2334" i="7" s="1"/>
  <c r="U2335" i="7"/>
  <c r="Z2335" i="7" s="1"/>
  <c r="U2336" i="7"/>
  <c r="Z2336" i="7" s="1"/>
  <c r="U2337" i="7"/>
  <c r="Z2337" i="7" s="1"/>
  <c r="U2338" i="7"/>
  <c r="Z2338" i="7" s="1"/>
  <c r="U2339" i="7"/>
  <c r="Z2339" i="7" s="1"/>
  <c r="U2340" i="7"/>
  <c r="Z2340" i="7" s="1"/>
  <c r="U2341" i="7"/>
  <c r="Z2341" i="7" s="1"/>
  <c r="U2342" i="7"/>
  <c r="Z2342" i="7" s="1"/>
  <c r="U2343" i="7"/>
  <c r="Z2343" i="7" s="1"/>
  <c r="U2344" i="7"/>
  <c r="Z2344" i="7" s="1"/>
  <c r="U2345" i="7"/>
  <c r="Z2345" i="7" s="1"/>
  <c r="U2346" i="7"/>
  <c r="Z2346" i="7" s="1"/>
  <c r="U2347" i="7"/>
  <c r="Z2347" i="7" s="1"/>
  <c r="U2348" i="7"/>
  <c r="Z2348" i="7" s="1"/>
  <c r="U2349" i="7"/>
  <c r="Z2349" i="7" s="1"/>
  <c r="U2350" i="7"/>
  <c r="Z2350" i="7" s="1"/>
  <c r="U2351" i="7"/>
  <c r="Z2351" i="7" s="1"/>
  <c r="U2352" i="7"/>
  <c r="Z2352" i="7" s="1"/>
  <c r="U2353" i="7"/>
  <c r="Z2353" i="7" s="1"/>
  <c r="U2354" i="7"/>
  <c r="Z2354" i="7" s="1"/>
  <c r="U2355" i="7"/>
  <c r="Z2355" i="7" s="1"/>
  <c r="U2356" i="7"/>
  <c r="Z2356" i="7" s="1"/>
  <c r="U2357" i="7"/>
  <c r="Z2357" i="7" s="1"/>
  <c r="U2358" i="7"/>
  <c r="Z2358" i="7" s="1"/>
  <c r="U2359" i="7"/>
  <c r="Z2359" i="7" s="1"/>
  <c r="U2360" i="7"/>
  <c r="Z2360" i="7" s="1"/>
  <c r="U2361" i="7"/>
  <c r="Z2361" i="7" s="1"/>
  <c r="U2362" i="7"/>
  <c r="Z2362" i="7" s="1"/>
  <c r="U2363" i="7"/>
  <c r="Z2363" i="7" s="1"/>
  <c r="U2364" i="7"/>
  <c r="Z2364" i="7" s="1"/>
  <c r="U2365" i="7"/>
  <c r="Z2365" i="7" s="1"/>
  <c r="U2366" i="7"/>
  <c r="Z2366" i="7" s="1"/>
  <c r="U2367" i="7"/>
  <c r="Z2367" i="7" s="1"/>
  <c r="U2368" i="7"/>
  <c r="Z2368" i="7" s="1"/>
  <c r="U2369" i="7"/>
  <c r="Z2369" i="7" s="1"/>
  <c r="U2370" i="7"/>
  <c r="Z2370" i="7" s="1"/>
  <c r="U2371" i="7"/>
  <c r="Z2371" i="7" s="1"/>
  <c r="U2372" i="7"/>
  <c r="Z2372" i="7" s="1"/>
  <c r="U2373" i="7"/>
  <c r="Z2373" i="7" s="1"/>
  <c r="U2374" i="7"/>
  <c r="Z2374" i="7" s="1"/>
  <c r="U2375" i="7"/>
  <c r="Z2375" i="7" s="1"/>
  <c r="U2376" i="7"/>
  <c r="Z2376" i="7" s="1"/>
  <c r="U2377" i="7"/>
  <c r="Z2377" i="7" s="1"/>
  <c r="U2378" i="7"/>
  <c r="Z2378" i="7" s="1"/>
  <c r="U2379" i="7"/>
  <c r="Z2379" i="7" s="1"/>
  <c r="U2380" i="7"/>
  <c r="Z2380" i="7" s="1"/>
  <c r="U2381" i="7"/>
  <c r="Z2381" i="7" s="1"/>
  <c r="U2382" i="7"/>
  <c r="Z2382" i="7" s="1"/>
  <c r="U2383" i="7"/>
  <c r="Z2383" i="7" s="1"/>
  <c r="U2384" i="7"/>
  <c r="Z2384" i="7" s="1"/>
  <c r="U2385" i="7"/>
  <c r="Z2385" i="7" s="1"/>
  <c r="U2386" i="7"/>
  <c r="Z2386" i="7" s="1"/>
  <c r="U2387" i="7"/>
  <c r="Z2387" i="7" s="1"/>
  <c r="U2388" i="7"/>
  <c r="Z2388" i="7" s="1"/>
  <c r="U2389" i="7"/>
  <c r="Z2389" i="7" s="1"/>
  <c r="U2390" i="7"/>
  <c r="Z2390" i="7" s="1"/>
  <c r="U2391" i="7"/>
  <c r="Z2391" i="7" s="1"/>
  <c r="U2392" i="7"/>
  <c r="Z2392" i="7" s="1"/>
  <c r="U2393" i="7"/>
  <c r="Z2393" i="7" s="1"/>
  <c r="U2394" i="7"/>
  <c r="Z2394" i="7" s="1"/>
  <c r="U2395" i="7"/>
  <c r="Z2395" i="7" s="1"/>
  <c r="U2396" i="7"/>
  <c r="Z2396" i="7" s="1"/>
  <c r="U2397" i="7"/>
  <c r="Z2397" i="7" s="1"/>
  <c r="U2398" i="7"/>
  <c r="Z2398" i="7" s="1"/>
  <c r="U2399" i="7"/>
  <c r="Z2399" i="7" s="1"/>
  <c r="U2400" i="7"/>
  <c r="Z2400" i="7" s="1"/>
  <c r="U2401" i="7"/>
  <c r="Z2401" i="7" s="1"/>
  <c r="U2402" i="7"/>
  <c r="Z2402" i="7" s="1"/>
  <c r="U2403" i="7"/>
  <c r="Z2403" i="7" s="1"/>
  <c r="U2404" i="7"/>
  <c r="Z2404" i="7" s="1"/>
  <c r="U2405" i="7"/>
  <c r="Z2405" i="7" s="1"/>
  <c r="U2406" i="7"/>
  <c r="Z2406" i="7" s="1"/>
  <c r="U2407" i="7"/>
  <c r="Z2407" i="7" s="1"/>
  <c r="U2408" i="7"/>
  <c r="Z2408" i="7" s="1"/>
  <c r="U2409" i="7"/>
  <c r="Z2409" i="7" s="1"/>
  <c r="U2410" i="7"/>
  <c r="Z2410" i="7" s="1"/>
  <c r="U2411" i="7"/>
  <c r="Z2411" i="7" s="1"/>
  <c r="U2412" i="7"/>
  <c r="Z2412" i="7" s="1"/>
  <c r="U2413" i="7"/>
  <c r="Z2413" i="7" s="1"/>
  <c r="U2414" i="7"/>
  <c r="Z2414" i="7" s="1"/>
  <c r="U2415" i="7"/>
  <c r="Z2415" i="7" s="1"/>
  <c r="U2416" i="7"/>
  <c r="Z2416" i="7" s="1"/>
  <c r="U2417" i="7"/>
  <c r="Z2417" i="7" s="1"/>
  <c r="U2418" i="7"/>
  <c r="Z2418" i="7" s="1"/>
  <c r="U2419" i="7"/>
  <c r="Z2419" i="7" s="1"/>
  <c r="U2420" i="7"/>
  <c r="Z2420" i="7" s="1"/>
  <c r="U2421" i="7"/>
  <c r="Z2421" i="7" s="1"/>
  <c r="U2422" i="7"/>
  <c r="Z2422" i="7" s="1"/>
  <c r="U2423" i="7"/>
  <c r="Z2423" i="7" s="1"/>
  <c r="U2424" i="7"/>
  <c r="Z2424" i="7" s="1"/>
  <c r="U2425" i="7"/>
  <c r="Z2425" i="7" s="1"/>
  <c r="U2426" i="7"/>
  <c r="Z2426" i="7" s="1"/>
  <c r="U2427" i="7"/>
  <c r="Z2427" i="7" s="1"/>
  <c r="U2428" i="7"/>
  <c r="Z2428" i="7" s="1"/>
  <c r="U2429" i="7"/>
  <c r="Z2429" i="7" s="1"/>
  <c r="U2430" i="7"/>
  <c r="Z2430" i="7" s="1"/>
  <c r="U2431" i="7"/>
  <c r="Z2431" i="7" s="1"/>
  <c r="U2432" i="7"/>
  <c r="Z2432" i="7" s="1"/>
  <c r="U2433" i="7"/>
  <c r="Z2433" i="7" s="1"/>
  <c r="U2434" i="7"/>
  <c r="Z2434" i="7" s="1"/>
  <c r="U2435" i="7"/>
  <c r="Z2435" i="7" s="1"/>
  <c r="U2436" i="7"/>
  <c r="Z2436" i="7" s="1"/>
  <c r="U2437" i="7"/>
  <c r="Z2437" i="7" s="1"/>
  <c r="U2438" i="7"/>
  <c r="Z2438" i="7" s="1"/>
  <c r="U2439" i="7"/>
  <c r="Z2439" i="7" s="1"/>
  <c r="U2440" i="7"/>
  <c r="Z2440" i="7" s="1"/>
  <c r="U2441" i="7"/>
  <c r="Z2441" i="7" s="1"/>
  <c r="U2442" i="7"/>
  <c r="Z2442" i="7" s="1"/>
  <c r="U2443" i="7"/>
  <c r="Z2443" i="7" s="1"/>
  <c r="U2444" i="7"/>
  <c r="Z2444" i="7" s="1"/>
  <c r="U2445" i="7"/>
  <c r="Z2445" i="7" s="1"/>
  <c r="U2446" i="7"/>
  <c r="Z2446" i="7" s="1"/>
  <c r="U2447" i="7"/>
  <c r="Z2447" i="7" s="1"/>
  <c r="U2448" i="7"/>
  <c r="Z2448" i="7" s="1"/>
  <c r="U2449" i="7"/>
  <c r="Z2449" i="7" s="1"/>
  <c r="U2450" i="7"/>
  <c r="Z2450" i="7" s="1"/>
  <c r="U2451" i="7"/>
  <c r="Z2451" i="7" s="1"/>
  <c r="U2452" i="7"/>
  <c r="Z2452" i="7" s="1"/>
  <c r="U2453" i="7"/>
  <c r="Z2453" i="7" s="1"/>
  <c r="U2454" i="7"/>
  <c r="Z2454" i="7" s="1"/>
  <c r="U2455" i="7"/>
  <c r="Z2455" i="7" s="1"/>
  <c r="U2456" i="7"/>
  <c r="Z2456" i="7" s="1"/>
  <c r="U2457" i="7"/>
  <c r="Z2457" i="7" s="1"/>
  <c r="U2458" i="7"/>
  <c r="Z2458" i="7" s="1"/>
  <c r="U2459" i="7"/>
  <c r="Z2459" i="7" s="1"/>
  <c r="U2460" i="7"/>
  <c r="Z2460" i="7" s="1"/>
  <c r="U2461" i="7"/>
  <c r="Z2461" i="7" s="1"/>
  <c r="U2462" i="7"/>
  <c r="Z2462" i="7" s="1"/>
  <c r="U2463" i="7"/>
  <c r="Z2463" i="7" s="1"/>
  <c r="U2464" i="7"/>
  <c r="Z2464" i="7" s="1"/>
  <c r="U2465" i="7"/>
  <c r="Z2465" i="7" s="1"/>
  <c r="U2466" i="7"/>
  <c r="Z2466" i="7" s="1"/>
  <c r="U2467" i="7"/>
  <c r="Z2467" i="7" s="1"/>
  <c r="U2468" i="7"/>
  <c r="Z2468" i="7" s="1"/>
  <c r="U2469" i="7"/>
  <c r="Z2469" i="7" s="1"/>
  <c r="U2470" i="7"/>
  <c r="Z2470" i="7" s="1"/>
  <c r="U2471" i="7"/>
  <c r="Z2471" i="7" s="1"/>
  <c r="U2472" i="7"/>
  <c r="Z2472" i="7" s="1"/>
  <c r="U2473" i="7"/>
  <c r="Z2473" i="7" s="1"/>
  <c r="U2474" i="7"/>
  <c r="Z2474" i="7" s="1"/>
  <c r="U2475" i="7"/>
  <c r="Z2475" i="7" s="1"/>
  <c r="U2476" i="7"/>
  <c r="Z2476" i="7" s="1"/>
  <c r="U2477" i="7"/>
  <c r="Z2477" i="7" s="1"/>
  <c r="U2478" i="7"/>
  <c r="Z2478" i="7" s="1"/>
  <c r="U2479" i="7"/>
  <c r="Z2479" i="7" s="1"/>
  <c r="U2480" i="7"/>
  <c r="Z2480" i="7" s="1"/>
  <c r="U2481" i="7"/>
  <c r="Z2481" i="7" s="1"/>
  <c r="U2482" i="7"/>
  <c r="Z2482" i="7" s="1"/>
  <c r="U2483" i="7"/>
  <c r="Z2483" i="7" s="1"/>
  <c r="U2484" i="7"/>
  <c r="Z2484" i="7" s="1"/>
  <c r="U2485" i="7"/>
  <c r="Z2485" i="7" s="1"/>
  <c r="U2486" i="7"/>
  <c r="Z2486" i="7" s="1"/>
  <c r="U2487" i="7"/>
  <c r="Z2487" i="7" s="1"/>
  <c r="U2488" i="7"/>
  <c r="Z2488" i="7" s="1"/>
  <c r="U2489" i="7"/>
  <c r="Z2489" i="7" s="1"/>
  <c r="U2490" i="7"/>
  <c r="Z2490" i="7" s="1"/>
  <c r="U2491" i="7"/>
  <c r="Z2491" i="7" s="1"/>
  <c r="U2492" i="7"/>
  <c r="Z2492" i="7" s="1"/>
  <c r="U2493" i="7"/>
  <c r="Z2493" i="7" s="1"/>
  <c r="U2494" i="7"/>
  <c r="Z2494" i="7" s="1"/>
  <c r="U2495" i="7"/>
  <c r="Z2495" i="7" s="1"/>
  <c r="U2496" i="7"/>
  <c r="Z2496" i="7" s="1"/>
  <c r="U2497" i="7"/>
  <c r="Z2497" i="7" s="1"/>
  <c r="U2498" i="7"/>
  <c r="Z2498" i="7" s="1"/>
  <c r="U2499" i="7"/>
  <c r="Z2499" i="7" s="1"/>
  <c r="U2500" i="7"/>
  <c r="Z2500" i="7" s="1"/>
  <c r="U2501" i="7"/>
  <c r="Z2501" i="7" s="1"/>
  <c r="U2502" i="7"/>
  <c r="Z2502" i="7" s="1"/>
  <c r="U2503" i="7"/>
  <c r="Z2503" i="7" s="1"/>
  <c r="U2504" i="7"/>
  <c r="Z2504" i="7" s="1"/>
  <c r="U2505" i="7"/>
  <c r="Z2505" i="7" s="1"/>
  <c r="U2506" i="7"/>
  <c r="Z2506" i="7" s="1"/>
  <c r="U2507" i="7"/>
  <c r="Z2507" i="7" s="1"/>
  <c r="U2508" i="7"/>
  <c r="Z2508" i="7" s="1"/>
  <c r="U2509" i="7"/>
  <c r="Z2509" i="7" s="1"/>
  <c r="U2510" i="7"/>
  <c r="Z2510" i="7" s="1"/>
  <c r="U2511" i="7"/>
  <c r="Z2511" i="7" s="1"/>
  <c r="U2512" i="7"/>
  <c r="Z2512" i="7" s="1"/>
  <c r="U2513" i="7"/>
  <c r="Z2513" i="7" s="1"/>
  <c r="U2514" i="7"/>
  <c r="Z2514" i="7" s="1"/>
  <c r="U2515" i="7"/>
  <c r="Z2515" i="7" s="1"/>
  <c r="U2516" i="7"/>
  <c r="Z2516" i="7" s="1"/>
  <c r="U2517" i="7"/>
  <c r="Z2517" i="7" s="1"/>
  <c r="U2518" i="7"/>
  <c r="Z2518" i="7" s="1"/>
  <c r="U2519" i="7"/>
  <c r="Z2519" i="7" s="1"/>
  <c r="U2520" i="7"/>
  <c r="Z2520" i="7" s="1"/>
  <c r="U2521" i="7"/>
  <c r="Z2521" i="7" s="1"/>
  <c r="U2522" i="7"/>
  <c r="Z2522" i="7" s="1"/>
  <c r="U2523" i="7"/>
  <c r="Z2523" i="7" s="1"/>
  <c r="U2524" i="7"/>
  <c r="Z2524" i="7" s="1"/>
  <c r="U2525" i="7"/>
  <c r="Z2525" i="7" s="1"/>
  <c r="U26" i="7"/>
  <c r="Z26" i="7" s="1"/>
  <c r="AA2482" i="7" l="1"/>
  <c r="AA2346" i="7"/>
  <c r="AA2282" i="7"/>
  <c r="AA2218" i="7"/>
  <c r="AA2162" i="7"/>
  <c r="AA2098" i="7"/>
  <c r="AA2018" i="7"/>
  <c r="AA1866" i="7"/>
  <c r="AA1370" i="7"/>
  <c r="AA250" i="7"/>
  <c r="AA210" i="7"/>
  <c r="AA162" i="7"/>
  <c r="AA138" i="7"/>
  <c r="AA130" i="7"/>
  <c r="AA122" i="7"/>
  <c r="AA114" i="7"/>
  <c r="AA106" i="7"/>
  <c r="AA98" i="7"/>
  <c r="AA90" i="7"/>
  <c r="AA82" i="7"/>
  <c r="AA74" i="7"/>
  <c r="AA66" i="7"/>
  <c r="AA58" i="7"/>
  <c r="AA50" i="7"/>
  <c r="AA42" i="7"/>
  <c r="AA34" i="7"/>
  <c r="AA2506" i="7"/>
  <c r="AA2442" i="7"/>
  <c r="AA2378" i="7"/>
  <c r="AA2314" i="7"/>
  <c r="AA2250" i="7"/>
  <c r="AA2194" i="7"/>
  <c r="AA2130" i="7"/>
  <c r="AA2074" i="7"/>
  <c r="AA2026" i="7"/>
  <c r="AA1970" i="7"/>
  <c r="AA1922" i="7"/>
  <c r="AA1874" i="7"/>
  <c r="AA1818" i="7"/>
  <c r="AA1770" i="7"/>
  <c r="AA1722" i="7"/>
  <c r="AA1674" i="7"/>
  <c r="AA1626" i="7"/>
  <c r="AA1586" i="7"/>
  <c r="AA1546" i="7"/>
  <c r="AA1490" i="7"/>
  <c r="AA1442" i="7"/>
  <c r="AA1386" i="7"/>
  <c r="AA1330" i="7"/>
  <c r="AA1290" i="7"/>
  <c r="AA1242" i="7"/>
  <c r="AA1186" i="7"/>
  <c r="AA1138" i="7"/>
  <c r="AA1090" i="7"/>
  <c r="AA1042" i="7"/>
  <c r="AA994" i="7"/>
  <c r="AA946" i="7"/>
  <c r="AA898" i="7"/>
  <c r="AA850" i="7"/>
  <c r="AA802" i="7"/>
  <c r="AA762" i="7"/>
  <c r="AA714" i="7"/>
  <c r="AA674" i="7"/>
  <c r="AA626" i="7"/>
  <c r="AA586" i="7"/>
  <c r="AA538" i="7"/>
  <c r="AA498" i="7"/>
  <c r="AA482" i="7"/>
  <c r="AA466" i="7"/>
  <c r="AA450" i="7"/>
  <c r="AA434" i="7"/>
  <c r="AA418" i="7"/>
  <c r="AA402" i="7"/>
  <c r="AA386" i="7"/>
  <c r="AA370" i="7"/>
  <c r="AA354" i="7"/>
  <c r="AA338" i="7"/>
  <c r="AA322" i="7"/>
  <c r="AA274" i="7"/>
  <c r="AA266" i="7"/>
  <c r="AA242" i="7"/>
  <c r="AA226" i="7"/>
  <c r="AA202" i="7"/>
  <c r="AA186" i="7"/>
  <c r="AA170" i="7"/>
  <c r="AA146" i="7"/>
  <c r="AA2521" i="7"/>
  <c r="AA2513" i="7"/>
  <c r="AA2505" i="7"/>
  <c r="AA2497" i="7"/>
  <c r="AA2489" i="7"/>
  <c r="AA2481" i="7"/>
  <c r="AA2473" i="7"/>
  <c r="AA2465" i="7"/>
  <c r="AA2457" i="7"/>
  <c r="AA2449" i="7"/>
  <c r="AA2441" i="7"/>
  <c r="AA2433" i="7"/>
  <c r="AA2425" i="7"/>
  <c r="AA2417" i="7"/>
  <c r="AA2409" i="7"/>
  <c r="AA2401" i="7"/>
  <c r="AA2393" i="7"/>
  <c r="AA2385" i="7"/>
  <c r="AA2377" i="7"/>
  <c r="AA2369" i="7"/>
  <c r="AA2361" i="7"/>
  <c r="AA2353" i="7"/>
  <c r="AA2345" i="7"/>
  <c r="AA2337" i="7"/>
  <c r="AA2329" i="7"/>
  <c r="AA2321" i="7"/>
  <c r="AA2313" i="7"/>
  <c r="AA2305" i="7"/>
  <c r="AA2297" i="7"/>
  <c r="AA2289" i="7"/>
  <c r="AA2281" i="7"/>
  <c r="AA2273" i="7"/>
  <c r="AA2265" i="7"/>
  <c r="AA2257" i="7"/>
  <c r="AA2249" i="7"/>
  <c r="AA2241" i="7"/>
  <c r="AA2233" i="7"/>
  <c r="AA2225" i="7"/>
  <c r="AA2217" i="7"/>
  <c r="AA2209" i="7"/>
  <c r="AA2201" i="7"/>
  <c r="AA2193" i="7"/>
  <c r="AA2185" i="7"/>
  <c r="AA2177" i="7"/>
  <c r="AA2169" i="7"/>
  <c r="AA2161" i="7"/>
  <c r="AA2153" i="7"/>
  <c r="AA2145" i="7"/>
  <c r="AA2137" i="7"/>
  <c r="AA2129" i="7"/>
  <c r="AA2121" i="7"/>
  <c r="AA2113" i="7"/>
  <c r="AA2105" i="7"/>
  <c r="AA2097" i="7"/>
  <c r="AA2089" i="7"/>
  <c r="AA2081" i="7"/>
  <c r="AA2073" i="7"/>
  <c r="AA2065" i="7"/>
  <c r="AA2057" i="7"/>
  <c r="AA2049" i="7"/>
  <c r="AA2041" i="7"/>
  <c r="AA2033" i="7"/>
  <c r="AA2025" i="7"/>
  <c r="AA2017" i="7"/>
  <c r="AA2009" i="7"/>
  <c r="AA2001" i="7"/>
  <c r="AA1993" i="7"/>
  <c r="AA1985" i="7"/>
  <c r="AA1977" i="7"/>
  <c r="AA1969" i="7"/>
  <c r="AA1961" i="7"/>
  <c r="AA1953" i="7"/>
  <c r="AA1945" i="7"/>
  <c r="AA1937" i="7"/>
  <c r="AA1929" i="7"/>
  <c r="AA1921" i="7"/>
  <c r="AA1913" i="7"/>
  <c r="AA1905" i="7"/>
  <c r="AA1897" i="7"/>
  <c r="AA1889" i="7"/>
  <c r="AA1881" i="7"/>
  <c r="AA1873" i="7"/>
  <c r="AA1865" i="7"/>
  <c r="AA1857" i="7"/>
  <c r="AA1849" i="7"/>
  <c r="AA1841" i="7"/>
  <c r="AA1833" i="7"/>
  <c r="AA1825" i="7"/>
  <c r="AA1817" i="7"/>
  <c r="AA1809" i="7"/>
  <c r="AA1801" i="7"/>
  <c r="AA1793" i="7"/>
  <c r="AA1785" i="7"/>
  <c r="AA1777" i="7"/>
  <c r="AA1769" i="7"/>
  <c r="AA1761" i="7"/>
  <c r="AA1753" i="7"/>
  <c r="AA1745" i="7"/>
  <c r="AA1737" i="7"/>
  <c r="AA1729" i="7"/>
  <c r="AA1721" i="7"/>
  <c r="AA1713" i="7"/>
  <c r="AA1705" i="7"/>
  <c r="AA1697" i="7"/>
  <c r="AA1689" i="7"/>
  <c r="AA1681" i="7"/>
  <c r="AA1673" i="7"/>
  <c r="AA1665" i="7"/>
  <c r="AA1657" i="7"/>
  <c r="AA1649" i="7"/>
  <c r="AA1641" i="7"/>
  <c r="AA1633" i="7"/>
  <c r="AA1625" i="7"/>
  <c r="AA1617" i="7"/>
  <c r="AA1609" i="7"/>
  <c r="AA1601" i="7"/>
  <c r="AA1593" i="7"/>
  <c r="AA1585" i="7"/>
  <c r="AA1577" i="7"/>
  <c r="AA1569" i="7"/>
  <c r="AA1561" i="7"/>
  <c r="AA1553" i="7"/>
  <c r="AA1545" i="7"/>
  <c r="AA1537" i="7"/>
  <c r="AA1529" i="7"/>
  <c r="AA1521" i="7"/>
  <c r="AA1513" i="7"/>
  <c r="AA1505" i="7"/>
  <c r="AA1497" i="7"/>
  <c r="AA1489" i="7"/>
  <c r="AA1481" i="7"/>
  <c r="AA1473" i="7"/>
  <c r="AA1465" i="7"/>
  <c r="AA1457" i="7"/>
  <c r="AA1449" i="7"/>
  <c r="AA1441" i="7"/>
  <c r="AA1433" i="7"/>
  <c r="AA1425" i="7"/>
  <c r="AA1417" i="7"/>
  <c r="AA1409" i="7"/>
  <c r="AA1401" i="7"/>
  <c r="AA1393" i="7"/>
  <c r="AA1385" i="7"/>
  <c r="AA1377" i="7"/>
  <c r="AA1369" i="7"/>
  <c r="AA1361" i="7"/>
  <c r="AA1353" i="7"/>
  <c r="AA1345" i="7"/>
  <c r="AA1337" i="7"/>
  <c r="AA1329" i="7"/>
  <c r="AA1321" i="7"/>
  <c r="AA1313" i="7"/>
  <c r="AA1305" i="7"/>
  <c r="AA1297" i="7"/>
  <c r="AA1289" i="7"/>
  <c r="AA1281" i="7"/>
  <c r="AA1273" i="7"/>
  <c r="AA1265" i="7"/>
  <c r="AA1257" i="7"/>
  <c r="AA1249" i="7"/>
  <c r="AA1241" i="7"/>
  <c r="AA1233" i="7"/>
  <c r="AA1225" i="7"/>
  <c r="AA1217" i="7"/>
  <c r="AA1209" i="7"/>
  <c r="AA1201" i="7"/>
  <c r="AA1193" i="7"/>
  <c r="AA1185" i="7"/>
  <c r="AA1177" i="7"/>
  <c r="AA1169" i="7"/>
  <c r="AA1161" i="7"/>
  <c r="AA1153" i="7"/>
  <c r="AA1145" i="7"/>
  <c r="AA1137" i="7"/>
  <c r="AA1129" i="7"/>
  <c r="AA1121" i="7"/>
  <c r="AA1113" i="7"/>
  <c r="AA1105" i="7"/>
  <c r="AA1097" i="7"/>
  <c r="AA1089" i="7"/>
  <c r="AA1081" i="7"/>
  <c r="AA1073" i="7"/>
  <c r="AA1065" i="7"/>
  <c r="AA1057" i="7"/>
  <c r="AA1049" i="7"/>
  <c r="AA1041" i="7"/>
  <c r="AA1033" i="7"/>
  <c r="AA1025" i="7"/>
  <c r="AA1017" i="7"/>
  <c r="AA1009" i="7"/>
  <c r="AA1001" i="7"/>
  <c r="AA993" i="7"/>
  <c r="AA985" i="7"/>
  <c r="AA977" i="7"/>
  <c r="AA969" i="7"/>
  <c r="AA961" i="7"/>
  <c r="AA953" i="7"/>
  <c r="AA945" i="7"/>
  <c r="AA937" i="7"/>
  <c r="AA929" i="7"/>
  <c r="AA921" i="7"/>
  <c r="AA913" i="7"/>
  <c r="AA905" i="7"/>
  <c r="AA897" i="7"/>
  <c r="AA889" i="7"/>
  <c r="AA881" i="7"/>
  <c r="AA873" i="7"/>
  <c r="AA865" i="7"/>
  <c r="AA857" i="7"/>
  <c r="AA849" i="7"/>
  <c r="AA841" i="7"/>
  <c r="AA833" i="7"/>
  <c r="AA825" i="7"/>
  <c r="AA817" i="7"/>
  <c r="AA809" i="7"/>
  <c r="AA801" i="7"/>
  <c r="AA793" i="7"/>
  <c r="AA785" i="7"/>
  <c r="AA777" i="7"/>
  <c r="AA769" i="7"/>
  <c r="AA761" i="7"/>
  <c r="AA753" i="7"/>
  <c r="AA745" i="7"/>
  <c r="AA737" i="7"/>
  <c r="AA729" i="7"/>
  <c r="AA721" i="7"/>
  <c r="AA713" i="7"/>
  <c r="AA705" i="7"/>
  <c r="AA697" i="7"/>
  <c r="AA689" i="7"/>
  <c r="AA681" i="7"/>
  <c r="AA673" i="7"/>
  <c r="AA665" i="7"/>
  <c r="AA657" i="7"/>
  <c r="AA649" i="7"/>
  <c r="AA641" i="7"/>
  <c r="AA633" i="7"/>
  <c r="AA625" i="7"/>
  <c r="AA617" i="7"/>
  <c r="AA609" i="7"/>
  <c r="AA601" i="7"/>
  <c r="AA593" i="7"/>
  <c r="AA585" i="7"/>
  <c r="AA577" i="7"/>
  <c r="AA569" i="7"/>
  <c r="AA561" i="7"/>
  <c r="AA553" i="7"/>
  <c r="AA545" i="7"/>
  <c r="AA537" i="7"/>
  <c r="AA529" i="7"/>
  <c r="AA521" i="7"/>
  <c r="AA513" i="7"/>
  <c r="AA505" i="7"/>
  <c r="AA497" i="7"/>
  <c r="AA489" i="7"/>
  <c r="AA481" i="7"/>
  <c r="AA473" i="7"/>
  <c r="AA465" i="7"/>
  <c r="AA457" i="7"/>
  <c r="AA449" i="7"/>
  <c r="AA441" i="7"/>
  <c r="AA433" i="7"/>
  <c r="AA425" i="7"/>
  <c r="AA417" i="7"/>
  <c r="AA409" i="7"/>
  <c r="AA401" i="7"/>
  <c r="AA393" i="7"/>
  <c r="AA385" i="7"/>
  <c r="AA377" i="7"/>
  <c r="AA369" i="7"/>
  <c r="AA361" i="7"/>
  <c r="AA353" i="7"/>
  <c r="AA345" i="7"/>
  <c r="AA337" i="7"/>
  <c r="AA329" i="7"/>
  <c r="AA321" i="7"/>
  <c r="AA313" i="7"/>
  <c r="AA305" i="7"/>
  <c r="AA297" i="7"/>
  <c r="AA289" i="7"/>
  <c r="AA281" i="7"/>
  <c r="AA273" i="7"/>
  <c r="AA265" i="7"/>
  <c r="AA257" i="7"/>
  <c r="AA249" i="7"/>
  <c r="AA241" i="7"/>
  <c r="AA233" i="7"/>
  <c r="AA225" i="7"/>
  <c r="AA217" i="7"/>
  <c r="AA209" i="7"/>
  <c r="AA201" i="7"/>
  <c r="AA193" i="7"/>
  <c r="AA185" i="7"/>
  <c r="AA177" i="7"/>
  <c r="AA169" i="7"/>
  <c r="AA161" i="7"/>
  <c r="AA153" i="7"/>
  <c r="AA145" i="7"/>
  <c r="AA137" i="7"/>
  <c r="AA129" i="7"/>
  <c r="AA121" i="7"/>
  <c r="AA113" i="7"/>
  <c r="AA105" i="7"/>
  <c r="AA97" i="7"/>
  <c r="AA89" i="7"/>
  <c r="AA81" i="7"/>
  <c r="AA73" i="7"/>
  <c r="AA65" i="7"/>
  <c r="AA57" i="7"/>
  <c r="AA49" i="7"/>
  <c r="AA41" i="7"/>
  <c r="AA33" i="7"/>
  <c r="AA2474" i="7"/>
  <c r="AA2418" i="7"/>
  <c r="AA2362" i="7"/>
  <c r="AA2298" i="7"/>
  <c r="AA2226" i="7"/>
  <c r="AA2170" i="7"/>
  <c r="AA2106" i="7"/>
  <c r="AA2050" i="7"/>
  <c r="AA1994" i="7"/>
  <c r="AA1946" i="7"/>
  <c r="AA1898" i="7"/>
  <c r="AA1842" i="7"/>
  <c r="AA1794" i="7"/>
  <c r="AA1754" i="7"/>
  <c r="AA1706" i="7"/>
  <c r="AA1658" i="7"/>
  <c r="AA1610" i="7"/>
  <c r="AA1562" i="7"/>
  <c r="AA1514" i="7"/>
  <c r="AA1466" i="7"/>
  <c r="AA1410" i="7"/>
  <c r="AA1354" i="7"/>
  <c r="AA1306" i="7"/>
  <c r="AA1258" i="7"/>
  <c r="AA1210" i="7"/>
  <c r="AA1170" i="7"/>
  <c r="AA1122" i="7"/>
  <c r="AA1074" i="7"/>
  <c r="AA1026" i="7"/>
  <c r="AA978" i="7"/>
  <c r="AA930" i="7"/>
  <c r="AA882" i="7"/>
  <c r="AA834" i="7"/>
  <c r="AA778" i="7"/>
  <c r="AA730" i="7"/>
  <c r="AA690" i="7"/>
  <c r="AA642" i="7"/>
  <c r="AA602" i="7"/>
  <c r="AA562" i="7"/>
  <c r="AA530" i="7"/>
  <c r="AA490" i="7"/>
  <c r="AA474" i="7"/>
  <c r="AA458" i="7"/>
  <c r="AA442" i="7"/>
  <c r="AA426" i="7"/>
  <c r="AA410" i="7"/>
  <c r="AA394" i="7"/>
  <c r="AA378" i="7"/>
  <c r="AA362" i="7"/>
  <c r="AA346" i="7"/>
  <c r="AA330" i="7"/>
  <c r="AA282" i="7"/>
  <c r="AA258" i="7"/>
  <c r="AA234" i="7"/>
  <c r="AA218" i="7"/>
  <c r="AA194" i="7"/>
  <c r="AA178" i="7"/>
  <c r="AA154" i="7"/>
  <c r="AA2520" i="7"/>
  <c r="AA2512" i="7"/>
  <c r="AA2504" i="7"/>
  <c r="AA2496" i="7"/>
  <c r="AA2488" i="7"/>
  <c r="AA2480" i="7"/>
  <c r="AA2472" i="7"/>
  <c r="AA2464" i="7"/>
  <c r="AA2456" i="7"/>
  <c r="AA2448" i="7"/>
  <c r="AA2440" i="7"/>
  <c r="AA2432" i="7"/>
  <c r="AA2424" i="7"/>
  <c r="AA2416" i="7"/>
  <c r="AA2408" i="7"/>
  <c r="AA2400" i="7"/>
  <c r="AA2392" i="7"/>
  <c r="AA2384" i="7"/>
  <c r="AA2376" i="7"/>
  <c r="AA2368" i="7"/>
  <c r="AA2360" i="7"/>
  <c r="AA2352" i="7"/>
  <c r="AA2344" i="7"/>
  <c r="AA2336" i="7"/>
  <c r="AA2328" i="7"/>
  <c r="AA2320" i="7"/>
  <c r="AA2312" i="7"/>
  <c r="AA2304" i="7"/>
  <c r="AA2296" i="7"/>
  <c r="AA2288" i="7"/>
  <c r="AA2280" i="7"/>
  <c r="AA2272" i="7"/>
  <c r="AA2264" i="7"/>
  <c r="AA2256" i="7"/>
  <c r="AA2248" i="7"/>
  <c r="AA2240" i="7"/>
  <c r="AA2232" i="7"/>
  <c r="AA2224" i="7"/>
  <c r="AA2216" i="7"/>
  <c r="AA2208" i="7"/>
  <c r="AA2200" i="7"/>
  <c r="AA2192" i="7"/>
  <c r="AA2184" i="7"/>
  <c r="AA2176" i="7"/>
  <c r="AA2168" i="7"/>
  <c r="AA2160" i="7"/>
  <c r="AA2152" i="7"/>
  <c r="AA2144" i="7"/>
  <c r="AA2136" i="7"/>
  <c r="AA2128" i="7"/>
  <c r="AA2120" i="7"/>
  <c r="AA2112" i="7"/>
  <c r="AA2104" i="7"/>
  <c r="AA2096" i="7"/>
  <c r="AA2088" i="7"/>
  <c r="AA2080" i="7"/>
  <c r="AA2072" i="7"/>
  <c r="AA2064" i="7"/>
  <c r="AA2056" i="7"/>
  <c r="AA2048" i="7"/>
  <c r="AA2040" i="7"/>
  <c r="AA2032" i="7"/>
  <c r="AA2024" i="7"/>
  <c r="AA2016" i="7"/>
  <c r="AA2008" i="7"/>
  <c r="AA2000" i="7"/>
  <c r="AA1992" i="7"/>
  <c r="AA1984" i="7"/>
  <c r="AA1976" i="7"/>
  <c r="AA1968" i="7"/>
  <c r="AA1960" i="7"/>
  <c r="AA1952" i="7"/>
  <c r="AA1944" i="7"/>
  <c r="AA1936" i="7"/>
  <c r="AA1928" i="7"/>
  <c r="AA1920" i="7"/>
  <c r="AA1912" i="7"/>
  <c r="AA1904" i="7"/>
  <c r="AA1896" i="7"/>
  <c r="AA1888" i="7"/>
  <c r="AA1880" i="7"/>
  <c r="AA1872" i="7"/>
  <c r="AA1864" i="7"/>
  <c r="AA1856" i="7"/>
  <c r="AA1848" i="7"/>
  <c r="AA1840" i="7"/>
  <c r="AA1832" i="7"/>
  <c r="AA1824" i="7"/>
  <c r="AA1816" i="7"/>
  <c r="AA1808" i="7"/>
  <c r="AA1800" i="7"/>
  <c r="AA1792" i="7"/>
  <c r="AA1784" i="7"/>
  <c r="AA1776" i="7"/>
  <c r="AA1768" i="7"/>
  <c r="AA1760" i="7"/>
  <c r="AA1752" i="7"/>
  <c r="AA1744" i="7"/>
  <c r="AA1736" i="7"/>
  <c r="AA1728" i="7"/>
  <c r="AA1720" i="7"/>
  <c r="AA1712" i="7"/>
  <c r="AA1704" i="7"/>
  <c r="AA1696" i="7"/>
  <c r="AA1688" i="7"/>
  <c r="AA1680" i="7"/>
  <c r="AA1672" i="7"/>
  <c r="AA1664" i="7"/>
  <c r="AA1656" i="7"/>
  <c r="AA1648" i="7"/>
  <c r="AA1640" i="7"/>
  <c r="AA1632" i="7"/>
  <c r="AA1624" i="7"/>
  <c r="AA1616" i="7"/>
  <c r="AA1608" i="7"/>
  <c r="AA1600" i="7"/>
  <c r="AA1592" i="7"/>
  <c r="AA1584" i="7"/>
  <c r="AA1576" i="7"/>
  <c r="AA1568" i="7"/>
  <c r="AA1560" i="7"/>
  <c r="AA1552" i="7"/>
  <c r="AA1544" i="7"/>
  <c r="AA1536" i="7"/>
  <c r="AA1528" i="7"/>
  <c r="AA1520" i="7"/>
  <c r="AA1512" i="7"/>
  <c r="AA1504" i="7"/>
  <c r="AA1496" i="7"/>
  <c r="AA1488" i="7"/>
  <c r="AA1480" i="7"/>
  <c r="AA1472" i="7"/>
  <c r="AA1464" i="7"/>
  <c r="AA1456" i="7"/>
  <c r="AA1448" i="7"/>
  <c r="AA1440" i="7"/>
  <c r="AA1432" i="7"/>
  <c r="AA1424" i="7"/>
  <c r="AA1416" i="7"/>
  <c r="AA1408" i="7"/>
  <c r="AA1400" i="7"/>
  <c r="AA1392" i="7"/>
  <c r="AA1384" i="7"/>
  <c r="AA1376" i="7"/>
  <c r="AA1368" i="7"/>
  <c r="AA1360" i="7"/>
  <c r="AA1352" i="7"/>
  <c r="AA1344" i="7"/>
  <c r="AA1336" i="7"/>
  <c r="AA1328" i="7"/>
  <c r="AA1320" i="7"/>
  <c r="AA1312" i="7"/>
  <c r="AA1304" i="7"/>
  <c r="AA1296" i="7"/>
  <c r="AA1288" i="7"/>
  <c r="AA1280" i="7"/>
  <c r="AA1272" i="7"/>
  <c r="AA1264" i="7"/>
  <c r="AA1256" i="7"/>
  <c r="AA1248" i="7"/>
  <c r="AA1240" i="7"/>
  <c r="AA1232" i="7"/>
  <c r="AA1224" i="7"/>
  <c r="AA1216" i="7"/>
  <c r="AA1208" i="7"/>
  <c r="AA1200" i="7"/>
  <c r="AA1192" i="7"/>
  <c r="AA1184" i="7"/>
  <c r="AA1176" i="7"/>
  <c r="AA1168" i="7"/>
  <c r="AA1160" i="7"/>
  <c r="AA1152" i="7"/>
  <c r="AA1144" i="7"/>
  <c r="AA1136" i="7"/>
  <c r="AA1128" i="7"/>
  <c r="AA1120" i="7"/>
  <c r="AA1112" i="7"/>
  <c r="AA1104" i="7"/>
  <c r="AA1096" i="7"/>
  <c r="AA1088" i="7"/>
  <c r="AA1080" i="7"/>
  <c r="AA1072" i="7"/>
  <c r="AA1064" i="7"/>
  <c r="AA1056" i="7"/>
  <c r="AA1048" i="7"/>
  <c r="AA1040" i="7"/>
  <c r="AA1032" i="7"/>
  <c r="AA1024" i="7"/>
  <c r="AA1016" i="7"/>
  <c r="AA1008" i="7"/>
  <c r="AA1000" i="7"/>
  <c r="AA992" i="7"/>
  <c r="AA984" i="7"/>
  <c r="AA976" i="7"/>
  <c r="AA968" i="7"/>
  <c r="AA960" i="7"/>
  <c r="AA952" i="7"/>
  <c r="AA944" i="7"/>
  <c r="AA936" i="7"/>
  <c r="AA928" i="7"/>
  <c r="AA920" i="7"/>
  <c r="AA912" i="7"/>
  <c r="AA904" i="7"/>
  <c r="AA896" i="7"/>
  <c r="AA888" i="7"/>
  <c r="AA880" i="7"/>
  <c r="AA872" i="7"/>
  <c r="AA864" i="7"/>
  <c r="AA856" i="7"/>
  <c r="AA848" i="7"/>
  <c r="AA840" i="7"/>
  <c r="AA832" i="7"/>
  <c r="AA824" i="7"/>
  <c r="AA816" i="7"/>
  <c r="AA808" i="7"/>
  <c r="AA800" i="7"/>
  <c r="AA792" i="7"/>
  <c r="AA784" i="7"/>
  <c r="AA776" i="7"/>
  <c r="AA768" i="7"/>
  <c r="AA760" i="7"/>
  <c r="AA752" i="7"/>
  <c r="AA744" i="7"/>
  <c r="AA736" i="7"/>
  <c r="AA728" i="7"/>
  <c r="AA720" i="7"/>
  <c r="AA712" i="7"/>
  <c r="AA704" i="7"/>
  <c r="AA696" i="7"/>
  <c r="AA688" i="7"/>
  <c r="AA680" i="7"/>
  <c r="AA672" i="7"/>
  <c r="AA664" i="7"/>
  <c r="AA656" i="7"/>
  <c r="AA648" i="7"/>
  <c r="AA640" i="7"/>
  <c r="AA632" i="7"/>
  <c r="AA624" i="7"/>
  <c r="AA616" i="7"/>
  <c r="AA608" i="7"/>
  <c r="AA600" i="7"/>
  <c r="AA592" i="7"/>
  <c r="AA584" i="7"/>
  <c r="AA576" i="7"/>
  <c r="AA568" i="7"/>
  <c r="AA560" i="7"/>
  <c r="AA552" i="7"/>
  <c r="AA544" i="7"/>
  <c r="AA536" i="7"/>
  <c r="AA528" i="7"/>
  <c r="AA520" i="7"/>
  <c r="AA512" i="7"/>
  <c r="AA504" i="7"/>
  <c r="AA496" i="7"/>
  <c r="AA488" i="7"/>
  <c r="AA480" i="7"/>
  <c r="AA472" i="7"/>
  <c r="AA464" i="7"/>
  <c r="AA456" i="7"/>
  <c r="AA448" i="7"/>
  <c r="AA440" i="7"/>
  <c r="AA432" i="7"/>
  <c r="AA424" i="7"/>
  <c r="AA416" i="7"/>
  <c r="AA408" i="7"/>
  <c r="AA400" i="7"/>
  <c r="AA392" i="7"/>
  <c r="AA384" i="7"/>
  <c r="AA376" i="7"/>
  <c r="AA368" i="7"/>
  <c r="AA360" i="7"/>
  <c r="AA352" i="7"/>
  <c r="AA344" i="7"/>
  <c r="AA336" i="7"/>
  <c r="AA328" i="7"/>
  <c r="AA320" i="7"/>
  <c r="AA312" i="7"/>
  <c r="AA304" i="7"/>
  <c r="AA296" i="7"/>
  <c r="AA288" i="7"/>
  <c r="AA280" i="7"/>
  <c r="AA272" i="7"/>
  <c r="AA264" i="7"/>
  <c r="AA256" i="7"/>
  <c r="AA248" i="7"/>
  <c r="AA240" i="7"/>
  <c r="AA232" i="7"/>
  <c r="AA224" i="7"/>
  <c r="AA216" i="7"/>
  <c r="AA208" i="7"/>
  <c r="AA200" i="7"/>
  <c r="AA192" i="7"/>
  <c r="AA184" i="7"/>
  <c r="AA176" i="7"/>
  <c r="AA168" i="7"/>
  <c r="AA160" i="7"/>
  <c r="AA152" i="7"/>
  <c r="AA144" i="7"/>
  <c r="AA136" i="7"/>
  <c r="AA128" i="7"/>
  <c r="AA120" i="7"/>
  <c r="AA112" i="7"/>
  <c r="AA104" i="7"/>
  <c r="AA96" i="7"/>
  <c r="AA88" i="7"/>
  <c r="AA80" i="7"/>
  <c r="AA72" i="7"/>
  <c r="AA64" i="7"/>
  <c r="AA56" i="7"/>
  <c r="AA48" i="7"/>
  <c r="AA40" i="7"/>
  <c r="AA32" i="7"/>
  <c r="AA2490" i="7"/>
  <c r="AA2434" i="7"/>
  <c r="AA2394" i="7"/>
  <c r="AA2338" i="7"/>
  <c r="AA2274" i="7"/>
  <c r="AA2154" i="7"/>
  <c r="AA1895" i="7"/>
  <c r="AA1887" i="7"/>
  <c r="AA1879" i="7"/>
  <c r="AA1871" i="7"/>
  <c r="AA1863" i="7"/>
  <c r="AA1855" i="7"/>
  <c r="AA1847" i="7"/>
  <c r="AA1839" i="7"/>
  <c r="AA1831" i="7"/>
  <c r="AA1823" i="7"/>
  <c r="AA1815" i="7"/>
  <c r="AA1807" i="7"/>
  <c r="AA1799" i="7"/>
  <c r="AA1791" i="7"/>
  <c r="AA1783" i="7"/>
  <c r="AA1775" i="7"/>
  <c r="AA1767" i="7"/>
  <c r="AA1759" i="7"/>
  <c r="AA1751" i="7"/>
  <c r="AA1743" i="7"/>
  <c r="AA1735" i="7"/>
  <c r="AA1727" i="7"/>
  <c r="AA1719" i="7"/>
  <c r="AA1711" i="7"/>
  <c r="AA1703" i="7"/>
  <c r="AA1695" i="7"/>
  <c r="AA1687" i="7"/>
  <c r="AA1679" i="7"/>
  <c r="AA1671" i="7"/>
  <c r="AA1663" i="7"/>
  <c r="AA1655" i="7"/>
  <c r="AA1647" i="7"/>
  <c r="AA1639" i="7"/>
  <c r="AA1631" i="7"/>
  <c r="AA1623" i="7"/>
  <c r="AA1615" i="7"/>
  <c r="AA1607" i="7"/>
  <c r="AA1599" i="7"/>
  <c r="AA1591" i="7"/>
  <c r="AA1583" i="7"/>
  <c r="AA1575" i="7"/>
  <c r="AA1567" i="7"/>
  <c r="AA1559" i="7"/>
  <c r="AA1551" i="7"/>
  <c r="AA1543" i="7"/>
  <c r="AA1535" i="7"/>
  <c r="AA1527" i="7"/>
  <c r="AA1519" i="7"/>
  <c r="AA1511" i="7"/>
  <c r="AA1503" i="7"/>
  <c r="AA1495" i="7"/>
  <c r="AA1487" i="7"/>
  <c r="AA1479" i="7"/>
  <c r="AA1471" i="7"/>
  <c r="AA1463" i="7"/>
  <c r="AA1455" i="7"/>
  <c r="AA1447" i="7"/>
  <c r="AA1439" i="7"/>
  <c r="AA1431" i="7"/>
  <c r="AA1423" i="7"/>
  <c r="AA1415" i="7"/>
  <c r="AA1407" i="7"/>
  <c r="AA1399" i="7"/>
  <c r="AA1391" i="7"/>
  <c r="AA1383" i="7"/>
  <c r="AA1375" i="7"/>
  <c r="AA1367" i="7"/>
  <c r="AA1359" i="7"/>
  <c r="AA1351" i="7"/>
  <c r="AA1343" i="7"/>
  <c r="AA1335" i="7"/>
  <c r="AA1327" i="7"/>
  <c r="AA1319" i="7"/>
  <c r="AA1311" i="7"/>
  <c r="AA1303" i="7"/>
  <c r="AA1295" i="7"/>
  <c r="AA1287" i="7"/>
  <c r="AA1279" i="7"/>
  <c r="AA1271" i="7"/>
  <c r="AA1263" i="7"/>
  <c r="AA1255" i="7"/>
  <c r="AA1247" i="7"/>
  <c r="AA1239" i="7"/>
  <c r="AA1231" i="7"/>
  <c r="AA1223" i="7"/>
  <c r="AA1215" i="7"/>
  <c r="AA1207" i="7"/>
  <c r="AA1199" i="7"/>
  <c r="AA1191" i="7"/>
  <c r="AA1183" i="7"/>
  <c r="AA1175" i="7"/>
  <c r="AA1167" i="7"/>
  <c r="AA1159" i="7"/>
  <c r="AA1151" i="7"/>
  <c r="AA1143" i="7"/>
  <c r="AA1135" i="7"/>
  <c r="AA1127" i="7"/>
  <c r="AA1119" i="7"/>
  <c r="AA1111" i="7"/>
  <c r="AA1103" i="7"/>
  <c r="AA1095" i="7"/>
  <c r="AA1087" i="7"/>
  <c r="AA1079" i="7"/>
  <c r="AA1071" i="7"/>
  <c r="AA1063" i="7"/>
  <c r="AA1055" i="7"/>
  <c r="AA1047" i="7"/>
  <c r="AA1039" i="7"/>
  <c r="AA1031" i="7"/>
  <c r="AA1023" i="7"/>
  <c r="AA1015" i="7"/>
  <c r="AA1007" i="7"/>
  <c r="AA999" i="7"/>
  <c r="AA991" i="7"/>
  <c r="AA983" i="7"/>
  <c r="AA975" i="7"/>
  <c r="AA967" i="7"/>
  <c r="AA959" i="7"/>
  <c r="AA951" i="7"/>
  <c r="AA943" i="7"/>
  <c r="AA935" i="7"/>
  <c r="AA927" i="7"/>
  <c r="AA919" i="7"/>
  <c r="AA911" i="7"/>
  <c r="AA903" i="7"/>
  <c r="AA895" i="7"/>
  <c r="AA887" i="7"/>
  <c r="AA879" i="7"/>
  <c r="AA871" i="7"/>
  <c r="AA863" i="7"/>
  <c r="AA855" i="7"/>
  <c r="AA847" i="7"/>
  <c r="AA839" i="7"/>
  <c r="AA831" i="7"/>
  <c r="AA823" i="7"/>
  <c r="AA815" i="7"/>
  <c r="AA807" i="7"/>
  <c r="AA799" i="7"/>
  <c r="AA791" i="7"/>
  <c r="AA783" i="7"/>
  <c r="AA775" i="7"/>
  <c r="AA767" i="7"/>
  <c r="AA759" i="7"/>
  <c r="AA751" i="7"/>
  <c r="AA743" i="7"/>
  <c r="AA735" i="7"/>
  <c r="AA727" i="7"/>
  <c r="AA719" i="7"/>
  <c r="AA711" i="7"/>
  <c r="AA703" i="7"/>
  <c r="AA695" i="7"/>
  <c r="AA687" i="7"/>
  <c r="AA679" i="7"/>
  <c r="AA671" i="7"/>
  <c r="AA663" i="7"/>
  <c r="AA655" i="7"/>
  <c r="AA647" i="7"/>
  <c r="AA639" i="7"/>
  <c r="AA631" i="7"/>
  <c r="AA623" i="7"/>
  <c r="AA615" i="7"/>
  <c r="AA607" i="7"/>
  <c r="AA599" i="7"/>
  <c r="AA591" i="7"/>
  <c r="AA583" i="7"/>
  <c r="AA575" i="7"/>
  <c r="AA567" i="7"/>
  <c r="AA559" i="7"/>
  <c r="AA551" i="7"/>
  <c r="AA543" i="7"/>
  <c r="AA535" i="7"/>
  <c r="AA527" i="7"/>
  <c r="AA519" i="7"/>
  <c r="AA511" i="7"/>
  <c r="AA503" i="7"/>
  <c r="AA495" i="7"/>
  <c r="AA487" i="7"/>
  <c r="AA479" i="7"/>
  <c r="AA471" i="7"/>
  <c r="AA463" i="7"/>
  <c r="AA455" i="7"/>
  <c r="AA447" i="7"/>
  <c r="AA439" i="7"/>
  <c r="AA431" i="7"/>
  <c r="AA423" i="7"/>
  <c r="AA415" i="7"/>
  <c r="AA407" i="7"/>
  <c r="AA399" i="7"/>
  <c r="AA391" i="7"/>
  <c r="AA383" i="7"/>
  <c r="AA375" i="7"/>
  <c r="AA367" i="7"/>
  <c r="AA359" i="7"/>
  <c r="AA351" i="7"/>
  <c r="AA343" i="7"/>
  <c r="AA335" i="7"/>
  <c r="AA327" i="7"/>
  <c r="AA319" i="7"/>
  <c r="AA311" i="7"/>
  <c r="AA303" i="7"/>
  <c r="AA295" i="7"/>
  <c r="AA287" i="7"/>
  <c r="AA279" i="7"/>
  <c r="AA271" i="7"/>
  <c r="AA263" i="7"/>
  <c r="AA255" i="7"/>
  <c r="AA247" i="7"/>
  <c r="AA239" i="7"/>
  <c r="AA231" i="7"/>
  <c r="AA223" i="7"/>
  <c r="AA215" i="7"/>
  <c r="AA207" i="7"/>
  <c r="AA199" i="7"/>
  <c r="AA191" i="7"/>
  <c r="AA183" i="7"/>
  <c r="AA175" i="7"/>
  <c r="AA167" i="7"/>
  <c r="AA159" i="7"/>
  <c r="AA151" i="7"/>
  <c r="AA143" i="7"/>
  <c r="AA135" i="7"/>
  <c r="AA127" i="7"/>
  <c r="AA119" i="7"/>
  <c r="AA111" i="7"/>
  <c r="AA103" i="7"/>
  <c r="AA95" i="7"/>
  <c r="AA87" i="7"/>
  <c r="AA79" i="7"/>
  <c r="AA71" i="7"/>
  <c r="AA63" i="7"/>
  <c r="AA55" i="7"/>
  <c r="AA47" i="7"/>
  <c r="AA39" i="7"/>
  <c r="AA31" i="7"/>
  <c r="AA2514" i="7"/>
  <c r="AA2450" i="7"/>
  <c r="AA2386" i="7"/>
  <c r="AA2322" i="7"/>
  <c r="AA2258" i="7"/>
  <c r="AA2202" i="7"/>
  <c r="AA2138" i="7"/>
  <c r="AA2082" i="7"/>
  <c r="AA2034" i="7"/>
  <c r="AA1978" i="7"/>
  <c r="AA1930" i="7"/>
  <c r="AA1882" i="7"/>
  <c r="AA1826" i="7"/>
  <c r="AA1778" i="7"/>
  <c r="AA1730" i="7"/>
  <c r="AA1682" i="7"/>
  <c r="AA1642" i="7"/>
  <c r="AA1594" i="7"/>
  <c r="AA1538" i="7"/>
  <c r="AA1498" i="7"/>
  <c r="AA1450" i="7"/>
  <c r="AA1402" i="7"/>
  <c r="AA1346" i="7"/>
  <c r="AA1282" i="7"/>
  <c r="AA1234" i="7"/>
  <c r="AA1194" i="7"/>
  <c r="AA1146" i="7"/>
  <c r="AA1098" i="7"/>
  <c r="AA1050" i="7"/>
  <c r="AA1002" i="7"/>
  <c r="AA954" i="7"/>
  <c r="AA906" i="7"/>
  <c r="AA858" i="7"/>
  <c r="AA810" i="7"/>
  <c r="AA754" i="7"/>
  <c r="AA706" i="7"/>
  <c r="AA666" i="7"/>
  <c r="AA610" i="7"/>
  <c r="AA570" i="7"/>
  <c r="AA514" i="7"/>
  <c r="AA298" i="7"/>
  <c r="AA2503" i="7"/>
  <c r="AA2471" i="7"/>
  <c r="AA2439" i="7"/>
  <c r="AA2407" i="7"/>
  <c r="AA2375" i="7"/>
  <c r="AA2335" i="7"/>
  <c r="AA2295" i="7"/>
  <c r="AA2255" i="7"/>
  <c r="AA2199" i="7"/>
  <c r="AA2167" i="7"/>
  <c r="AA2119" i="7"/>
  <c r="AA2087" i="7"/>
  <c r="AA2055" i="7"/>
  <c r="AA2023" i="7"/>
  <c r="AA1983" i="7"/>
  <c r="AA1951" i="7"/>
  <c r="AA1935" i="7"/>
  <c r="AA1903" i="7"/>
  <c r="AA26" i="7"/>
  <c r="AA2518" i="7"/>
  <c r="AA2510" i="7"/>
  <c r="AA2502" i="7"/>
  <c r="AA2494" i="7"/>
  <c r="AA2486" i="7"/>
  <c r="AA2478" i="7"/>
  <c r="AA2470" i="7"/>
  <c r="AA2462" i="7"/>
  <c r="AA2454" i="7"/>
  <c r="AA2446" i="7"/>
  <c r="AA2438" i="7"/>
  <c r="AA2430" i="7"/>
  <c r="AA2422" i="7"/>
  <c r="AA2414" i="7"/>
  <c r="AA2406" i="7"/>
  <c r="AA2398" i="7"/>
  <c r="AA2390" i="7"/>
  <c r="AA2382" i="7"/>
  <c r="AA2374" i="7"/>
  <c r="AA2366" i="7"/>
  <c r="AA2358" i="7"/>
  <c r="AA2350" i="7"/>
  <c r="AA2342" i="7"/>
  <c r="AA2334" i="7"/>
  <c r="AA2326" i="7"/>
  <c r="AA2318" i="7"/>
  <c r="AA2310" i="7"/>
  <c r="AA2302" i="7"/>
  <c r="AA2294" i="7"/>
  <c r="AA2286" i="7"/>
  <c r="AA2278" i="7"/>
  <c r="AA2270" i="7"/>
  <c r="AA2262" i="7"/>
  <c r="AA2254" i="7"/>
  <c r="AA2246" i="7"/>
  <c r="AA2238" i="7"/>
  <c r="AA2230" i="7"/>
  <c r="AA2222" i="7"/>
  <c r="AA2214" i="7"/>
  <c r="AA2206" i="7"/>
  <c r="AA2198" i="7"/>
  <c r="AA2190" i="7"/>
  <c r="AA2182" i="7"/>
  <c r="AA2174" i="7"/>
  <c r="AA2166" i="7"/>
  <c r="AA2158" i="7"/>
  <c r="AA2150" i="7"/>
  <c r="AA2142" i="7"/>
  <c r="AA2134" i="7"/>
  <c r="AA2126" i="7"/>
  <c r="AA2118" i="7"/>
  <c r="AA2110" i="7"/>
  <c r="AA2102" i="7"/>
  <c r="AA2094" i="7"/>
  <c r="AA2086" i="7"/>
  <c r="AA2078" i="7"/>
  <c r="AA2070" i="7"/>
  <c r="AA2062" i="7"/>
  <c r="AA2054" i="7"/>
  <c r="AA2046" i="7"/>
  <c r="AA2038" i="7"/>
  <c r="AA2030" i="7"/>
  <c r="AA2022" i="7"/>
  <c r="AA2014" i="7"/>
  <c r="AA2006" i="7"/>
  <c r="AA1998" i="7"/>
  <c r="AA1990" i="7"/>
  <c r="AA1982" i="7"/>
  <c r="AA1974" i="7"/>
  <c r="AA1966" i="7"/>
  <c r="AA1958" i="7"/>
  <c r="AA1950" i="7"/>
  <c r="AA1942" i="7"/>
  <c r="AA1934" i="7"/>
  <c r="AA1926" i="7"/>
  <c r="AA1918" i="7"/>
  <c r="AA1910" i="7"/>
  <c r="AA1902" i="7"/>
  <c r="AA1894" i="7"/>
  <c r="AA1886" i="7"/>
  <c r="AA1878" i="7"/>
  <c r="AA1870" i="7"/>
  <c r="AA1862" i="7"/>
  <c r="AA1854" i="7"/>
  <c r="AA1846" i="7"/>
  <c r="AA1838" i="7"/>
  <c r="AA1830" i="7"/>
  <c r="AA1822" i="7"/>
  <c r="AA1814" i="7"/>
  <c r="AA1806" i="7"/>
  <c r="AA1798" i="7"/>
  <c r="AA1790" i="7"/>
  <c r="AA1782" i="7"/>
  <c r="AA1774" i="7"/>
  <c r="AA1766" i="7"/>
  <c r="AA1758" i="7"/>
  <c r="AA1750" i="7"/>
  <c r="AA1742" i="7"/>
  <c r="AA1734" i="7"/>
  <c r="AA1726" i="7"/>
  <c r="AA1718" i="7"/>
  <c r="AA1710" i="7"/>
  <c r="AA1702" i="7"/>
  <c r="AA1694" i="7"/>
  <c r="AA1686" i="7"/>
  <c r="AA1678" i="7"/>
  <c r="AA1670" i="7"/>
  <c r="AA1662" i="7"/>
  <c r="AA1654" i="7"/>
  <c r="AA1646" i="7"/>
  <c r="AA1638" i="7"/>
  <c r="AA1630" i="7"/>
  <c r="AA1622" i="7"/>
  <c r="AA1614" i="7"/>
  <c r="AA1606" i="7"/>
  <c r="AA1598" i="7"/>
  <c r="AA1590" i="7"/>
  <c r="AA1582" i="7"/>
  <c r="AA1574" i="7"/>
  <c r="AA1566" i="7"/>
  <c r="AA1558" i="7"/>
  <c r="AA1550" i="7"/>
  <c r="AA1542" i="7"/>
  <c r="AA1534" i="7"/>
  <c r="AA1526" i="7"/>
  <c r="AA1518" i="7"/>
  <c r="AA1510" i="7"/>
  <c r="AA1502" i="7"/>
  <c r="AA1494" i="7"/>
  <c r="AA1486" i="7"/>
  <c r="AA1478" i="7"/>
  <c r="AA1470" i="7"/>
  <c r="AA1462" i="7"/>
  <c r="AA1454" i="7"/>
  <c r="AA1446" i="7"/>
  <c r="AA1438" i="7"/>
  <c r="AA1430" i="7"/>
  <c r="AA1422" i="7"/>
  <c r="AA1414" i="7"/>
  <c r="AA1406" i="7"/>
  <c r="AA1398" i="7"/>
  <c r="AA1390" i="7"/>
  <c r="AA1382" i="7"/>
  <c r="AA1374" i="7"/>
  <c r="AA1366" i="7"/>
  <c r="AA1358" i="7"/>
  <c r="AA1350" i="7"/>
  <c r="AA1342" i="7"/>
  <c r="AA1334" i="7"/>
  <c r="AA1326" i="7"/>
  <c r="AA1318" i="7"/>
  <c r="AA1310" i="7"/>
  <c r="AA1302" i="7"/>
  <c r="AA1294" i="7"/>
  <c r="AA1286" i="7"/>
  <c r="AA1278" i="7"/>
  <c r="AA1270" i="7"/>
  <c r="AA1262" i="7"/>
  <c r="AA1254" i="7"/>
  <c r="AA1246" i="7"/>
  <c r="AA1238" i="7"/>
  <c r="AA1230" i="7"/>
  <c r="AA1222" i="7"/>
  <c r="AA1214" i="7"/>
  <c r="AA1206" i="7"/>
  <c r="AA1198" i="7"/>
  <c r="AA1190" i="7"/>
  <c r="AA1182" i="7"/>
  <c r="AA1174" i="7"/>
  <c r="AA1166" i="7"/>
  <c r="AA1158" i="7"/>
  <c r="AA1150" i="7"/>
  <c r="AA1142" i="7"/>
  <c r="AA1134" i="7"/>
  <c r="AA1126" i="7"/>
  <c r="AA1118" i="7"/>
  <c r="AA1110" i="7"/>
  <c r="AA1102" i="7"/>
  <c r="AA1094" i="7"/>
  <c r="AA1086" i="7"/>
  <c r="AA1078" i="7"/>
  <c r="AA1070" i="7"/>
  <c r="AA1062" i="7"/>
  <c r="AA1054" i="7"/>
  <c r="AA1046" i="7"/>
  <c r="AA1038" i="7"/>
  <c r="AA1030" i="7"/>
  <c r="AA1022" i="7"/>
  <c r="AA1014" i="7"/>
  <c r="AA1006" i="7"/>
  <c r="AA998" i="7"/>
  <c r="AA990" i="7"/>
  <c r="AA982" i="7"/>
  <c r="AA974" i="7"/>
  <c r="AA966" i="7"/>
  <c r="AA958" i="7"/>
  <c r="AA950" i="7"/>
  <c r="AA942" i="7"/>
  <c r="AA934" i="7"/>
  <c r="AA926" i="7"/>
  <c r="AA918" i="7"/>
  <c r="AA910" i="7"/>
  <c r="AA902" i="7"/>
  <c r="AA894" i="7"/>
  <c r="AA886" i="7"/>
  <c r="AA878" i="7"/>
  <c r="AA870" i="7"/>
  <c r="AA862" i="7"/>
  <c r="AA854" i="7"/>
  <c r="AA846" i="7"/>
  <c r="AA838" i="7"/>
  <c r="AA830" i="7"/>
  <c r="AA822" i="7"/>
  <c r="AA814" i="7"/>
  <c r="AA806" i="7"/>
  <c r="AA798" i="7"/>
  <c r="AA790" i="7"/>
  <c r="AA782" i="7"/>
  <c r="AA774" i="7"/>
  <c r="AA766" i="7"/>
  <c r="AA758" i="7"/>
  <c r="AA750" i="7"/>
  <c r="AA742" i="7"/>
  <c r="AA734" i="7"/>
  <c r="AA726" i="7"/>
  <c r="AA718" i="7"/>
  <c r="AA710" i="7"/>
  <c r="AA702" i="7"/>
  <c r="AA694" i="7"/>
  <c r="AA686" i="7"/>
  <c r="AA678" i="7"/>
  <c r="AA670" i="7"/>
  <c r="AA662" i="7"/>
  <c r="AA654" i="7"/>
  <c r="AA646" i="7"/>
  <c r="AA638" i="7"/>
  <c r="AA630" i="7"/>
  <c r="AA622" i="7"/>
  <c r="AA614" i="7"/>
  <c r="AA606" i="7"/>
  <c r="AA598" i="7"/>
  <c r="AA590" i="7"/>
  <c r="AA582" i="7"/>
  <c r="AA574" i="7"/>
  <c r="AA566" i="7"/>
  <c r="AA558" i="7"/>
  <c r="AA550" i="7"/>
  <c r="AA542" i="7"/>
  <c r="AA534" i="7"/>
  <c r="AA526" i="7"/>
  <c r="AA518" i="7"/>
  <c r="AA510" i="7"/>
  <c r="AA502" i="7"/>
  <c r="AA494" i="7"/>
  <c r="AA486" i="7"/>
  <c r="AA478" i="7"/>
  <c r="AA470" i="7"/>
  <c r="AA462" i="7"/>
  <c r="AA454" i="7"/>
  <c r="AA446" i="7"/>
  <c r="AA438" i="7"/>
  <c r="AA430" i="7"/>
  <c r="AA422" i="7"/>
  <c r="AA414" i="7"/>
  <c r="AA406" i="7"/>
  <c r="AA398" i="7"/>
  <c r="AA390" i="7"/>
  <c r="AA382" i="7"/>
  <c r="AA374" i="7"/>
  <c r="AA366" i="7"/>
  <c r="AA358" i="7"/>
  <c r="AA350" i="7"/>
  <c r="AA342" i="7"/>
  <c r="AA334" i="7"/>
  <c r="AA326" i="7"/>
  <c r="AA318" i="7"/>
  <c r="AA310" i="7"/>
  <c r="AA302" i="7"/>
  <c r="AA294" i="7"/>
  <c r="AA286" i="7"/>
  <c r="AA278" i="7"/>
  <c r="AA270" i="7"/>
  <c r="AA262" i="7"/>
  <c r="AA254" i="7"/>
  <c r="AA246" i="7"/>
  <c r="AA238" i="7"/>
  <c r="AA230" i="7"/>
  <c r="AA222" i="7"/>
  <c r="AA214" i="7"/>
  <c r="AA206" i="7"/>
  <c r="AA198" i="7"/>
  <c r="AA190" i="7"/>
  <c r="AA182" i="7"/>
  <c r="AA174" i="7"/>
  <c r="AA166" i="7"/>
  <c r="AA158" i="7"/>
  <c r="AA150" i="7"/>
  <c r="AA142" i="7"/>
  <c r="AA134" i="7"/>
  <c r="AA126" i="7"/>
  <c r="AA118" i="7"/>
  <c r="AA110" i="7"/>
  <c r="AA102" i="7"/>
  <c r="AA94" i="7"/>
  <c r="AA86" i="7"/>
  <c r="AA78" i="7"/>
  <c r="AA70" i="7"/>
  <c r="AA62" i="7"/>
  <c r="AA54" i="7"/>
  <c r="AA46" i="7"/>
  <c r="AA38" i="7"/>
  <c r="AA30" i="7"/>
  <c r="AA2498" i="7"/>
  <c r="AA2426" i="7"/>
  <c r="AA2354" i="7"/>
  <c r="AA2290" i="7"/>
  <c r="AA2234" i="7"/>
  <c r="AA2186" i="7"/>
  <c r="AA2122" i="7"/>
  <c r="AA2066" i="7"/>
  <c r="AA2010" i="7"/>
  <c r="AA1962" i="7"/>
  <c r="AA1914" i="7"/>
  <c r="AA1858" i="7"/>
  <c r="AA1802" i="7"/>
  <c r="AA1746" i="7"/>
  <c r="AA1690" i="7"/>
  <c r="AA1634" i="7"/>
  <c r="AA1578" i="7"/>
  <c r="AA1530" i="7"/>
  <c r="AA1482" i="7"/>
  <c r="AA1434" i="7"/>
  <c r="AA1394" i="7"/>
  <c r="AA1338" i="7"/>
  <c r="AA1298" i="7"/>
  <c r="AA1250" i="7"/>
  <c r="AA1202" i="7"/>
  <c r="AA1154" i="7"/>
  <c r="AA1106" i="7"/>
  <c r="AA1058" i="7"/>
  <c r="AA1010" i="7"/>
  <c r="AA962" i="7"/>
  <c r="AA914" i="7"/>
  <c r="AA866" i="7"/>
  <c r="AA818" i="7"/>
  <c r="AA770" i="7"/>
  <c r="AA722" i="7"/>
  <c r="AA650" i="7"/>
  <c r="AA546" i="7"/>
  <c r="AA290" i="7"/>
  <c r="AA2519" i="7"/>
  <c r="AA2487" i="7"/>
  <c r="AA2455" i="7"/>
  <c r="AA2423" i="7"/>
  <c r="AA2391" i="7"/>
  <c r="AA2359" i="7"/>
  <c r="AA2327" i="7"/>
  <c r="AA2303" i="7"/>
  <c r="AA2279" i="7"/>
  <c r="AA2247" i="7"/>
  <c r="AA2223" i="7"/>
  <c r="AA2183" i="7"/>
  <c r="AA2151" i="7"/>
  <c r="AA2127" i="7"/>
  <c r="AA2111" i="7"/>
  <c r="AA2079" i="7"/>
  <c r="AA2047" i="7"/>
  <c r="AA2015" i="7"/>
  <c r="AA1991" i="7"/>
  <c r="AA1959" i="7"/>
  <c r="AA1911" i="7"/>
  <c r="AA2509" i="7"/>
  <c r="AA2493" i="7"/>
  <c r="AA2485" i="7"/>
  <c r="AA2477" i="7"/>
  <c r="AA2469" i="7"/>
  <c r="AA2461" i="7"/>
  <c r="AA2453" i="7"/>
  <c r="AA2445" i="7"/>
  <c r="AA2437" i="7"/>
  <c r="AA2429" i="7"/>
  <c r="AA2421" i="7"/>
  <c r="AA2413" i="7"/>
  <c r="AA2405" i="7"/>
  <c r="AA2397" i="7"/>
  <c r="AA2389" i="7"/>
  <c r="AA2381" i="7"/>
  <c r="AA2373" i="7"/>
  <c r="AA2365" i="7"/>
  <c r="AA2357" i="7"/>
  <c r="AA2349" i="7"/>
  <c r="AA2341" i="7"/>
  <c r="AA2333" i="7"/>
  <c r="AA2325" i="7"/>
  <c r="AA2317" i="7"/>
  <c r="AA2309" i="7"/>
  <c r="AA2301" i="7"/>
  <c r="AA2293" i="7"/>
  <c r="AA2285" i="7"/>
  <c r="AA2277" i="7"/>
  <c r="AA2269" i="7"/>
  <c r="AA2261" i="7"/>
  <c r="AA2253" i="7"/>
  <c r="AA2245" i="7"/>
  <c r="AA2237" i="7"/>
  <c r="AA2229" i="7"/>
  <c r="AA2221" i="7"/>
  <c r="AA2213" i="7"/>
  <c r="AA2205" i="7"/>
  <c r="AA2197" i="7"/>
  <c r="AA2189" i="7"/>
  <c r="AA2181" i="7"/>
  <c r="AA2173" i="7"/>
  <c r="AA2165" i="7"/>
  <c r="AA2157" i="7"/>
  <c r="AA2149" i="7"/>
  <c r="AA2141" i="7"/>
  <c r="AA2133" i="7"/>
  <c r="AA2125" i="7"/>
  <c r="AA2117" i="7"/>
  <c r="AA2109" i="7"/>
  <c r="AA2101" i="7"/>
  <c r="AA2093" i="7"/>
  <c r="AA2085" i="7"/>
  <c r="AA2077" i="7"/>
  <c r="AA2069" i="7"/>
  <c r="AA2061" i="7"/>
  <c r="AA2053" i="7"/>
  <c r="AA2045" i="7"/>
  <c r="AA2037" i="7"/>
  <c r="AA2029" i="7"/>
  <c r="AA2021" i="7"/>
  <c r="AA2013" i="7"/>
  <c r="AA2005" i="7"/>
  <c r="AA1997" i="7"/>
  <c r="AA1989" i="7"/>
  <c r="AA1981" i="7"/>
  <c r="AA1973" i="7"/>
  <c r="AA1965" i="7"/>
  <c r="AA1957" i="7"/>
  <c r="AA1949" i="7"/>
  <c r="AA1941" i="7"/>
  <c r="AA1933" i="7"/>
  <c r="AA1925" i="7"/>
  <c r="AA1917" i="7"/>
  <c r="AA1909" i="7"/>
  <c r="AA1901" i="7"/>
  <c r="AA1893" i="7"/>
  <c r="AA1885" i="7"/>
  <c r="AA1877" i="7"/>
  <c r="AA1869" i="7"/>
  <c r="AA1861" i="7"/>
  <c r="AA1853" i="7"/>
  <c r="AA1845" i="7"/>
  <c r="AA1837" i="7"/>
  <c r="AA1829" i="7"/>
  <c r="AA1821" i="7"/>
  <c r="AA1813" i="7"/>
  <c r="AA1805" i="7"/>
  <c r="AA1797" i="7"/>
  <c r="AA1789" i="7"/>
  <c r="AA1781" i="7"/>
  <c r="AA1773" i="7"/>
  <c r="AA1765" i="7"/>
  <c r="AA1757" i="7"/>
  <c r="AA1749" i="7"/>
  <c r="AA1741" i="7"/>
  <c r="AA1733" i="7"/>
  <c r="AA1725" i="7"/>
  <c r="AA1717" i="7"/>
  <c r="AA1709" i="7"/>
  <c r="AA1701" i="7"/>
  <c r="AA1693" i="7"/>
  <c r="AA1685" i="7"/>
  <c r="AA1677" i="7"/>
  <c r="AA1669" i="7"/>
  <c r="AA1661" i="7"/>
  <c r="AA1653" i="7"/>
  <c r="AA1645" i="7"/>
  <c r="AA1637" i="7"/>
  <c r="AA1629" i="7"/>
  <c r="AA1621" i="7"/>
  <c r="AA1613" i="7"/>
  <c r="AA1605" i="7"/>
  <c r="AA1597" i="7"/>
  <c r="AA1589" i="7"/>
  <c r="AA1581" i="7"/>
  <c r="AA1573" i="7"/>
  <c r="AA1565" i="7"/>
  <c r="AA1557" i="7"/>
  <c r="AA1549" i="7"/>
  <c r="AA1541" i="7"/>
  <c r="AA1533" i="7"/>
  <c r="AA1525" i="7"/>
  <c r="AA1517" i="7"/>
  <c r="AA1509" i="7"/>
  <c r="AA1501" i="7"/>
  <c r="AA1493" i="7"/>
  <c r="AA1485" i="7"/>
  <c r="AA1477" i="7"/>
  <c r="AA1469" i="7"/>
  <c r="AA1461" i="7"/>
  <c r="AA1453" i="7"/>
  <c r="AA1445" i="7"/>
  <c r="AA1437" i="7"/>
  <c r="AA1429" i="7"/>
  <c r="AA1421" i="7"/>
  <c r="AA1413" i="7"/>
  <c r="AA1405" i="7"/>
  <c r="AA1397" i="7"/>
  <c r="AA1389" i="7"/>
  <c r="AA1381" i="7"/>
  <c r="AA1373" i="7"/>
  <c r="AA1365" i="7"/>
  <c r="AA1357" i="7"/>
  <c r="AA1349" i="7"/>
  <c r="AA1341" i="7"/>
  <c r="AA1333" i="7"/>
  <c r="AA1325" i="7"/>
  <c r="AA1317" i="7"/>
  <c r="AA1309" i="7"/>
  <c r="AA1301" i="7"/>
  <c r="AA1293" i="7"/>
  <c r="AA1285" i="7"/>
  <c r="AA1277" i="7"/>
  <c r="AA1269" i="7"/>
  <c r="AA1261" i="7"/>
  <c r="AA1253" i="7"/>
  <c r="AA1245" i="7"/>
  <c r="AA1237" i="7"/>
  <c r="AA1229" i="7"/>
  <c r="AA1221" i="7"/>
  <c r="AA1213" i="7"/>
  <c r="AA1205" i="7"/>
  <c r="AA1197" i="7"/>
  <c r="AA1189" i="7"/>
  <c r="AA1181" i="7"/>
  <c r="AA1173" i="7"/>
  <c r="AA1165" i="7"/>
  <c r="AA1157" i="7"/>
  <c r="AA1149" i="7"/>
  <c r="AA1141" i="7"/>
  <c r="AA1133" i="7"/>
  <c r="AA1125" i="7"/>
  <c r="AA1117" i="7"/>
  <c r="AA1109" i="7"/>
  <c r="AA1101" i="7"/>
  <c r="AA1093" i="7"/>
  <c r="AA1085" i="7"/>
  <c r="AA1077" i="7"/>
  <c r="AA1069" i="7"/>
  <c r="AA1061" i="7"/>
  <c r="AA1053" i="7"/>
  <c r="AA1045" i="7"/>
  <c r="AA1037" i="7"/>
  <c r="AA1029" i="7"/>
  <c r="AA1021" i="7"/>
  <c r="AA1013" i="7"/>
  <c r="AA1005" i="7"/>
  <c r="AA997" i="7"/>
  <c r="AA989" i="7"/>
  <c r="AA981" i="7"/>
  <c r="AA973" i="7"/>
  <c r="AA965" i="7"/>
  <c r="AA957" i="7"/>
  <c r="AA949" i="7"/>
  <c r="AA941" i="7"/>
  <c r="AA933" i="7"/>
  <c r="AA925" i="7"/>
  <c r="AA917" i="7"/>
  <c r="AA909" i="7"/>
  <c r="AA901" i="7"/>
  <c r="AA893" i="7"/>
  <c r="AA885" i="7"/>
  <c r="AA877" i="7"/>
  <c r="AA869" i="7"/>
  <c r="AA861" i="7"/>
  <c r="AA853" i="7"/>
  <c r="AA845" i="7"/>
  <c r="AA837" i="7"/>
  <c r="AA829" i="7"/>
  <c r="AA821" i="7"/>
  <c r="AA813" i="7"/>
  <c r="AA805" i="7"/>
  <c r="AA797" i="7"/>
  <c r="AA789" i="7"/>
  <c r="AA781" i="7"/>
  <c r="AA773" i="7"/>
  <c r="AA765" i="7"/>
  <c r="AA757" i="7"/>
  <c r="AA749" i="7"/>
  <c r="AA741" i="7"/>
  <c r="AA733" i="7"/>
  <c r="AA725" i="7"/>
  <c r="AA717" i="7"/>
  <c r="AA709" i="7"/>
  <c r="AA701" i="7"/>
  <c r="AA693" i="7"/>
  <c r="AA685" i="7"/>
  <c r="AA677" i="7"/>
  <c r="AA669" i="7"/>
  <c r="AA661" i="7"/>
  <c r="AA653" i="7"/>
  <c r="AA645" i="7"/>
  <c r="AA637" i="7"/>
  <c r="AA629" i="7"/>
  <c r="AA621" i="7"/>
  <c r="AA613" i="7"/>
  <c r="AA605" i="7"/>
  <c r="AA597" i="7"/>
  <c r="AA589" i="7"/>
  <c r="AA581" i="7"/>
  <c r="AA573" i="7"/>
  <c r="AA565" i="7"/>
  <c r="AA557" i="7"/>
  <c r="AA549" i="7"/>
  <c r="AA541" i="7"/>
  <c r="AA533" i="7"/>
  <c r="AA525" i="7"/>
  <c r="AA517" i="7"/>
  <c r="AA509" i="7"/>
  <c r="AA501" i="7"/>
  <c r="AA493" i="7"/>
  <c r="AA485" i="7"/>
  <c r="AA477" i="7"/>
  <c r="AA469" i="7"/>
  <c r="AA461" i="7"/>
  <c r="AA453" i="7"/>
  <c r="AA445" i="7"/>
  <c r="AA437" i="7"/>
  <c r="AA429" i="7"/>
  <c r="AA421" i="7"/>
  <c r="AA413" i="7"/>
  <c r="AA405" i="7"/>
  <c r="AA397" i="7"/>
  <c r="AA389" i="7"/>
  <c r="AA381" i="7"/>
  <c r="AA373" i="7"/>
  <c r="AA365" i="7"/>
  <c r="AA357" i="7"/>
  <c r="AA349" i="7"/>
  <c r="AA341" i="7"/>
  <c r="AA333" i="7"/>
  <c r="AA325" i="7"/>
  <c r="AA317" i="7"/>
  <c r="AA309" i="7"/>
  <c r="AA301" i="7"/>
  <c r="AA293" i="7"/>
  <c r="AA285" i="7"/>
  <c r="AA277" i="7"/>
  <c r="AA269" i="7"/>
  <c r="AA261" i="7"/>
  <c r="AA253" i="7"/>
  <c r="AA245" i="7"/>
  <c r="AA237" i="7"/>
  <c r="AA229" i="7"/>
  <c r="AA221" i="7"/>
  <c r="AA213" i="7"/>
  <c r="AA205" i="7"/>
  <c r="AA197" i="7"/>
  <c r="AA189" i="7"/>
  <c r="AA181" i="7"/>
  <c r="AA173" i="7"/>
  <c r="AA165" i="7"/>
  <c r="AA157" i="7"/>
  <c r="AA149" i="7"/>
  <c r="AA141" i="7"/>
  <c r="AA133" i="7"/>
  <c r="AA125" i="7"/>
  <c r="AA117" i="7"/>
  <c r="AA109" i="7"/>
  <c r="AA101" i="7"/>
  <c r="AA93" i="7"/>
  <c r="AA85" i="7"/>
  <c r="AA77" i="7"/>
  <c r="AA69" i="7"/>
  <c r="AA61" i="7"/>
  <c r="AA53" i="7"/>
  <c r="AA45" i="7"/>
  <c r="AA37" i="7"/>
  <c r="AA29" i="7"/>
  <c r="AA2522" i="7"/>
  <c r="AA2458" i="7"/>
  <c r="AA2402" i="7"/>
  <c r="AA2330" i="7"/>
  <c r="AA2266" i="7"/>
  <c r="AA2178" i="7"/>
  <c r="AA2114" i="7"/>
  <c r="AA2058" i="7"/>
  <c r="AA2002" i="7"/>
  <c r="AA1954" i="7"/>
  <c r="AA1906" i="7"/>
  <c r="AA1850" i="7"/>
  <c r="AA1810" i="7"/>
  <c r="AA1762" i="7"/>
  <c r="AA1714" i="7"/>
  <c r="AA1666" i="7"/>
  <c r="AA1618" i="7"/>
  <c r="AA1570" i="7"/>
  <c r="AA1522" i="7"/>
  <c r="AA1474" i="7"/>
  <c r="AA1418" i="7"/>
  <c r="AA1362" i="7"/>
  <c r="AA1314" i="7"/>
  <c r="AA1266" i="7"/>
  <c r="AA1218" i="7"/>
  <c r="AA1162" i="7"/>
  <c r="AA1114" i="7"/>
  <c r="AA1066" i="7"/>
  <c r="AA1018" i="7"/>
  <c r="AA970" i="7"/>
  <c r="AA922" i="7"/>
  <c r="AA874" i="7"/>
  <c r="AA826" i="7"/>
  <c r="AA786" i="7"/>
  <c r="AA738" i="7"/>
  <c r="AA682" i="7"/>
  <c r="AA634" i="7"/>
  <c r="AA594" i="7"/>
  <c r="AA554" i="7"/>
  <c r="AA506" i="7"/>
  <c r="AA314" i="7"/>
  <c r="AA2495" i="7"/>
  <c r="AA2463" i="7"/>
  <c r="AA2431" i="7"/>
  <c r="AA2399" i="7"/>
  <c r="AA2367" i="7"/>
  <c r="AA2343" i="7"/>
  <c r="AA2311" i="7"/>
  <c r="AA2271" i="7"/>
  <c r="AA2239" i="7"/>
  <c r="AA2207" i="7"/>
  <c r="AA2175" i="7"/>
  <c r="AA2143" i="7"/>
  <c r="AA2095" i="7"/>
  <c r="AA2063" i="7"/>
  <c r="AA2031" i="7"/>
  <c r="AA1999" i="7"/>
  <c r="AA1967" i="7"/>
  <c r="AA1943" i="7"/>
  <c r="AA1919" i="7"/>
  <c r="AA2517" i="7"/>
  <c r="AA2524" i="7"/>
  <c r="AA2516" i="7"/>
  <c r="AA2508" i="7"/>
  <c r="AA2500" i="7"/>
  <c r="AA2492" i="7"/>
  <c r="AA2484" i="7"/>
  <c r="AA2476" i="7"/>
  <c r="AA2468" i="7"/>
  <c r="AA2460" i="7"/>
  <c r="AA2452" i="7"/>
  <c r="AA2444" i="7"/>
  <c r="AA2436" i="7"/>
  <c r="AA2428" i="7"/>
  <c r="AA2420" i="7"/>
  <c r="AA2412" i="7"/>
  <c r="AA2404" i="7"/>
  <c r="AA2396" i="7"/>
  <c r="AA2388" i="7"/>
  <c r="AA2380" i="7"/>
  <c r="AA2372" i="7"/>
  <c r="AA2364" i="7"/>
  <c r="AA2356" i="7"/>
  <c r="AA2348" i="7"/>
  <c r="AA2340" i="7"/>
  <c r="AA2332" i="7"/>
  <c r="AA2324" i="7"/>
  <c r="AA2316" i="7"/>
  <c r="AA2308" i="7"/>
  <c r="AA2300" i="7"/>
  <c r="AA2292" i="7"/>
  <c r="AA2284" i="7"/>
  <c r="AA2276" i="7"/>
  <c r="AA2268" i="7"/>
  <c r="AA2260" i="7"/>
  <c r="AA2252" i="7"/>
  <c r="AA2244" i="7"/>
  <c r="AA2236" i="7"/>
  <c r="AA2228" i="7"/>
  <c r="AA2220" i="7"/>
  <c r="AA2212" i="7"/>
  <c r="AA2204" i="7"/>
  <c r="AA2196" i="7"/>
  <c r="AA2188" i="7"/>
  <c r="AA2180" i="7"/>
  <c r="AA2172" i="7"/>
  <c r="AA2164" i="7"/>
  <c r="AA2156" i="7"/>
  <c r="AA2148" i="7"/>
  <c r="AA2140" i="7"/>
  <c r="AA2132" i="7"/>
  <c r="AA2124" i="7"/>
  <c r="AA2116" i="7"/>
  <c r="AA2108" i="7"/>
  <c r="AA2100" i="7"/>
  <c r="AA2092" i="7"/>
  <c r="AA2084" i="7"/>
  <c r="AA2076" i="7"/>
  <c r="AA2068" i="7"/>
  <c r="AA2060" i="7"/>
  <c r="AA2052" i="7"/>
  <c r="AA2044" i="7"/>
  <c r="AA2036" i="7"/>
  <c r="AA2028" i="7"/>
  <c r="AA2020" i="7"/>
  <c r="AA2012" i="7"/>
  <c r="AA2004" i="7"/>
  <c r="AA1996" i="7"/>
  <c r="AA1988" i="7"/>
  <c r="AA1980" i="7"/>
  <c r="AA1972" i="7"/>
  <c r="AA1964" i="7"/>
  <c r="AA1956" i="7"/>
  <c r="AA1948" i="7"/>
  <c r="AA1940" i="7"/>
  <c r="AA1932" i="7"/>
  <c r="AA1924" i="7"/>
  <c r="AA1916" i="7"/>
  <c r="AA1908" i="7"/>
  <c r="AA1900" i="7"/>
  <c r="AA1892" i="7"/>
  <c r="AA1884" i="7"/>
  <c r="AA1876" i="7"/>
  <c r="AA1868" i="7"/>
  <c r="AA1860" i="7"/>
  <c r="AA1852" i="7"/>
  <c r="AA1844" i="7"/>
  <c r="AA1836" i="7"/>
  <c r="AA1828" i="7"/>
  <c r="AA1820" i="7"/>
  <c r="AA1812" i="7"/>
  <c r="AA1804" i="7"/>
  <c r="AA1796" i="7"/>
  <c r="AA1788" i="7"/>
  <c r="AA1780" i="7"/>
  <c r="AA1772" i="7"/>
  <c r="AA1764" i="7"/>
  <c r="AA1756" i="7"/>
  <c r="AA1748" i="7"/>
  <c r="AA1740" i="7"/>
  <c r="AA1732" i="7"/>
  <c r="AA1724" i="7"/>
  <c r="AA1716" i="7"/>
  <c r="AA1708" i="7"/>
  <c r="AA1700" i="7"/>
  <c r="AA1692" i="7"/>
  <c r="AA1684" i="7"/>
  <c r="AA1676" i="7"/>
  <c r="AA1668" i="7"/>
  <c r="AA1660" i="7"/>
  <c r="AA1652" i="7"/>
  <c r="AA1644" i="7"/>
  <c r="AA1636" i="7"/>
  <c r="AA1628" i="7"/>
  <c r="AA1620" i="7"/>
  <c r="AA1612" i="7"/>
  <c r="AA1604" i="7"/>
  <c r="AA1596" i="7"/>
  <c r="AA1588" i="7"/>
  <c r="AA1580" i="7"/>
  <c r="AA1572" i="7"/>
  <c r="AA1564" i="7"/>
  <c r="AA1556" i="7"/>
  <c r="AA1548" i="7"/>
  <c r="AA1540" i="7"/>
  <c r="AA1532" i="7"/>
  <c r="AA1524" i="7"/>
  <c r="AA1516" i="7"/>
  <c r="AA1508" i="7"/>
  <c r="AA1500" i="7"/>
  <c r="AA1492" i="7"/>
  <c r="AA1484" i="7"/>
  <c r="AA1476" i="7"/>
  <c r="AA1468" i="7"/>
  <c r="AA1460" i="7"/>
  <c r="AA1452" i="7"/>
  <c r="AA1444" i="7"/>
  <c r="AA1436" i="7"/>
  <c r="AA1428" i="7"/>
  <c r="AA1420" i="7"/>
  <c r="AA1412" i="7"/>
  <c r="AA1404" i="7"/>
  <c r="AA1396" i="7"/>
  <c r="AA1388" i="7"/>
  <c r="AA1380" i="7"/>
  <c r="AA1372" i="7"/>
  <c r="AA1364" i="7"/>
  <c r="AA1356" i="7"/>
  <c r="AA1348" i="7"/>
  <c r="AA1340" i="7"/>
  <c r="AA1332" i="7"/>
  <c r="AA1324" i="7"/>
  <c r="AA1316" i="7"/>
  <c r="AA1308" i="7"/>
  <c r="AA1300" i="7"/>
  <c r="AA1292" i="7"/>
  <c r="AA1284" i="7"/>
  <c r="AA1276" i="7"/>
  <c r="AA1268" i="7"/>
  <c r="AA1260" i="7"/>
  <c r="AA1252" i="7"/>
  <c r="AA1244" i="7"/>
  <c r="AA1236" i="7"/>
  <c r="AA1228" i="7"/>
  <c r="AA1220" i="7"/>
  <c r="AA1212" i="7"/>
  <c r="AA1204" i="7"/>
  <c r="AA1196" i="7"/>
  <c r="AA1188" i="7"/>
  <c r="AA1180" i="7"/>
  <c r="AA1172" i="7"/>
  <c r="AA1164" i="7"/>
  <c r="AA1156" i="7"/>
  <c r="AA1148" i="7"/>
  <c r="AA1140" i="7"/>
  <c r="AA1132" i="7"/>
  <c r="AA1124" i="7"/>
  <c r="AA1116" i="7"/>
  <c r="AA1108" i="7"/>
  <c r="AA1100" i="7"/>
  <c r="AA1092" i="7"/>
  <c r="AA1084" i="7"/>
  <c r="AA1076" i="7"/>
  <c r="AA1068" i="7"/>
  <c r="AA1060" i="7"/>
  <c r="AA1052" i="7"/>
  <c r="AA1044" i="7"/>
  <c r="AA1036" i="7"/>
  <c r="AA1028" i="7"/>
  <c r="AA1020" i="7"/>
  <c r="AA1012" i="7"/>
  <c r="AA1004" i="7"/>
  <c r="AA996" i="7"/>
  <c r="AA988" i="7"/>
  <c r="AA980" i="7"/>
  <c r="AA972" i="7"/>
  <c r="AA964" i="7"/>
  <c r="AA956" i="7"/>
  <c r="AA948" i="7"/>
  <c r="AA940" i="7"/>
  <c r="AA932" i="7"/>
  <c r="AA924" i="7"/>
  <c r="AA916" i="7"/>
  <c r="AA908" i="7"/>
  <c r="AA900" i="7"/>
  <c r="AA892" i="7"/>
  <c r="AA884" i="7"/>
  <c r="AA876" i="7"/>
  <c r="AA868" i="7"/>
  <c r="AA860" i="7"/>
  <c r="AA852" i="7"/>
  <c r="AA844" i="7"/>
  <c r="AA836" i="7"/>
  <c r="AA828" i="7"/>
  <c r="AA820" i="7"/>
  <c r="AA812" i="7"/>
  <c r="AA804" i="7"/>
  <c r="AA796" i="7"/>
  <c r="AA788" i="7"/>
  <c r="AA780" i="7"/>
  <c r="AA772" i="7"/>
  <c r="AA764" i="7"/>
  <c r="AA756" i="7"/>
  <c r="AA748" i="7"/>
  <c r="AA740" i="7"/>
  <c r="AA732" i="7"/>
  <c r="AA724" i="7"/>
  <c r="AA716" i="7"/>
  <c r="AA708" i="7"/>
  <c r="AA700" i="7"/>
  <c r="AA692" i="7"/>
  <c r="AA684" i="7"/>
  <c r="AA676" i="7"/>
  <c r="AA668" i="7"/>
  <c r="AA660" i="7"/>
  <c r="AA652" i="7"/>
  <c r="AA644" i="7"/>
  <c r="AA636" i="7"/>
  <c r="AA628" i="7"/>
  <c r="AA620" i="7"/>
  <c r="AA612" i="7"/>
  <c r="AA604" i="7"/>
  <c r="AA596" i="7"/>
  <c r="AA588" i="7"/>
  <c r="AA580" i="7"/>
  <c r="AA572" i="7"/>
  <c r="AA564" i="7"/>
  <c r="AA556" i="7"/>
  <c r="AA548" i="7"/>
  <c r="AA540" i="7"/>
  <c r="AA532" i="7"/>
  <c r="AA524" i="7"/>
  <c r="AA516" i="7"/>
  <c r="AA508" i="7"/>
  <c r="AA500" i="7"/>
  <c r="AA492" i="7"/>
  <c r="AA484" i="7"/>
  <c r="AA476" i="7"/>
  <c r="AA468" i="7"/>
  <c r="AA460" i="7"/>
  <c r="AA452" i="7"/>
  <c r="AA444" i="7"/>
  <c r="AA436" i="7"/>
  <c r="AA428" i="7"/>
  <c r="AA420" i="7"/>
  <c r="AA412" i="7"/>
  <c r="AA404" i="7"/>
  <c r="AA396" i="7"/>
  <c r="AA388" i="7"/>
  <c r="AA380" i="7"/>
  <c r="AA372" i="7"/>
  <c r="AA364" i="7"/>
  <c r="AA356" i="7"/>
  <c r="AA348" i="7"/>
  <c r="AA340" i="7"/>
  <c r="AA332" i="7"/>
  <c r="AA324" i="7"/>
  <c r="AA316" i="7"/>
  <c r="AA308" i="7"/>
  <c r="AA300" i="7"/>
  <c r="AA292" i="7"/>
  <c r="AA284" i="7"/>
  <c r="AA276" i="7"/>
  <c r="AA268" i="7"/>
  <c r="AA260" i="7"/>
  <c r="AA252" i="7"/>
  <c r="AA244" i="7"/>
  <c r="AA236" i="7"/>
  <c r="AA228" i="7"/>
  <c r="AA220" i="7"/>
  <c r="AA212" i="7"/>
  <c r="AA204" i="7"/>
  <c r="AA196" i="7"/>
  <c r="AA188" i="7"/>
  <c r="AA180" i="7"/>
  <c r="AA172" i="7"/>
  <c r="AA164" i="7"/>
  <c r="AA156" i="7"/>
  <c r="AA148" i="7"/>
  <c r="AA140" i="7"/>
  <c r="AA132" i="7"/>
  <c r="AA124" i="7"/>
  <c r="AA116" i="7"/>
  <c r="AA108" i="7"/>
  <c r="AA100" i="7"/>
  <c r="AA92" i="7"/>
  <c r="AA84" i="7"/>
  <c r="AA76" i="7"/>
  <c r="AA68" i="7"/>
  <c r="AA60" i="7"/>
  <c r="AA52" i="7"/>
  <c r="AA44" i="7"/>
  <c r="AA36" i="7"/>
  <c r="AA28" i="7"/>
  <c r="AA2466" i="7"/>
  <c r="AA2410" i="7"/>
  <c r="AA2370" i="7"/>
  <c r="AA2306" i="7"/>
  <c r="AA2242" i="7"/>
  <c r="AA2210" i="7"/>
  <c r="AA2146" i="7"/>
  <c r="AA2090" i="7"/>
  <c r="AA2042" i="7"/>
  <c r="AA1986" i="7"/>
  <c r="AA1938" i="7"/>
  <c r="AA1890" i="7"/>
  <c r="AA1834" i="7"/>
  <c r="AA1786" i="7"/>
  <c r="AA1738" i="7"/>
  <c r="AA1698" i="7"/>
  <c r="AA1650" i="7"/>
  <c r="AA1602" i="7"/>
  <c r="AA1554" i="7"/>
  <c r="AA1506" i="7"/>
  <c r="AA1458" i="7"/>
  <c r="AA1426" i="7"/>
  <c r="AA1378" i="7"/>
  <c r="AA1322" i="7"/>
  <c r="AA1274" i="7"/>
  <c r="AA1226" i="7"/>
  <c r="AA1178" i="7"/>
  <c r="AA1130" i="7"/>
  <c r="AA1082" i="7"/>
  <c r="AA1034" i="7"/>
  <c r="AA986" i="7"/>
  <c r="AA938" i="7"/>
  <c r="AA890" i="7"/>
  <c r="AA842" i="7"/>
  <c r="AA794" i="7"/>
  <c r="AA746" i="7"/>
  <c r="AA698" i="7"/>
  <c r="AA658" i="7"/>
  <c r="AA618" i="7"/>
  <c r="AA578" i="7"/>
  <c r="AA522" i="7"/>
  <c r="AA306" i="7"/>
  <c r="AA2511" i="7"/>
  <c r="AA2479" i="7"/>
  <c r="AA2447" i="7"/>
  <c r="AA2415" i="7"/>
  <c r="AA2383" i="7"/>
  <c r="AA2351" i="7"/>
  <c r="AA2319" i="7"/>
  <c r="AA2287" i="7"/>
  <c r="AA2263" i="7"/>
  <c r="AA2231" i="7"/>
  <c r="AA2215" i="7"/>
  <c r="AA2191" i="7"/>
  <c r="AA2159" i="7"/>
  <c r="AA2135" i="7"/>
  <c r="AA2103" i="7"/>
  <c r="AA2071" i="7"/>
  <c r="AA2039" i="7"/>
  <c r="AA2007" i="7"/>
  <c r="AA1975" i="7"/>
  <c r="AA1927" i="7"/>
  <c r="AA2525" i="7"/>
  <c r="AA2501" i="7"/>
  <c r="AA2523" i="7"/>
  <c r="AA2515" i="7"/>
  <c r="AA2507" i="7"/>
  <c r="AA2499" i="7"/>
  <c r="AA2491" i="7"/>
  <c r="AA2483" i="7"/>
  <c r="AA2475" i="7"/>
  <c r="AA2467" i="7"/>
  <c r="AA2459" i="7"/>
  <c r="AA2451" i="7"/>
  <c r="AA2443" i="7"/>
  <c r="AA2435" i="7"/>
  <c r="AA2427" i="7"/>
  <c r="AA2419" i="7"/>
  <c r="AA2411" i="7"/>
  <c r="AA2403" i="7"/>
  <c r="AA2395" i="7"/>
  <c r="AA2387" i="7"/>
  <c r="AA2379" i="7"/>
  <c r="AA2371" i="7"/>
  <c r="AA2363" i="7"/>
  <c r="AA2355" i="7"/>
  <c r="AA2347" i="7"/>
  <c r="AA2339" i="7"/>
  <c r="AA2331" i="7"/>
  <c r="AA2323" i="7"/>
  <c r="AA2315" i="7"/>
  <c r="AA2307" i="7"/>
  <c r="AA2299" i="7"/>
  <c r="AA2291" i="7"/>
  <c r="AA2283" i="7"/>
  <c r="AA2275" i="7"/>
  <c r="AA2267" i="7"/>
  <c r="AA2259" i="7"/>
  <c r="AA2251" i="7"/>
  <c r="AA2243" i="7"/>
  <c r="AA2235" i="7"/>
  <c r="AA2227" i="7"/>
  <c r="AA2219" i="7"/>
  <c r="AA2211" i="7"/>
  <c r="AA2203" i="7"/>
  <c r="AA2195" i="7"/>
  <c r="AA2187" i="7"/>
  <c r="AA2179" i="7"/>
  <c r="AA2171" i="7"/>
  <c r="AA2163" i="7"/>
  <c r="AA2155" i="7"/>
  <c r="AA2147" i="7"/>
  <c r="AA2139" i="7"/>
  <c r="AA2131" i="7"/>
  <c r="AA2123" i="7"/>
  <c r="AA2115" i="7"/>
  <c r="AA2107" i="7"/>
  <c r="AA2099" i="7"/>
  <c r="AA2091" i="7"/>
  <c r="AA2083" i="7"/>
  <c r="AA2075" i="7"/>
  <c r="AA2067" i="7"/>
  <c r="AA2059" i="7"/>
  <c r="AA2051" i="7"/>
  <c r="AA2043" i="7"/>
  <c r="AA2035" i="7"/>
  <c r="AA2027" i="7"/>
  <c r="AA2019" i="7"/>
  <c r="AA2011" i="7"/>
  <c r="AA2003" i="7"/>
  <c r="AA1995" i="7"/>
  <c r="AA1987" i="7"/>
  <c r="AA1979" i="7"/>
  <c r="AA1971" i="7"/>
  <c r="AA1963" i="7"/>
  <c r="AA1955" i="7"/>
  <c r="AA1947" i="7"/>
  <c r="AA1939" i="7"/>
  <c r="AA1931" i="7"/>
  <c r="AA1923" i="7"/>
  <c r="AA1915" i="7"/>
  <c r="AA1907" i="7"/>
  <c r="AA1899" i="7"/>
  <c r="AA1891" i="7"/>
  <c r="AA1883" i="7"/>
  <c r="AA1875" i="7"/>
  <c r="AA1867" i="7"/>
  <c r="AA1859" i="7"/>
  <c r="AA1851" i="7"/>
  <c r="AA1843" i="7"/>
  <c r="AA1835" i="7"/>
  <c r="AA1827" i="7"/>
  <c r="AA1819" i="7"/>
  <c r="AA1811" i="7"/>
  <c r="AA1803" i="7"/>
  <c r="AA1795" i="7"/>
  <c r="AA1787" i="7"/>
  <c r="AA1779" i="7"/>
  <c r="AA1771" i="7"/>
  <c r="AA1763" i="7"/>
  <c r="AA1755" i="7"/>
  <c r="AA1747" i="7"/>
  <c r="AA1739" i="7"/>
  <c r="AA1731" i="7"/>
  <c r="AA1723" i="7"/>
  <c r="AA1715" i="7"/>
  <c r="AA1707" i="7"/>
  <c r="AA1699" i="7"/>
  <c r="AA1691" i="7"/>
  <c r="AA1683" i="7"/>
  <c r="AA1675" i="7"/>
  <c r="AA1667" i="7"/>
  <c r="AA1659" i="7"/>
  <c r="AA1651" i="7"/>
  <c r="AA1643" i="7"/>
  <c r="AA1635" i="7"/>
  <c r="AA1627" i="7"/>
  <c r="AA1619" i="7"/>
  <c r="AA1611" i="7"/>
  <c r="AA1603" i="7"/>
  <c r="AA1595" i="7"/>
  <c r="AA1587" i="7"/>
  <c r="AA1579" i="7"/>
  <c r="AA1571" i="7"/>
  <c r="AA1563" i="7"/>
  <c r="AA1555" i="7"/>
  <c r="AA1547" i="7"/>
  <c r="AA1539" i="7"/>
  <c r="AA1531" i="7"/>
  <c r="AA1523" i="7"/>
  <c r="AA1515" i="7"/>
  <c r="AA1507" i="7"/>
  <c r="AA1499" i="7"/>
  <c r="AA1491" i="7"/>
  <c r="AA1483" i="7"/>
  <c r="AA1475" i="7"/>
  <c r="AA1467" i="7"/>
  <c r="AA1459" i="7"/>
  <c r="AA1451" i="7"/>
  <c r="AA1443" i="7"/>
  <c r="AA1435" i="7"/>
  <c r="AA1427" i="7"/>
  <c r="AA1419" i="7"/>
  <c r="AA1411" i="7"/>
  <c r="AA1403" i="7"/>
  <c r="AA1395" i="7"/>
  <c r="AA1387" i="7"/>
  <c r="AA1379" i="7"/>
  <c r="AA1371" i="7"/>
  <c r="AA1363" i="7"/>
  <c r="AA1355" i="7"/>
  <c r="AA1347" i="7"/>
  <c r="AA1339" i="7"/>
  <c r="AA1331" i="7"/>
  <c r="AA1323" i="7"/>
  <c r="AA1315" i="7"/>
  <c r="AA1307" i="7"/>
  <c r="AA1299" i="7"/>
  <c r="AA1291" i="7"/>
  <c r="AA1283" i="7"/>
  <c r="AA1275" i="7"/>
  <c r="AA1267" i="7"/>
  <c r="AA1259" i="7"/>
  <c r="AA1251" i="7"/>
  <c r="AA1243" i="7"/>
  <c r="AA1235" i="7"/>
  <c r="AA1227" i="7"/>
  <c r="AA1219" i="7"/>
  <c r="AA1211" i="7"/>
  <c r="AA1203" i="7"/>
  <c r="AA1195" i="7"/>
  <c r="AA1187" i="7"/>
  <c r="AA1179" i="7"/>
  <c r="AA1171" i="7"/>
  <c r="AA1163" i="7"/>
  <c r="AA1155" i="7"/>
  <c r="AA1147" i="7"/>
  <c r="AA1139" i="7"/>
  <c r="AA1131" i="7"/>
  <c r="AA1123" i="7"/>
  <c r="AA1115" i="7"/>
  <c r="AA1107" i="7"/>
  <c r="AA1099" i="7"/>
  <c r="AA1091" i="7"/>
  <c r="AA1083" i="7"/>
  <c r="AA1075" i="7"/>
  <c r="AA1067" i="7"/>
  <c r="AA1059" i="7"/>
  <c r="AA1051" i="7"/>
  <c r="AA1043" i="7"/>
  <c r="AA1035" i="7"/>
  <c r="AA1027" i="7"/>
  <c r="AA1019" i="7"/>
  <c r="AA1011" i="7"/>
  <c r="AA1003" i="7"/>
  <c r="AA995" i="7"/>
  <c r="AA987" i="7"/>
  <c r="AA979" i="7"/>
  <c r="AA971" i="7"/>
  <c r="AA963" i="7"/>
  <c r="AA955" i="7"/>
  <c r="AA947" i="7"/>
  <c r="AA939" i="7"/>
  <c r="AA931" i="7"/>
  <c r="AA923" i="7"/>
  <c r="AA915" i="7"/>
  <c r="AA907" i="7"/>
  <c r="AA899" i="7"/>
  <c r="AA891" i="7"/>
  <c r="AA883" i="7"/>
  <c r="AA875" i="7"/>
  <c r="AA867" i="7"/>
  <c r="AA859" i="7"/>
  <c r="AA851" i="7"/>
  <c r="AA843" i="7"/>
  <c r="AA835" i="7"/>
  <c r="AA827" i="7"/>
  <c r="AA819" i="7"/>
  <c r="AA811" i="7"/>
  <c r="AA803" i="7"/>
  <c r="AA795" i="7"/>
  <c r="AA787" i="7"/>
  <c r="AA779" i="7"/>
  <c r="AA771" i="7"/>
  <c r="AA763" i="7"/>
  <c r="AA755" i="7"/>
  <c r="AA747" i="7"/>
  <c r="AA739" i="7"/>
  <c r="AA731" i="7"/>
  <c r="AA723" i="7"/>
  <c r="AA715" i="7"/>
  <c r="AA707" i="7"/>
  <c r="AA699" i="7"/>
  <c r="AA691" i="7"/>
  <c r="AA683" i="7"/>
  <c r="AA675" i="7"/>
  <c r="AA667" i="7"/>
  <c r="AA659" i="7"/>
  <c r="AA651" i="7"/>
  <c r="AA643" i="7"/>
  <c r="AA635" i="7"/>
  <c r="AA627" i="7"/>
  <c r="AA619" i="7"/>
  <c r="AA611" i="7"/>
  <c r="AA603" i="7"/>
  <c r="AA595" i="7"/>
  <c r="AA587" i="7"/>
  <c r="AA579" i="7"/>
  <c r="AA571" i="7"/>
  <c r="AA563" i="7"/>
  <c r="AA555" i="7"/>
  <c r="AA547" i="7"/>
  <c r="AA539" i="7"/>
  <c r="AA531" i="7"/>
  <c r="AA523" i="7"/>
  <c r="AA515" i="7"/>
  <c r="AA507" i="7"/>
  <c r="AA499" i="7"/>
  <c r="AA491" i="7"/>
  <c r="AA483" i="7"/>
  <c r="AA475" i="7"/>
  <c r="AA467" i="7"/>
  <c r="AA459" i="7"/>
  <c r="AA451" i="7"/>
  <c r="AA443" i="7"/>
  <c r="AA435" i="7"/>
  <c r="AA427" i="7"/>
  <c r="AA419" i="7"/>
  <c r="AA411" i="7"/>
  <c r="AA403" i="7"/>
  <c r="AA395" i="7"/>
  <c r="AA387" i="7"/>
  <c r="AA379" i="7"/>
  <c r="AA371" i="7"/>
  <c r="AA363" i="7"/>
  <c r="AA355" i="7"/>
  <c r="AA347" i="7"/>
  <c r="AA339" i="7"/>
  <c r="AA331" i="7"/>
  <c r="AA323" i="7"/>
  <c r="AA315" i="7"/>
  <c r="AA307" i="7"/>
  <c r="AA299" i="7"/>
  <c r="AA291" i="7"/>
  <c r="AA283" i="7"/>
  <c r="AA275" i="7"/>
  <c r="AA267" i="7"/>
  <c r="AA259" i="7"/>
  <c r="AA251" i="7"/>
  <c r="AA243" i="7"/>
  <c r="AA235" i="7"/>
  <c r="AA227" i="7"/>
  <c r="AA219" i="7"/>
  <c r="AA211" i="7"/>
  <c r="AA203" i="7"/>
  <c r="AA195" i="7"/>
  <c r="AA187" i="7"/>
  <c r="AA179" i="7"/>
  <c r="AA171" i="7"/>
  <c r="AA163" i="7"/>
  <c r="AA155" i="7"/>
  <c r="AA147" i="7"/>
  <c r="AA139" i="7"/>
  <c r="AA131" i="7"/>
  <c r="AA123" i="7"/>
  <c r="AA115" i="7"/>
  <c r="AA107" i="7"/>
  <c r="AA99" i="7"/>
  <c r="AA91" i="7"/>
  <c r="AA83" i="7"/>
  <c r="AA75" i="7"/>
  <c r="AA67" i="7"/>
  <c r="AA59" i="7"/>
  <c r="AA51" i="7"/>
  <c r="AA43" i="7"/>
  <c r="AA35" i="7"/>
  <c r="AA27" i="7"/>
  <c r="C8" i="25"/>
  <c r="E45" i="25" s="1"/>
  <c r="C7" i="25"/>
  <c r="G2525" i="7"/>
  <c r="G2524" i="7"/>
  <c r="G2523" i="7"/>
  <c r="G2522" i="7"/>
  <c r="G2521" i="7"/>
  <c r="G2520" i="7"/>
  <c r="G2519" i="7"/>
  <c r="G2518" i="7"/>
  <c r="G2517" i="7"/>
  <c r="G2516" i="7"/>
  <c r="G2515" i="7"/>
  <c r="G2514" i="7"/>
  <c r="G2513" i="7"/>
  <c r="G2512" i="7"/>
  <c r="G2511" i="7"/>
  <c r="G2510" i="7"/>
  <c r="G2509" i="7"/>
  <c r="G2508" i="7"/>
  <c r="G2507" i="7"/>
  <c r="G2506" i="7"/>
  <c r="G2505" i="7"/>
  <c r="G2504" i="7"/>
  <c r="G2503" i="7"/>
  <c r="G2502" i="7"/>
  <c r="G2501" i="7"/>
  <c r="G2500" i="7"/>
  <c r="G2499" i="7"/>
  <c r="G2498" i="7"/>
  <c r="G2497" i="7"/>
  <c r="G2496" i="7"/>
  <c r="G2495" i="7"/>
  <c r="G2494" i="7"/>
  <c r="G2493" i="7"/>
  <c r="G2492" i="7"/>
  <c r="G2491" i="7"/>
  <c r="G2490" i="7"/>
  <c r="G2489" i="7"/>
  <c r="G2488" i="7"/>
  <c r="G2487" i="7"/>
  <c r="G2486" i="7"/>
  <c r="G2485" i="7"/>
  <c r="G2484" i="7"/>
  <c r="G2483" i="7"/>
  <c r="G2482" i="7"/>
  <c r="G2481" i="7"/>
  <c r="G2480" i="7"/>
  <c r="G2479" i="7"/>
  <c r="G2478" i="7"/>
  <c r="G2477" i="7"/>
  <c r="G2476" i="7"/>
  <c r="G2475" i="7"/>
  <c r="G2474" i="7"/>
  <c r="G2473" i="7"/>
  <c r="G2472" i="7"/>
  <c r="G2471" i="7"/>
  <c r="G2470" i="7"/>
  <c r="G2469" i="7"/>
  <c r="G2468" i="7"/>
  <c r="G2467" i="7"/>
  <c r="G2466" i="7"/>
  <c r="G2465" i="7"/>
  <c r="G2464" i="7"/>
  <c r="G2463" i="7"/>
  <c r="G2462" i="7"/>
  <c r="G2461" i="7"/>
  <c r="G2460" i="7"/>
  <c r="G2459" i="7"/>
  <c r="G2458" i="7"/>
  <c r="G2457" i="7"/>
  <c r="G2456" i="7"/>
  <c r="G2455" i="7"/>
  <c r="G2454" i="7"/>
  <c r="G2453" i="7"/>
  <c r="G2452" i="7"/>
  <c r="G2451" i="7"/>
  <c r="G2450" i="7"/>
  <c r="G2449" i="7"/>
  <c r="G2448" i="7"/>
  <c r="G2447" i="7"/>
  <c r="G2446" i="7"/>
  <c r="G2445" i="7"/>
  <c r="G2444" i="7"/>
  <c r="G2443" i="7"/>
  <c r="G2442" i="7"/>
  <c r="G2441" i="7"/>
  <c r="G2440" i="7"/>
  <c r="G2439" i="7"/>
  <c r="G2438" i="7"/>
  <c r="G2437" i="7"/>
  <c r="G2436" i="7"/>
  <c r="G2435" i="7"/>
  <c r="G2434" i="7"/>
  <c r="G2433" i="7"/>
  <c r="G2432" i="7"/>
  <c r="G2431" i="7"/>
  <c r="G2430" i="7"/>
  <c r="G2429" i="7"/>
  <c r="G2428" i="7"/>
  <c r="G2427" i="7"/>
  <c r="G2426" i="7"/>
  <c r="G2425" i="7"/>
  <c r="G2424" i="7"/>
  <c r="G2423" i="7"/>
  <c r="G2422" i="7"/>
  <c r="G2421" i="7"/>
  <c r="G2420" i="7"/>
  <c r="G2419" i="7"/>
  <c r="G2418" i="7"/>
  <c r="G2417" i="7"/>
  <c r="G2416" i="7"/>
  <c r="G2415" i="7"/>
  <c r="G2414" i="7"/>
  <c r="G2413" i="7"/>
  <c r="G2412" i="7"/>
  <c r="G2411" i="7"/>
  <c r="G2410" i="7"/>
  <c r="G2409" i="7"/>
  <c r="G2408" i="7"/>
  <c r="G2407" i="7"/>
  <c r="G2406" i="7"/>
  <c r="G2405" i="7"/>
  <c r="G2404" i="7"/>
  <c r="G2403" i="7"/>
  <c r="G2402" i="7"/>
  <c r="G2401" i="7"/>
  <c r="G2400" i="7"/>
  <c r="G2399" i="7"/>
  <c r="G2398" i="7"/>
  <c r="G2397" i="7"/>
  <c r="G2396" i="7"/>
  <c r="G2395" i="7"/>
  <c r="G2394" i="7"/>
  <c r="G2393" i="7"/>
  <c r="G2392" i="7"/>
  <c r="G2391" i="7"/>
  <c r="G2390" i="7"/>
  <c r="G2389" i="7"/>
  <c r="G2388" i="7"/>
  <c r="G2387" i="7"/>
  <c r="G2386" i="7"/>
  <c r="G2385" i="7"/>
  <c r="G2384" i="7"/>
  <c r="G2383" i="7"/>
  <c r="G2382" i="7"/>
  <c r="G2381" i="7"/>
  <c r="G2380" i="7"/>
  <c r="G2379" i="7"/>
  <c r="G2378" i="7"/>
  <c r="G2377" i="7"/>
  <c r="G2376" i="7"/>
  <c r="G2375" i="7"/>
  <c r="G2374" i="7"/>
  <c r="G2373" i="7"/>
  <c r="G2372" i="7"/>
  <c r="G2371" i="7"/>
  <c r="G2370" i="7"/>
  <c r="G2369" i="7"/>
  <c r="G2368" i="7"/>
  <c r="G2367" i="7"/>
  <c r="G2366" i="7"/>
  <c r="G2365" i="7"/>
  <c r="G2364" i="7"/>
  <c r="G2363" i="7"/>
  <c r="G2362" i="7"/>
  <c r="G2361" i="7"/>
  <c r="G2360" i="7"/>
  <c r="G2359" i="7"/>
  <c r="G2358" i="7"/>
  <c r="G2357" i="7"/>
  <c r="G2356" i="7"/>
  <c r="G2355" i="7"/>
  <c r="G2354" i="7"/>
  <c r="G2353" i="7"/>
  <c r="G2352" i="7"/>
  <c r="G2351" i="7"/>
  <c r="G2350" i="7"/>
  <c r="G2349" i="7"/>
  <c r="G2348" i="7"/>
  <c r="G2347" i="7"/>
  <c r="G2346" i="7"/>
  <c r="G2345" i="7"/>
  <c r="G2344" i="7"/>
  <c r="G2343" i="7"/>
  <c r="G2342" i="7"/>
  <c r="G2341" i="7"/>
  <c r="G2340" i="7"/>
  <c r="G2339" i="7"/>
  <c r="G2338" i="7"/>
  <c r="G2337" i="7"/>
  <c r="G2336" i="7"/>
  <c r="G2335" i="7"/>
  <c r="G2334" i="7"/>
  <c r="G2333" i="7"/>
  <c r="G2332" i="7"/>
  <c r="G2331" i="7"/>
  <c r="G2330" i="7"/>
  <c r="G2329" i="7"/>
  <c r="G2328" i="7"/>
  <c r="G2327" i="7"/>
  <c r="G2326" i="7"/>
  <c r="G2325" i="7"/>
  <c r="G2324" i="7"/>
  <c r="G2323" i="7"/>
  <c r="G2322" i="7"/>
  <c r="G2321" i="7"/>
  <c r="G2320" i="7"/>
  <c r="G2319" i="7"/>
  <c r="G2318" i="7"/>
  <c r="G2317" i="7"/>
  <c r="G2316" i="7"/>
  <c r="G2315" i="7"/>
  <c r="G2314" i="7"/>
  <c r="G2313" i="7"/>
  <c r="G2312" i="7"/>
  <c r="G2311" i="7"/>
  <c r="G2310" i="7"/>
  <c r="G2309" i="7"/>
  <c r="G2308" i="7"/>
  <c r="G2307" i="7"/>
  <c r="G2306" i="7"/>
  <c r="G2305" i="7"/>
  <c r="G2304" i="7"/>
  <c r="G2303" i="7"/>
  <c r="G2302" i="7"/>
  <c r="G2301" i="7"/>
  <c r="G2300" i="7"/>
  <c r="G2299" i="7"/>
  <c r="G2298" i="7"/>
  <c r="G2297" i="7"/>
  <c r="G2296" i="7"/>
  <c r="G2295" i="7"/>
  <c r="G2294" i="7"/>
  <c r="G2293" i="7"/>
  <c r="G2292" i="7"/>
  <c r="G2291" i="7"/>
  <c r="G2290" i="7"/>
  <c r="G2289" i="7"/>
  <c r="G2288" i="7"/>
  <c r="G2287" i="7"/>
  <c r="G2286" i="7"/>
  <c r="G2285" i="7"/>
  <c r="G2284" i="7"/>
  <c r="G2283" i="7"/>
  <c r="G2282" i="7"/>
  <c r="G2281" i="7"/>
  <c r="G2280" i="7"/>
  <c r="G2279" i="7"/>
  <c r="G2278" i="7"/>
  <c r="G2277" i="7"/>
  <c r="G2276" i="7"/>
  <c r="G2275" i="7"/>
  <c r="G2274" i="7"/>
  <c r="G2273" i="7"/>
  <c r="G2272" i="7"/>
  <c r="G2271" i="7"/>
  <c r="G2270" i="7"/>
  <c r="G2269" i="7"/>
  <c r="G2268" i="7"/>
  <c r="G2267" i="7"/>
  <c r="G2266" i="7"/>
  <c r="G2265" i="7"/>
  <c r="G2264" i="7"/>
  <c r="G2263" i="7"/>
  <c r="G2262" i="7"/>
  <c r="G2261" i="7"/>
  <c r="G2260" i="7"/>
  <c r="G2259" i="7"/>
  <c r="G2258" i="7"/>
  <c r="G2257" i="7"/>
  <c r="G2256" i="7"/>
  <c r="G2255" i="7"/>
  <c r="G2254" i="7"/>
  <c r="G2253" i="7"/>
  <c r="G2252" i="7"/>
  <c r="G2251" i="7"/>
  <c r="G2250" i="7"/>
  <c r="G2249" i="7"/>
  <c r="G2248" i="7"/>
  <c r="G2247" i="7"/>
  <c r="G2246" i="7"/>
  <c r="G2245" i="7"/>
  <c r="G2244" i="7"/>
  <c r="G2243" i="7"/>
  <c r="G2242" i="7"/>
  <c r="G2241" i="7"/>
  <c r="G2240" i="7"/>
  <c r="G2239" i="7"/>
  <c r="G2238" i="7"/>
  <c r="G2237" i="7"/>
  <c r="G2236" i="7"/>
  <c r="G2235" i="7"/>
  <c r="G2234" i="7"/>
  <c r="G2233" i="7"/>
  <c r="G2232" i="7"/>
  <c r="G2231" i="7"/>
  <c r="G2230" i="7"/>
  <c r="G2229" i="7"/>
  <c r="G2228" i="7"/>
  <c r="G2227" i="7"/>
  <c r="G2226" i="7"/>
  <c r="G2225" i="7"/>
  <c r="G2224" i="7"/>
  <c r="G2223" i="7"/>
  <c r="G2222" i="7"/>
  <c r="G2221" i="7"/>
  <c r="G2220" i="7"/>
  <c r="G2219" i="7"/>
  <c r="G2218" i="7"/>
  <c r="G2217" i="7"/>
  <c r="G2216" i="7"/>
  <c r="G2215" i="7"/>
  <c r="G2214" i="7"/>
  <c r="G2213" i="7"/>
  <c r="G2212" i="7"/>
  <c r="G2211" i="7"/>
  <c r="G2210" i="7"/>
  <c r="G2209" i="7"/>
  <c r="G2208" i="7"/>
  <c r="G2207" i="7"/>
  <c r="G2206" i="7"/>
  <c r="G2205" i="7"/>
  <c r="G2204" i="7"/>
  <c r="G2203" i="7"/>
  <c r="G2202" i="7"/>
  <c r="G2201" i="7"/>
  <c r="G2200" i="7"/>
  <c r="G2199" i="7"/>
  <c r="G2198" i="7"/>
  <c r="G2197" i="7"/>
  <c r="G2196" i="7"/>
  <c r="G2195" i="7"/>
  <c r="G2194" i="7"/>
  <c r="G2193" i="7"/>
  <c r="G2192" i="7"/>
  <c r="G2191" i="7"/>
  <c r="G2190" i="7"/>
  <c r="G2189" i="7"/>
  <c r="G2188" i="7"/>
  <c r="G2187" i="7"/>
  <c r="G2186" i="7"/>
  <c r="G2185" i="7"/>
  <c r="G2184" i="7"/>
  <c r="G2183" i="7"/>
  <c r="G2182" i="7"/>
  <c r="G2181" i="7"/>
  <c r="G2180" i="7"/>
  <c r="G2179" i="7"/>
  <c r="G2178" i="7"/>
  <c r="G2177" i="7"/>
  <c r="G2176" i="7"/>
  <c r="G2175" i="7"/>
  <c r="G2174" i="7"/>
  <c r="G2173" i="7"/>
  <c r="G2172" i="7"/>
  <c r="G2171" i="7"/>
  <c r="G2170" i="7"/>
  <c r="G2169" i="7"/>
  <c r="G2168" i="7"/>
  <c r="G2167" i="7"/>
  <c r="G2166" i="7"/>
  <c r="G2165" i="7"/>
  <c r="G2164" i="7"/>
  <c r="G2163" i="7"/>
  <c r="G2162" i="7"/>
  <c r="G2161" i="7"/>
  <c r="G2160" i="7"/>
  <c r="G2159" i="7"/>
  <c r="G2158" i="7"/>
  <c r="G2157" i="7"/>
  <c r="G2156" i="7"/>
  <c r="G2155" i="7"/>
  <c r="G2154" i="7"/>
  <c r="G2153" i="7"/>
  <c r="G2152" i="7"/>
  <c r="G2151" i="7"/>
  <c r="G2150" i="7"/>
  <c r="G2149" i="7"/>
  <c r="G2148" i="7"/>
  <c r="G2147" i="7"/>
  <c r="G2146" i="7"/>
  <c r="G2145" i="7"/>
  <c r="G2144" i="7"/>
  <c r="G2143" i="7"/>
  <c r="G2142" i="7"/>
  <c r="G2141" i="7"/>
  <c r="G2140" i="7"/>
  <c r="G2139" i="7"/>
  <c r="G2138" i="7"/>
  <c r="G2137" i="7"/>
  <c r="G2136" i="7"/>
  <c r="G2135" i="7"/>
  <c r="G2134" i="7"/>
  <c r="G2133" i="7"/>
  <c r="G2132" i="7"/>
  <c r="G2131" i="7"/>
  <c r="G2130" i="7"/>
  <c r="G2129" i="7"/>
  <c r="G2128" i="7"/>
  <c r="G2127" i="7"/>
  <c r="G2126" i="7"/>
  <c r="G2125" i="7"/>
  <c r="G2124" i="7"/>
  <c r="G2123" i="7"/>
  <c r="G2122" i="7"/>
  <c r="G2121" i="7"/>
  <c r="G2120" i="7"/>
  <c r="G2119" i="7"/>
  <c r="G2118" i="7"/>
  <c r="G2117" i="7"/>
  <c r="G2116" i="7"/>
  <c r="G2115" i="7"/>
  <c r="G2114" i="7"/>
  <c r="G2113" i="7"/>
  <c r="G2112" i="7"/>
  <c r="G2111" i="7"/>
  <c r="G2110" i="7"/>
  <c r="G2109" i="7"/>
  <c r="G2108" i="7"/>
  <c r="G2107" i="7"/>
  <c r="G2106" i="7"/>
  <c r="G2105" i="7"/>
  <c r="G2104" i="7"/>
  <c r="G2103" i="7"/>
  <c r="G2102" i="7"/>
  <c r="G2101" i="7"/>
  <c r="G2100" i="7"/>
  <c r="G2099" i="7"/>
  <c r="G2098" i="7"/>
  <c r="G2097" i="7"/>
  <c r="G2096" i="7"/>
  <c r="G2095" i="7"/>
  <c r="G2094" i="7"/>
  <c r="G2093" i="7"/>
  <c r="G2092" i="7"/>
  <c r="G2091" i="7"/>
  <c r="G2090" i="7"/>
  <c r="G2089" i="7"/>
  <c r="G2088" i="7"/>
  <c r="G2087" i="7"/>
  <c r="G2086" i="7"/>
  <c r="G2085" i="7"/>
  <c r="G2084" i="7"/>
  <c r="G2083" i="7"/>
  <c r="G2082" i="7"/>
  <c r="G2081" i="7"/>
  <c r="G2080" i="7"/>
  <c r="G2079" i="7"/>
  <c r="G2078" i="7"/>
  <c r="G2077" i="7"/>
  <c r="G2076" i="7"/>
  <c r="G2075" i="7"/>
  <c r="G2074" i="7"/>
  <c r="G2073" i="7"/>
  <c r="G2072" i="7"/>
  <c r="G2071" i="7"/>
  <c r="G2070" i="7"/>
  <c r="G2069" i="7"/>
  <c r="G2068" i="7"/>
  <c r="G2067" i="7"/>
  <c r="G2066" i="7"/>
  <c r="G2065" i="7"/>
  <c r="G2064" i="7"/>
  <c r="G2063" i="7"/>
  <c r="G2062" i="7"/>
  <c r="G2061" i="7"/>
  <c r="G2060" i="7"/>
  <c r="G2059" i="7"/>
  <c r="G2058" i="7"/>
  <c r="G2057" i="7"/>
  <c r="G2056" i="7"/>
  <c r="G2055" i="7"/>
  <c r="G2054" i="7"/>
  <c r="G2053" i="7"/>
  <c r="G2052" i="7"/>
  <c r="G2051" i="7"/>
  <c r="G2050" i="7"/>
  <c r="G2049" i="7"/>
  <c r="G2048" i="7"/>
  <c r="G2047" i="7"/>
  <c r="G2046" i="7"/>
  <c r="G2045" i="7"/>
  <c r="G2044" i="7"/>
  <c r="G2043" i="7"/>
  <c r="G2042" i="7"/>
  <c r="G2041" i="7"/>
  <c r="G2040" i="7"/>
  <c r="G2039" i="7"/>
  <c r="G2038" i="7"/>
  <c r="G2037" i="7"/>
  <c r="G2036" i="7"/>
  <c r="G2035" i="7"/>
  <c r="G2034" i="7"/>
  <c r="G2033" i="7"/>
  <c r="G2032" i="7"/>
  <c r="G2031" i="7"/>
  <c r="G2030" i="7"/>
  <c r="G2029" i="7"/>
  <c r="G2028" i="7"/>
  <c r="G2027" i="7"/>
  <c r="G2026" i="7"/>
  <c r="G2025" i="7"/>
  <c r="G2024" i="7"/>
  <c r="G2023" i="7"/>
  <c r="G2022" i="7"/>
  <c r="G2021" i="7"/>
  <c r="G2020" i="7"/>
  <c r="G2019" i="7"/>
  <c r="G2018" i="7"/>
  <c r="G2017" i="7"/>
  <c r="G2016" i="7"/>
  <c r="G2015" i="7"/>
  <c r="G2014" i="7"/>
  <c r="G2013" i="7"/>
  <c r="G2012" i="7"/>
  <c r="G2011" i="7"/>
  <c r="G2010" i="7"/>
  <c r="G2009" i="7"/>
  <c r="G2008" i="7"/>
  <c r="G2007" i="7"/>
  <c r="G2006" i="7"/>
  <c r="G2005" i="7"/>
  <c r="G2004" i="7"/>
  <c r="G2003" i="7"/>
  <c r="G2002" i="7"/>
  <c r="G2001" i="7"/>
  <c r="G2000" i="7"/>
  <c r="G1999" i="7"/>
  <c r="G1998" i="7"/>
  <c r="G1997" i="7"/>
  <c r="G1996" i="7"/>
  <c r="G1995" i="7"/>
  <c r="G1994" i="7"/>
  <c r="G1993" i="7"/>
  <c r="G1992" i="7"/>
  <c r="G1991" i="7"/>
  <c r="G1990" i="7"/>
  <c r="G1989" i="7"/>
  <c r="G1988" i="7"/>
  <c r="G1987" i="7"/>
  <c r="G1986" i="7"/>
  <c r="G1985" i="7"/>
  <c r="G1984" i="7"/>
  <c r="G1983" i="7"/>
  <c r="G1982" i="7"/>
  <c r="G1981" i="7"/>
  <c r="G1980" i="7"/>
  <c r="G1979" i="7"/>
  <c r="G1978" i="7"/>
  <c r="G1977" i="7"/>
  <c r="G1976" i="7"/>
  <c r="G1975" i="7"/>
  <c r="G1974" i="7"/>
  <c r="G1973" i="7"/>
  <c r="G1972" i="7"/>
  <c r="G1971" i="7"/>
  <c r="G1970" i="7"/>
  <c r="G1969" i="7"/>
  <c r="G1968" i="7"/>
  <c r="G1967" i="7"/>
  <c r="G1966" i="7"/>
  <c r="G1965" i="7"/>
  <c r="G1964" i="7"/>
  <c r="G1963" i="7"/>
  <c r="G1962" i="7"/>
  <c r="G1961" i="7"/>
  <c r="G1960" i="7"/>
  <c r="G1959" i="7"/>
  <c r="G1958" i="7"/>
  <c r="G1957" i="7"/>
  <c r="G1956" i="7"/>
  <c r="G1955" i="7"/>
  <c r="G1954" i="7"/>
  <c r="G1953" i="7"/>
  <c r="G1952" i="7"/>
  <c r="G1951" i="7"/>
  <c r="G1950" i="7"/>
  <c r="G1949" i="7"/>
  <c r="G1948" i="7"/>
  <c r="G1947" i="7"/>
  <c r="G1946" i="7"/>
  <c r="G1945" i="7"/>
  <c r="G1944" i="7"/>
  <c r="G1943" i="7"/>
  <c r="G1942" i="7"/>
  <c r="G1941" i="7"/>
  <c r="G1940" i="7"/>
  <c r="G1939" i="7"/>
  <c r="G1938" i="7"/>
  <c r="G1937" i="7"/>
  <c r="G1936" i="7"/>
  <c r="G1935" i="7"/>
  <c r="G1934" i="7"/>
  <c r="G1933" i="7"/>
  <c r="G1932" i="7"/>
  <c r="G1931" i="7"/>
  <c r="G1930" i="7"/>
  <c r="G1929" i="7"/>
  <c r="G1928" i="7"/>
  <c r="G1927" i="7"/>
  <c r="G1926" i="7"/>
  <c r="G1925" i="7"/>
  <c r="G1924" i="7"/>
  <c r="G1923" i="7"/>
  <c r="G1922" i="7"/>
  <c r="G1921" i="7"/>
  <c r="G1920" i="7"/>
  <c r="G1919" i="7"/>
  <c r="G1918" i="7"/>
  <c r="G1917" i="7"/>
  <c r="G1916" i="7"/>
  <c r="G1915" i="7"/>
  <c r="G1914" i="7"/>
  <c r="G1913" i="7"/>
  <c r="G1912" i="7"/>
  <c r="G1911" i="7"/>
  <c r="G1910" i="7"/>
  <c r="G1909" i="7"/>
  <c r="G1908" i="7"/>
  <c r="G1907" i="7"/>
  <c r="G1906" i="7"/>
  <c r="G1905" i="7"/>
  <c r="G1904" i="7"/>
  <c r="G1903" i="7"/>
  <c r="G1902" i="7"/>
  <c r="G1901" i="7"/>
  <c r="G1900" i="7"/>
  <c r="G1899" i="7"/>
  <c r="G1898" i="7"/>
  <c r="G1897" i="7"/>
  <c r="G1896" i="7"/>
  <c r="G1895" i="7"/>
  <c r="G1894" i="7"/>
  <c r="G1893" i="7"/>
  <c r="G1892" i="7"/>
  <c r="G1891" i="7"/>
  <c r="G1890" i="7"/>
  <c r="G1889" i="7"/>
  <c r="G1888" i="7"/>
  <c r="G1887" i="7"/>
  <c r="G1886" i="7"/>
  <c r="G1885" i="7"/>
  <c r="G1884" i="7"/>
  <c r="G1883" i="7"/>
  <c r="G1882" i="7"/>
  <c r="G1881" i="7"/>
  <c r="G1880" i="7"/>
  <c r="G1879" i="7"/>
  <c r="G1878" i="7"/>
  <c r="G1877" i="7"/>
  <c r="G1876" i="7"/>
  <c r="G1875" i="7"/>
  <c r="G1874" i="7"/>
  <c r="G1873" i="7"/>
  <c r="G1872" i="7"/>
  <c r="G1871" i="7"/>
  <c r="G1870" i="7"/>
  <c r="G1869" i="7"/>
  <c r="G1868" i="7"/>
  <c r="G1867" i="7"/>
  <c r="G1866" i="7"/>
  <c r="G1865" i="7"/>
  <c r="G1864" i="7"/>
  <c r="G1863" i="7"/>
  <c r="G1862" i="7"/>
  <c r="G1861" i="7"/>
  <c r="G1860" i="7"/>
  <c r="G1859" i="7"/>
  <c r="G1858" i="7"/>
  <c r="G1857" i="7"/>
  <c r="G1856" i="7"/>
  <c r="G1855" i="7"/>
  <c r="G1854" i="7"/>
  <c r="G1853" i="7"/>
  <c r="G1852" i="7"/>
  <c r="G1851" i="7"/>
  <c r="G1850" i="7"/>
  <c r="G1849" i="7"/>
  <c r="G1848" i="7"/>
  <c r="G1847" i="7"/>
  <c r="G1846" i="7"/>
  <c r="G1845" i="7"/>
  <c r="G1844" i="7"/>
  <c r="G1843" i="7"/>
  <c r="G1842" i="7"/>
  <c r="G1841" i="7"/>
  <c r="G1840" i="7"/>
  <c r="G1839" i="7"/>
  <c r="G1838" i="7"/>
  <c r="G1837" i="7"/>
  <c r="G1836" i="7"/>
  <c r="G1835" i="7"/>
  <c r="G1834" i="7"/>
  <c r="G1833" i="7"/>
  <c r="G1832" i="7"/>
  <c r="G1831" i="7"/>
  <c r="G1830" i="7"/>
  <c r="G1829" i="7"/>
  <c r="G1828" i="7"/>
  <c r="G1827" i="7"/>
  <c r="G1826" i="7"/>
  <c r="G1825" i="7"/>
  <c r="G1824" i="7"/>
  <c r="G1823" i="7"/>
  <c r="G1822" i="7"/>
  <c r="G1821" i="7"/>
  <c r="G1820" i="7"/>
  <c r="G1819" i="7"/>
  <c r="G1818" i="7"/>
  <c r="G1817" i="7"/>
  <c r="G1816" i="7"/>
  <c r="G1815" i="7"/>
  <c r="G1814" i="7"/>
  <c r="G1813" i="7"/>
  <c r="G1812" i="7"/>
  <c r="G1811" i="7"/>
  <c r="G1810" i="7"/>
  <c r="G1809" i="7"/>
  <c r="G1808" i="7"/>
  <c r="G1807" i="7"/>
  <c r="G1806" i="7"/>
  <c r="G1805" i="7"/>
  <c r="G1804" i="7"/>
  <c r="G1803" i="7"/>
  <c r="G1802" i="7"/>
  <c r="G1801" i="7"/>
  <c r="G1800" i="7"/>
  <c r="G1799" i="7"/>
  <c r="G1798" i="7"/>
  <c r="G1797" i="7"/>
  <c r="G1796" i="7"/>
  <c r="G1795" i="7"/>
  <c r="G1794" i="7"/>
  <c r="G1793" i="7"/>
  <c r="G1792" i="7"/>
  <c r="G1791" i="7"/>
  <c r="G1790" i="7"/>
  <c r="G1789" i="7"/>
  <c r="G1788" i="7"/>
  <c r="G1787" i="7"/>
  <c r="G1786" i="7"/>
  <c r="G1785" i="7"/>
  <c r="G1784" i="7"/>
  <c r="G1783" i="7"/>
  <c r="G1782" i="7"/>
  <c r="G1781" i="7"/>
  <c r="G1780" i="7"/>
  <c r="G1779" i="7"/>
  <c r="G1778" i="7"/>
  <c r="G1777" i="7"/>
  <c r="G1776" i="7"/>
  <c r="G1775" i="7"/>
  <c r="G1774" i="7"/>
  <c r="G1773" i="7"/>
  <c r="G1772" i="7"/>
  <c r="G1771" i="7"/>
  <c r="G1770" i="7"/>
  <c r="G1769" i="7"/>
  <c r="G1768" i="7"/>
  <c r="G1767" i="7"/>
  <c r="G1766" i="7"/>
  <c r="G1765" i="7"/>
  <c r="G1764" i="7"/>
  <c r="G1763" i="7"/>
  <c r="G1762" i="7"/>
  <c r="G1761" i="7"/>
  <c r="G1760" i="7"/>
  <c r="G1759" i="7"/>
  <c r="G1758" i="7"/>
  <c r="G1757" i="7"/>
  <c r="G1756" i="7"/>
  <c r="G1755" i="7"/>
  <c r="G1754" i="7"/>
  <c r="G1753" i="7"/>
  <c r="G1752" i="7"/>
  <c r="G1751" i="7"/>
  <c r="G1750" i="7"/>
  <c r="G1749" i="7"/>
  <c r="G1748" i="7"/>
  <c r="G1747" i="7"/>
  <c r="G1746" i="7"/>
  <c r="G1745" i="7"/>
  <c r="G1744" i="7"/>
  <c r="G1743" i="7"/>
  <c r="G1742" i="7"/>
  <c r="G1741" i="7"/>
  <c r="G1740" i="7"/>
  <c r="G1739" i="7"/>
  <c r="G1738" i="7"/>
  <c r="G1737" i="7"/>
  <c r="G1736" i="7"/>
  <c r="G1735" i="7"/>
  <c r="G1734" i="7"/>
  <c r="G1733" i="7"/>
  <c r="G1732" i="7"/>
  <c r="G1731" i="7"/>
  <c r="G1730" i="7"/>
  <c r="G1729" i="7"/>
  <c r="G1728" i="7"/>
  <c r="G1727" i="7"/>
  <c r="G1726" i="7"/>
  <c r="G1725" i="7"/>
  <c r="G1724" i="7"/>
  <c r="G1723" i="7"/>
  <c r="G1722" i="7"/>
  <c r="G1721" i="7"/>
  <c r="G1720" i="7"/>
  <c r="G1719" i="7"/>
  <c r="G1718" i="7"/>
  <c r="G1717" i="7"/>
  <c r="G1716" i="7"/>
  <c r="G1715" i="7"/>
  <c r="G1714" i="7"/>
  <c r="G1713" i="7"/>
  <c r="G1712" i="7"/>
  <c r="G1711" i="7"/>
  <c r="G1710" i="7"/>
  <c r="G1709" i="7"/>
  <c r="G1708" i="7"/>
  <c r="G1707" i="7"/>
  <c r="G1706" i="7"/>
  <c r="G1705" i="7"/>
  <c r="G1704" i="7"/>
  <c r="G1703" i="7"/>
  <c r="G1702" i="7"/>
  <c r="G1701" i="7"/>
  <c r="G1700" i="7"/>
  <c r="G1699" i="7"/>
  <c r="G1698" i="7"/>
  <c r="G1697" i="7"/>
  <c r="G1696" i="7"/>
  <c r="G1695" i="7"/>
  <c r="G1694" i="7"/>
  <c r="G1693" i="7"/>
  <c r="G1692" i="7"/>
  <c r="G1691" i="7"/>
  <c r="G1690" i="7"/>
  <c r="G1689" i="7"/>
  <c r="G1688" i="7"/>
  <c r="G1687" i="7"/>
  <c r="G1686" i="7"/>
  <c r="G1685" i="7"/>
  <c r="G1684" i="7"/>
  <c r="G1683" i="7"/>
  <c r="G1682" i="7"/>
  <c r="G1681" i="7"/>
  <c r="G1680" i="7"/>
  <c r="G1679" i="7"/>
  <c r="G1678" i="7"/>
  <c r="G1677" i="7"/>
  <c r="G1676" i="7"/>
  <c r="G1675" i="7"/>
  <c r="G1674" i="7"/>
  <c r="G1673" i="7"/>
  <c r="G1672" i="7"/>
  <c r="G1671" i="7"/>
  <c r="G1670" i="7"/>
  <c r="G1669" i="7"/>
  <c r="G1668" i="7"/>
  <c r="G1667" i="7"/>
  <c r="G1666" i="7"/>
  <c r="G1665" i="7"/>
  <c r="G1664" i="7"/>
  <c r="G1663" i="7"/>
  <c r="G1662" i="7"/>
  <c r="G1661" i="7"/>
  <c r="G1660" i="7"/>
  <c r="G1659" i="7"/>
  <c r="G1658" i="7"/>
  <c r="G1657" i="7"/>
  <c r="G1656" i="7"/>
  <c r="G1655" i="7"/>
  <c r="G1654" i="7"/>
  <c r="G1653" i="7"/>
  <c r="G1652" i="7"/>
  <c r="G1651" i="7"/>
  <c r="G1650" i="7"/>
  <c r="G1649" i="7"/>
  <c r="G1648" i="7"/>
  <c r="G1647" i="7"/>
  <c r="G1646" i="7"/>
  <c r="G1645" i="7"/>
  <c r="G1644" i="7"/>
  <c r="G1643" i="7"/>
  <c r="G1642" i="7"/>
  <c r="G1641" i="7"/>
  <c r="G1640" i="7"/>
  <c r="G1639" i="7"/>
  <c r="G1638" i="7"/>
  <c r="G1637" i="7"/>
  <c r="G1636" i="7"/>
  <c r="G1635" i="7"/>
  <c r="G1634" i="7"/>
  <c r="G1633" i="7"/>
  <c r="G1632" i="7"/>
  <c r="G1631" i="7"/>
  <c r="G1630" i="7"/>
  <c r="G1629" i="7"/>
  <c r="G1628" i="7"/>
  <c r="G1627" i="7"/>
  <c r="G1626" i="7"/>
  <c r="G1625" i="7"/>
  <c r="G1624" i="7"/>
  <c r="G1623" i="7"/>
  <c r="G1622" i="7"/>
  <c r="G1621" i="7"/>
  <c r="G1620" i="7"/>
  <c r="G1619" i="7"/>
  <c r="G1618" i="7"/>
  <c r="G1617" i="7"/>
  <c r="G1616" i="7"/>
  <c r="G1615" i="7"/>
  <c r="G1614" i="7"/>
  <c r="G1613" i="7"/>
  <c r="G1612" i="7"/>
  <c r="G1611" i="7"/>
  <c r="G1610" i="7"/>
  <c r="G1609" i="7"/>
  <c r="G1608" i="7"/>
  <c r="G1607" i="7"/>
  <c r="G1606" i="7"/>
  <c r="G1605" i="7"/>
  <c r="G1604" i="7"/>
  <c r="G1603" i="7"/>
  <c r="G1602" i="7"/>
  <c r="G1601" i="7"/>
  <c r="G1600" i="7"/>
  <c r="G1599" i="7"/>
  <c r="G1598" i="7"/>
  <c r="G1597" i="7"/>
  <c r="G1596" i="7"/>
  <c r="G1595" i="7"/>
  <c r="G1594" i="7"/>
  <c r="G1593" i="7"/>
  <c r="G1592" i="7"/>
  <c r="G1591" i="7"/>
  <c r="G1590" i="7"/>
  <c r="G1589" i="7"/>
  <c r="G1588" i="7"/>
  <c r="G1587" i="7"/>
  <c r="G1586" i="7"/>
  <c r="G1585" i="7"/>
  <c r="G1584" i="7"/>
  <c r="G1583" i="7"/>
  <c r="G1582" i="7"/>
  <c r="G1581" i="7"/>
  <c r="G1580" i="7"/>
  <c r="G1579" i="7"/>
  <c r="G1578" i="7"/>
  <c r="G1577" i="7"/>
  <c r="G1576" i="7"/>
  <c r="G1575" i="7"/>
  <c r="G1574" i="7"/>
  <c r="G1573" i="7"/>
  <c r="G1572" i="7"/>
  <c r="G1571" i="7"/>
  <c r="G1570" i="7"/>
  <c r="G1569" i="7"/>
  <c r="G1568" i="7"/>
  <c r="G1567" i="7"/>
  <c r="G1566" i="7"/>
  <c r="G1565" i="7"/>
  <c r="G1564" i="7"/>
  <c r="G1563" i="7"/>
  <c r="G1562" i="7"/>
  <c r="G1561" i="7"/>
  <c r="G1560" i="7"/>
  <c r="G1559" i="7"/>
  <c r="G1558" i="7"/>
  <c r="G1557" i="7"/>
  <c r="G1556" i="7"/>
  <c r="G1555" i="7"/>
  <c r="G1554" i="7"/>
  <c r="G1553" i="7"/>
  <c r="G1552" i="7"/>
  <c r="G1551" i="7"/>
  <c r="G1550" i="7"/>
  <c r="G1549" i="7"/>
  <c r="G1548" i="7"/>
  <c r="G1547" i="7"/>
  <c r="G1546" i="7"/>
  <c r="G1545" i="7"/>
  <c r="G1544" i="7"/>
  <c r="G1543" i="7"/>
  <c r="G1542" i="7"/>
  <c r="G1541" i="7"/>
  <c r="G1540" i="7"/>
  <c r="G1539" i="7"/>
  <c r="G1538" i="7"/>
  <c r="G1537" i="7"/>
  <c r="G1536" i="7"/>
  <c r="G1535" i="7"/>
  <c r="G1534" i="7"/>
  <c r="G1533" i="7"/>
  <c r="G1532" i="7"/>
  <c r="G1531" i="7"/>
  <c r="G1530" i="7"/>
  <c r="G1529" i="7"/>
  <c r="G1528" i="7"/>
  <c r="G1527" i="7"/>
  <c r="G1526" i="7"/>
  <c r="G1525" i="7"/>
  <c r="G1524" i="7"/>
  <c r="G1523" i="7"/>
  <c r="G1522" i="7"/>
  <c r="G1521" i="7"/>
  <c r="G1520" i="7"/>
  <c r="G1519" i="7"/>
  <c r="G1518" i="7"/>
  <c r="G1517" i="7"/>
  <c r="G1516" i="7"/>
  <c r="G1515" i="7"/>
  <c r="G1514" i="7"/>
  <c r="G1513" i="7"/>
  <c r="G1512" i="7"/>
  <c r="G1511" i="7"/>
  <c r="G1510" i="7"/>
  <c r="G1509" i="7"/>
  <c r="G1508" i="7"/>
  <c r="G1507" i="7"/>
  <c r="G1506" i="7"/>
  <c r="G1505" i="7"/>
  <c r="G1504" i="7"/>
  <c r="G1503" i="7"/>
  <c r="G1502" i="7"/>
  <c r="G1501" i="7"/>
  <c r="G1500" i="7"/>
  <c r="G1499" i="7"/>
  <c r="G1498" i="7"/>
  <c r="G1497" i="7"/>
  <c r="G1496" i="7"/>
  <c r="G1495" i="7"/>
  <c r="G1494" i="7"/>
  <c r="G1493" i="7"/>
  <c r="G1492" i="7"/>
  <c r="G1491" i="7"/>
  <c r="G1490" i="7"/>
  <c r="G1489" i="7"/>
  <c r="G1488" i="7"/>
  <c r="G1487" i="7"/>
  <c r="G1486" i="7"/>
  <c r="G1485" i="7"/>
  <c r="G1484" i="7"/>
  <c r="G1483" i="7"/>
  <c r="G1482" i="7"/>
  <c r="G1481" i="7"/>
  <c r="G1480" i="7"/>
  <c r="G1479" i="7"/>
  <c r="G1478" i="7"/>
  <c r="G1477" i="7"/>
  <c r="G1476" i="7"/>
  <c r="G1475" i="7"/>
  <c r="G1474" i="7"/>
  <c r="G1473" i="7"/>
  <c r="G1472" i="7"/>
  <c r="G1471" i="7"/>
  <c r="G1470" i="7"/>
  <c r="G1469" i="7"/>
  <c r="G1468" i="7"/>
  <c r="G1467" i="7"/>
  <c r="G1466" i="7"/>
  <c r="G1465" i="7"/>
  <c r="G1464" i="7"/>
  <c r="G1463" i="7"/>
  <c r="G1462" i="7"/>
  <c r="G1461" i="7"/>
  <c r="G1460" i="7"/>
  <c r="G1459" i="7"/>
  <c r="G1458" i="7"/>
  <c r="G1457" i="7"/>
  <c r="G1456" i="7"/>
  <c r="G1455" i="7"/>
  <c r="G1454" i="7"/>
  <c r="G1453" i="7"/>
  <c r="G1452" i="7"/>
  <c r="G1451" i="7"/>
  <c r="G1450" i="7"/>
  <c r="G1449" i="7"/>
  <c r="G1448" i="7"/>
  <c r="G1447" i="7"/>
  <c r="G1446" i="7"/>
  <c r="G1445" i="7"/>
  <c r="G1444" i="7"/>
  <c r="G1443" i="7"/>
  <c r="G1442" i="7"/>
  <c r="G1441" i="7"/>
  <c r="G1440" i="7"/>
  <c r="G1439" i="7"/>
  <c r="G1438" i="7"/>
  <c r="G1437" i="7"/>
  <c r="G1436" i="7"/>
  <c r="G1435" i="7"/>
  <c r="G1434" i="7"/>
  <c r="G1433" i="7"/>
  <c r="G1432" i="7"/>
  <c r="G1431" i="7"/>
  <c r="G1430" i="7"/>
  <c r="G1429" i="7"/>
  <c r="G1428" i="7"/>
  <c r="G1427" i="7"/>
  <c r="G1426" i="7"/>
  <c r="G1425" i="7"/>
  <c r="G1424" i="7"/>
  <c r="G1423" i="7"/>
  <c r="G1422" i="7"/>
  <c r="G1421" i="7"/>
  <c r="G1420" i="7"/>
  <c r="G1419" i="7"/>
  <c r="G1418" i="7"/>
  <c r="G1417" i="7"/>
  <c r="G1416" i="7"/>
  <c r="G1415" i="7"/>
  <c r="G1414" i="7"/>
  <c r="G1413" i="7"/>
  <c r="G1412" i="7"/>
  <c r="G1411" i="7"/>
  <c r="G1410" i="7"/>
  <c r="G1409" i="7"/>
  <c r="G1408" i="7"/>
  <c r="G1407" i="7"/>
  <c r="G1406" i="7"/>
  <c r="G1405" i="7"/>
  <c r="G1404" i="7"/>
  <c r="G1403" i="7"/>
  <c r="G1402" i="7"/>
  <c r="G1401" i="7"/>
  <c r="G1400" i="7"/>
  <c r="G1399" i="7"/>
  <c r="G1398" i="7"/>
  <c r="G1397" i="7"/>
  <c r="G1396" i="7"/>
  <c r="G1395" i="7"/>
  <c r="G1394" i="7"/>
  <c r="G1393" i="7"/>
  <c r="G1392" i="7"/>
  <c r="G1391" i="7"/>
  <c r="G1390" i="7"/>
  <c r="G1389" i="7"/>
  <c r="G1388" i="7"/>
  <c r="G1387" i="7"/>
  <c r="G1386" i="7"/>
  <c r="G1385" i="7"/>
  <c r="G1384" i="7"/>
  <c r="G1383" i="7"/>
  <c r="G1382" i="7"/>
  <c r="G1381" i="7"/>
  <c r="G1380" i="7"/>
  <c r="G1379" i="7"/>
  <c r="G1378" i="7"/>
  <c r="G1377" i="7"/>
  <c r="G1376" i="7"/>
  <c r="G1375" i="7"/>
  <c r="G1374" i="7"/>
  <c r="G1373" i="7"/>
  <c r="G1372" i="7"/>
  <c r="G1371" i="7"/>
  <c r="G1370" i="7"/>
  <c r="G1369" i="7"/>
  <c r="G1368" i="7"/>
  <c r="G1367" i="7"/>
  <c r="G1366" i="7"/>
  <c r="G1365" i="7"/>
  <c r="G1364" i="7"/>
  <c r="G1363" i="7"/>
  <c r="G1362" i="7"/>
  <c r="G1361" i="7"/>
  <c r="G1360" i="7"/>
  <c r="G1359" i="7"/>
  <c r="G1358" i="7"/>
  <c r="G1357" i="7"/>
  <c r="G1356" i="7"/>
  <c r="G1355" i="7"/>
  <c r="G1354" i="7"/>
  <c r="G1353" i="7"/>
  <c r="G1352" i="7"/>
  <c r="G1351" i="7"/>
  <c r="G1350" i="7"/>
  <c r="G1349" i="7"/>
  <c r="G1348" i="7"/>
  <c r="G1347" i="7"/>
  <c r="G1346" i="7"/>
  <c r="G1345" i="7"/>
  <c r="G1344" i="7"/>
  <c r="G1343" i="7"/>
  <c r="G1342" i="7"/>
  <c r="G1341" i="7"/>
  <c r="G1340" i="7"/>
  <c r="G1339" i="7"/>
  <c r="G1338" i="7"/>
  <c r="G1337" i="7"/>
  <c r="G1336" i="7"/>
  <c r="G1335" i="7"/>
  <c r="G1334" i="7"/>
  <c r="G1333" i="7"/>
  <c r="G1332" i="7"/>
  <c r="G1331" i="7"/>
  <c r="G1330" i="7"/>
  <c r="G1329" i="7"/>
  <c r="G1328" i="7"/>
  <c r="G1327" i="7"/>
  <c r="G1326" i="7"/>
  <c r="G1325" i="7"/>
  <c r="G1324" i="7"/>
  <c r="G1323" i="7"/>
  <c r="G1322" i="7"/>
  <c r="G1321" i="7"/>
  <c r="G1320" i="7"/>
  <c r="G1319" i="7"/>
  <c r="G1318" i="7"/>
  <c r="G1317" i="7"/>
  <c r="G1316" i="7"/>
  <c r="G1315" i="7"/>
  <c r="G1314" i="7"/>
  <c r="G1313" i="7"/>
  <c r="G1312" i="7"/>
  <c r="G1311" i="7"/>
  <c r="G1310" i="7"/>
  <c r="G1309" i="7"/>
  <c r="G1308" i="7"/>
  <c r="G1307" i="7"/>
  <c r="G1306" i="7"/>
  <c r="G1305" i="7"/>
  <c r="G1304" i="7"/>
  <c r="G1303" i="7"/>
  <c r="G1302" i="7"/>
  <c r="G1301" i="7"/>
  <c r="G1300" i="7"/>
  <c r="G1299" i="7"/>
  <c r="G1298" i="7"/>
  <c r="G1297" i="7"/>
  <c r="G1296" i="7"/>
  <c r="G1295" i="7"/>
  <c r="G1294" i="7"/>
  <c r="G1293" i="7"/>
  <c r="G1292" i="7"/>
  <c r="G1291" i="7"/>
  <c r="G1290" i="7"/>
  <c r="G1289" i="7"/>
  <c r="G1288" i="7"/>
  <c r="G1287" i="7"/>
  <c r="G1286" i="7"/>
  <c r="G1285" i="7"/>
  <c r="G1284" i="7"/>
  <c r="G1283" i="7"/>
  <c r="G1282" i="7"/>
  <c r="G1281" i="7"/>
  <c r="G1280" i="7"/>
  <c r="G1279" i="7"/>
  <c r="G1278" i="7"/>
  <c r="G1277" i="7"/>
  <c r="G1276" i="7"/>
  <c r="G1275" i="7"/>
  <c r="G1274" i="7"/>
  <c r="G1273" i="7"/>
  <c r="G1272" i="7"/>
  <c r="G1271" i="7"/>
  <c r="G1270" i="7"/>
  <c r="G1269" i="7"/>
  <c r="G1268" i="7"/>
  <c r="G1267" i="7"/>
  <c r="G1266" i="7"/>
  <c r="G1265" i="7"/>
  <c r="G1264" i="7"/>
  <c r="G1263" i="7"/>
  <c r="G1262" i="7"/>
  <c r="G1261" i="7"/>
  <c r="G1260" i="7"/>
  <c r="G1259" i="7"/>
  <c r="G1258" i="7"/>
  <c r="G1257" i="7"/>
  <c r="G1256" i="7"/>
  <c r="G1255" i="7"/>
  <c r="G1254" i="7"/>
  <c r="G1253" i="7"/>
  <c r="G1252" i="7"/>
  <c r="G1251" i="7"/>
  <c r="G1250" i="7"/>
  <c r="G1249" i="7"/>
  <c r="G1248" i="7"/>
  <c r="G1247" i="7"/>
  <c r="G1246" i="7"/>
  <c r="G1245" i="7"/>
  <c r="G1244" i="7"/>
  <c r="G1243" i="7"/>
  <c r="G1242" i="7"/>
  <c r="G1241" i="7"/>
  <c r="G1240" i="7"/>
  <c r="G1239" i="7"/>
  <c r="G1238" i="7"/>
  <c r="G1237" i="7"/>
  <c r="G1236" i="7"/>
  <c r="G1235" i="7"/>
  <c r="G1234" i="7"/>
  <c r="G1233" i="7"/>
  <c r="G1232" i="7"/>
  <c r="G1231" i="7"/>
  <c r="G1230" i="7"/>
  <c r="G1229" i="7"/>
  <c r="G1228" i="7"/>
  <c r="G1227" i="7"/>
  <c r="G1226" i="7"/>
  <c r="G1225" i="7"/>
  <c r="G1224" i="7"/>
  <c r="G1223" i="7"/>
  <c r="G1222" i="7"/>
  <c r="G1221" i="7"/>
  <c r="G1220" i="7"/>
  <c r="G1219" i="7"/>
  <c r="G1218" i="7"/>
  <c r="G1217" i="7"/>
  <c r="G1216" i="7"/>
  <c r="G1215" i="7"/>
  <c r="G1214" i="7"/>
  <c r="G1213" i="7"/>
  <c r="G1212" i="7"/>
  <c r="G1211" i="7"/>
  <c r="G1210" i="7"/>
  <c r="G1209" i="7"/>
  <c r="G1208" i="7"/>
  <c r="G1207" i="7"/>
  <c r="G1206" i="7"/>
  <c r="G1205" i="7"/>
  <c r="G1204" i="7"/>
  <c r="G1203" i="7"/>
  <c r="G1202" i="7"/>
  <c r="G1201" i="7"/>
  <c r="G1200" i="7"/>
  <c r="G1199" i="7"/>
  <c r="G1198" i="7"/>
  <c r="G1197" i="7"/>
  <c r="G1196" i="7"/>
  <c r="G1195" i="7"/>
  <c r="G1194" i="7"/>
  <c r="G1193" i="7"/>
  <c r="G1192" i="7"/>
  <c r="G1191" i="7"/>
  <c r="G1190" i="7"/>
  <c r="G1189" i="7"/>
  <c r="G1188" i="7"/>
  <c r="G1187" i="7"/>
  <c r="G1186" i="7"/>
  <c r="G1185" i="7"/>
  <c r="G1184" i="7"/>
  <c r="G1183" i="7"/>
  <c r="G1182" i="7"/>
  <c r="G1181" i="7"/>
  <c r="G1180" i="7"/>
  <c r="G1179" i="7"/>
  <c r="G1178" i="7"/>
  <c r="G1177" i="7"/>
  <c r="G1176" i="7"/>
  <c r="G1175" i="7"/>
  <c r="G1174" i="7"/>
  <c r="G1173" i="7"/>
  <c r="G1172" i="7"/>
  <c r="G1171" i="7"/>
  <c r="G1170" i="7"/>
  <c r="G1169" i="7"/>
  <c r="G1168" i="7"/>
  <c r="G1167" i="7"/>
  <c r="G1166" i="7"/>
  <c r="G1165" i="7"/>
  <c r="G1164" i="7"/>
  <c r="G1163" i="7"/>
  <c r="G1162" i="7"/>
  <c r="G1161" i="7"/>
  <c r="G1160" i="7"/>
  <c r="G1159" i="7"/>
  <c r="G1158" i="7"/>
  <c r="G1157" i="7"/>
  <c r="G1156" i="7"/>
  <c r="G1155" i="7"/>
  <c r="G1154" i="7"/>
  <c r="G1153" i="7"/>
  <c r="G1152" i="7"/>
  <c r="G1151" i="7"/>
  <c r="G1150" i="7"/>
  <c r="G1149" i="7"/>
  <c r="G1148" i="7"/>
  <c r="G1147" i="7"/>
  <c r="G1146" i="7"/>
  <c r="G1145" i="7"/>
  <c r="G1144" i="7"/>
  <c r="G1143" i="7"/>
  <c r="G1142" i="7"/>
  <c r="G1141" i="7"/>
  <c r="G1140" i="7"/>
  <c r="G1139" i="7"/>
  <c r="G1138" i="7"/>
  <c r="G1137" i="7"/>
  <c r="G1136" i="7"/>
  <c r="G1135" i="7"/>
  <c r="G1134" i="7"/>
  <c r="G1133" i="7"/>
  <c r="G1132" i="7"/>
  <c r="G1131" i="7"/>
  <c r="G1130" i="7"/>
  <c r="G1129" i="7"/>
  <c r="G1128" i="7"/>
  <c r="G1127" i="7"/>
  <c r="G1126" i="7"/>
  <c r="G1125" i="7"/>
  <c r="G1124" i="7"/>
  <c r="G1123" i="7"/>
  <c r="G1122" i="7"/>
  <c r="G1121" i="7"/>
  <c r="G1120" i="7"/>
  <c r="G1119" i="7"/>
  <c r="G1118" i="7"/>
  <c r="G1117" i="7"/>
  <c r="G1116" i="7"/>
  <c r="G1115" i="7"/>
  <c r="G1114" i="7"/>
  <c r="G1113" i="7"/>
  <c r="G1112" i="7"/>
  <c r="G1111" i="7"/>
  <c r="G1110" i="7"/>
  <c r="G1109" i="7"/>
  <c r="G1108" i="7"/>
  <c r="G1107" i="7"/>
  <c r="G1106" i="7"/>
  <c r="G1105" i="7"/>
  <c r="G1104" i="7"/>
  <c r="G1103" i="7"/>
  <c r="G1102" i="7"/>
  <c r="G1101" i="7"/>
  <c r="G1100" i="7"/>
  <c r="G1099" i="7"/>
  <c r="G1098" i="7"/>
  <c r="G1097" i="7"/>
  <c r="G1096" i="7"/>
  <c r="G1095" i="7"/>
  <c r="G1094" i="7"/>
  <c r="G1093" i="7"/>
  <c r="G1092" i="7"/>
  <c r="G1091" i="7"/>
  <c r="G1090" i="7"/>
  <c r="G1089" i="7"/>
  <c r="G1088" i="7"/>
  <c r="G1087" i="7"/>
  <c r="G1086" i="7"/>
  <c r="G1085" i="7"/>
  <c r="G1084" i="7"/>
  <c r="G1083" i="7"/>
  <c r="G1082" i="7"/>
  <c r="G1081" i="7"/>
  <c r="G1080" i="7"/>
  <c r="G1079" i="7"/>
  <c r="G1078" i="7"/>
  <c r="G1077" i="7"/>
  <c r="G1076" i="7"/>
  <c r="G1075" i="7"/>
  <c r="G1074" i="7"/>
  <c r="G1073" i="7"/>
  <c r="G1072" i="7"/>
  <c r="G1071" i="7"/>
  <c r="G1070" i="7"/>
  <c r="G1069" i="7"/>
  <c r="G1068" i="7"/>
  <c r="G1067" i="7"/>
  <c r="G1066" i="7"/>
  <c r="G1065" i="7"/>
  <c r="G1064" i="7"/>
  <c r="G1063" i="7"/>
  <c r="G1062" i="7"/>
  <c r="G1061" i="7"/>
  <c r="G1060" i="7"/>
  <c r="G1059" i="7"/>
  <c r="G1058" i="7"/>
  <c r="G1057" i="7"/>
  <c r="G1056" i="7"/>
  <c r="G1055" i="7"/>
  <c r="G1054" i="7"/>
  <c r="G1053" i="7"/>
  <c r="G1052" i="7"/>
  <c r="G1051" i="7"/>
  <c r="G1050" i="7"/>
  <c r="G1049" i="7"/>
  <c r="G1048" i="7"/>
  <c r="G1047" i="7"/>
  <c r="G1046" i="7"/>
  <c r="G1045" i="7"/>
  <c r="G1044" i="7"/>
  <c r="G1043" i="7"/>
  <c r="G1042" i="7"/>
  <c r="G1041" i="7"/>
  <c r="G1040" i="7"/>
  <c r="G1039" i="7"/>
  <c r="G1038" i="7"/>
  <c r="G1037" i="7"/>
  <c r="G1036" i="7"/>
  <c r="G1035" i="7"/>
  <c r="G1034" i="7"/>
  <c r="G1033" i="7"/>
  <c r="G1032" i="7"/>
  <c r="G1031" i="7"/>
  <c r="G1030" i="7"/>
  <c r="G1029" i="7"/>
  <c r="G1028" i="7"/>
  <c r="G1027" i="7"/>
  <c r="G1026" i="7"/>
  <c r="G1025" i="7"/>
  <c r="G1024" i="7"/>
  <c r="G1023" i="7"/>
  <c r="G1022" i="7"/>
  <c r="G1021" i="7"/>
  <c r="G1020" i="7"/>
  <c r="G1019" i="7"/>
  <c r="G1018" i="7"/>
  <c r="G1017" i="7"/>
  <c r="G1016" i="7"/>
  <c r="G1015" i="7"/>
  <c r="G1014" i="7"/>
  <c r="G1013" i="7"/>
  <c r="G1012" i="7"/>
  <c r="G1011" i="7"/>
  <c r="G1010" i="7"/>
  <c r="G1009" i="7"/>
  <c r="G1008" i="7"/>
  <c r="G1007" i="7"/>
  <c r="G1006" i="7"/>
  <c r="G1005" i="7"/>
  <c r="G1004" i="7"/>
  <c r="G1003" i="7"/>
  <c r="G1002" i="7"/>
  <c r="G1001" i="7"/>
  <c r="G1000" i="7"/>
  <c r="G999" i="7"/>
  <c r="G998" i="7"/>
  <c r="G997" i="7"/>
  <c r="G996" i="7"/>
  <c r="G995" i="7"/>
  <c r="G994" i="7"/>
  <c r="G993" i="7"/>
  <c r="G992" i="7"/>
  <c r="G991" i="7"/>
  <c r="G990" i="7"/>
  <c r="G989" i="7"/>
  <c r="G988" i="7"/>
  <c r="G987" i="7"/>
  <c r="G986" i="7"/>
  <c r="G985" i="7"/>
  <c r="G984" i="7"/>
  <c r="G983" i="7"/>
  <c r="G982" i="7"/>
  <c r="G981" i="7"/>
  <c r="G980" i="7"/>
  <c r="G979" i="7"/>
  <c r="G978" i="7"/>
  <c r="G977" i="7"/>
  <c r="G976" i="7"/>
  <c r="G975" i="7"/>
  <c r="G974" i="7"/>
  <c r="G973" i="7"/>
  <c r="G972" i="7"/>
  <c r="G971" i="7"/>
  <c r="G970" i="7"/>
  <c r="G969" i="7"/>
  <c r="G968" i="7"/>
  <c r="G967" i="7"/>
  <c r="G966" i="7"/>
  <c r="G965" i="7"/>
  <c r="G964" i="7"/>
  <c r="G963" i="7"/>
  <c r="G962" i="7"/>
  <c r="G961" i="7"/>
  <c r="G960" i="7"/>
  <c r="G959" i="7"/>
  <c r="G958" i="7"/>
  <c r="G957" i="7"/>
  <c r="G956" i="7"/>
  <c r="G955" i="7"/>
  <c r="G954" i="7"/>
  <c r="G953" i="7"/>
  <c r="G952" i="7"/>
  <c r="G951" i="7"/>
  <c r="G950" i="7"/>
  <c r="G949" i="7"/>
  <c r="G948" i="7"/>
  <c r="G947" i="7"/>
  <c r="G946" i="7"/>
  <c r="G945" i="7"/>
  <c r="G944" i="7"/>
  <c r="G943" i="7"/>
  <c r="G942" i="7"/>
  <c r="G941" i="7"/>
  <c r="G940" i="7"/>
  <c r="G939" i="7"/>
  <c r="G938" i="7"/>
  <c r="G937" i="7"/>
  <c r="G936" i="7"/>
  <c r="G935" i="7"/>
  <c r="G934" i="7"/>
  <c r="G933" i="7"/>
  <c r="G932" i="7"/>
  <c r="G931" i="7"/>
  <c r="G930" i="7"/>
  <c r="G929" i="7"/>
  <c r="G928" i="7"/>
  <c r="G927" i="7"/>
  <c r="G926" i="7"/>
  <c r="G925" i="7"/>
  <c r="G924" i="7"/>
  <c r="G923" i="7"/>
  <c r="G922" i="7"/>
  <c r="G921" i="7"/>
  <c r="G920" i="7"/>
  <c r="G919" i="7"/>
  <c r="G918" i="7"/>
  <c r="G917" i="7"/>
  <c r="G916" i="7"/>
  <c r="G915" i="7"/>
  <c r="G914" i="7"/>
  <c r="G913" i="7"/>
  <c r="G912" i="7"/>
  <c r="G911" i="7"/>
  <c r="G910" i="7"/>
  <c r="G909" i="7"/>
  <c r="G908" i="7"/>
  <c r="G907" i="7"/>
  <c r="G906" i="7"/>
  <c r="G905" i="7"/>
  <c r="G904" i="7"/>
  <c r="G903" i="7"/>
  <c r="G902" i="7"/>
  <c r="G901" i="7"/>
  <c r="G900" i="7"/>
  <c r="G899" i="7"/>
  <c r="G898" i="7"/>
  <c r="G897" i="7"/>
  <c r="G896" i="7"/>
  <c r="G895" i="7"/>
  <c r="G894" i="7"/>
  <c r="G893" i="7"/>
  <c r="G892" i="7"/>
  <c r="G891" i="7"/>
  <c r="G890" i="7"/>
  <c r="G889" i="7"/>
  <c r="G888" i="7"/>
  <c r="G887" i="7"/>
  <c r="G886" i="7"/>
  <c r="G885" i="7"/>
  <c r="G884" i="7"/>
  <c r="G883" i="7"/>
  <c r="G882" i="7"/>
  <c r="G881" i="7"/>
  <c r="G880" i="7"/>
  <c r="G879" i="7"/>
  <c r="G878" i="7"/>
  <c r="G877" i="7"/>
  <c r="G876" i="7"/>
  <c r="G875" i="7"/>
  <c r="G874" i="7"/>
  <c r="G873" i="7"/>
  <c r="G872" i="7"/>
  <c r="G871" i="7"/>
  <c r="G870" i="7"/>
  <c r="G869" i="7"/>
  <c r="G868" i="7"/>
  <c r="G867" i="7"/>
  <c r="G866" i="7"/>
  <c r="G865" i="7"/>
  <c r="G864" i="7"/>
  <c r="G863" i="7"/>
  <c r="G862" i="7"/>
  <c r="G861" i="7"/>
  <c r="G860" i="7"/>
  <c r="G859" i="7"/>
  <c r="G858" i="7"/>
  <c r="G857" i="7"/>
  <c r="G856" i="7"/>
  <c r="G855" i="7"/>
  <c r="G854" i="7"/>
  <c r="G853" i="7"/>
  <c r="G852" i="7"/>
  <c r="G851" i="7"/>
  <c r="G850" i="7"/>
  <c r="G849" i="7"/>
  <c r="G848" i="7"/>
  <c r="G847" i="7"/>
  <c r="G846" i="7"/>
  <c r="G845" i="7"/>
  <c r="G844" i="7"/>
  <c r="G843" i="7"/>
  <c r="G842" i="7"/>
  <c r="G841" i="7"/>
  <c r="G840" i="7"/>
  <c r="G839" i="7"/>
  <c r="G838" i="7"/>
  <c r="G837" i="7"/>
  <c r="G836" i="7"/>
  <c r="G835" i="7"/>
  <c r="G834" i="7"/>
  <c r="G833" i="7"/>
  <c r="G832" i="7"/>
  <c r="G831" i="7"/>
  <c r="G830" i="7"/>
  <c r="G829" i="7"/>
  <c r="G828" i="7"/>
  <c r="G827" i="7"/>
  <c r="G826" i="7"/>
  <c r="G825" i="7"/>
  <c r="G824" i="7"/>
  <c r="G823" i="7"/>
  <c r="G822" i="7"/>
  <c r="G821" i="7"/>
  <c r="G820" i="7"/>
  <c r="G819" i="7"/>
  <c r="G818" i="7"/>
  <c r="G817" i="7"/>
  <c r="G816" i="7"/>
  <c r="G815" i="7"/>
  <c r="G814" i="7"/>
  <c r="G813" i="7"/>
  <c r="G812" i="7"/>
  <c r="G811" i="7"/>
  <c r="G810" i="7"/>
  <c r="G809" i="7"/>
  <c r="G808" i="7"/>
  <c r="G807" i="7"/>
  <c r="G806" i="7"/>
  <c r="G805" i="7"/>
  <c r="G804" i="7"/>
  <c r="G803" i="7"/>
  <c r="G802" i="7"/>
  <c r="G801" i="7"/>
  <c r="G800" i="7"/>
  <c r="G799" i="7"/>
  <c r="G798" i="7"/>
  <c r="G797" i="7"/>
  <c r="G796" i="7"/>
  <c r="G795" i="7"/>
  <c r="G794" i="7"/>
  <c r="G793" i="7"/>
  <c r="G792" i="7"/>
  <c r="G791" i="7"/>
  <c r="G790" i="7"/>
  <c r="G789" i="7"/>
  <c r="G788" i="7"/>
  <c r="G787" i="7"/>
  <c r="G786" i="7"/>
  <c r="G785" i="7"/>
  <c r="G784" i="7"/>
  <c r="G783" i="7"/>
  <c r="G782" i="7"/>
  <c r="G781" i="7"/>
  <c r="G780" i="7"/>
  <c r="G779" i="7"/>
  <c r="G778" i="7"/>
  <c r="G777" i="7"/>
  <c r="G776" i="7"/>
  <c r="G775" i="7"/>
  <c r="G774" i="7"/>
  <c r="G773" i="7"/>
  <c r="G772" i="7"/>
  <c r="G771" i="7"/>
  <c r="G770" i="7"/>
  <c r="G769" i="7"/>
  <c r="G768" i="7"/>
  <c r="G767" i="7"/>
  <c r="G766" i="7"/>
  <c r="G765" i="7"/>
  <c r="G764" i="7"/>
  <c r="G763" i="7"/>
  <c r="G762" i="7"/>
  <c r="G761" i="7"/>
  <c r="G760" i="7"/>
  <c r="G759" i="7"/>
  <c r="G758" i="7"/>
  <c r="G757" i="7"/>
  <c r="G756" i="7"/>
  <c r="G755" i="7"/>
  <c r="G754" i="7"/>
  <c r="G753" i="7"/>
  <c r="G752" i="7"/>
  <c r="G751" i="7"/>
  <c r="G750" i="7"/>
  <c r="G749" i="7"/>
  <c r="G748" i="7"/>
  <c r="G747" i="7"/>
  <c r="G746" i="7"/>
  <c r="G745" i="7"/>
  <c r="G744" i="7"/>
  <c r="G743" i="7"/>
  <c r="G742" i="7"/>
  <c r="G741" i="7"/>
  <c r="G740" i="7"/>
  <c r="G739" i="7"/>
  <c r="G738" i="7"/>
  <c r="G737" i="7"/>
  <c r="G736" i="7"/>
  <c r="G735" i="7"/>
  <c r="G734" i="7"/>
  <c r="G733" i="7"/>
  <c r="G732" i="7"/>
  <c r="G731" i="7"/>
  <c r="G730" i="7"/>
  <c r="G729" i="7"/>
  <c r="G728" i="7"/>
  <c r="G727" i="7"/>
  <c r="G726" i="7"/>
  <c r="G725" i="7"/>
  <c r="G724" i="7"/>
  <c r="G723" i="7"/>
  <c r="G722" i="7"/>
  <c r="G721" i="7"/>
  <c r="G720" i="7"/>
  <c r="G719" i="7"/>
  <c r="G718" i="7"/>
  <c r="G717" i="7"/>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70" i="7"/>
  <c r="G569"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3" i="7"/>
  <c r="G532"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I36" i="25"/>
  <c r="A61" i="25"/>
  <c r="A60" i="25"/>
  <c r="A59" i="25"/>
  <c r="A58" i="25"/>
  <c r="A46" i="25"/>
  <c r="A45" i="25"/>
  <c r="A44" i="25"/>
  <c r="C61" i="25"/>
  <c r="C3" i="25"/>
  <c r="U2525" i="24"/>
  <c r="W2525" i="24" s="1"/>
  <c r="G2525" i="24"/>
  <c r="U2524" i="24"/>
  <c r="G2524" i="24"/>
  <c r="U2523" i="24"/>
  <c r="V2523" i="24" s="1"/>
  <c r="G2523" i="24"/>
  <c r="U2522" i="24"/>
  <c r="G2522" i="24"/>
  <c r="U2521" i="24"/>
  <c r="W2521" i="24" s="1"/>
  <c r="G2521" i="24"/>
  <c r="U2520" i="24"/>
  <c r="G2520" i="24"/>
  <c r="U2519" i="24"/>
  <c r="G2519" i="24"/>
  <c r="U2518" i="24"/>
  <c r="G2518" i="24"/>
  <c r="U2517" i="24"/>
  <c r="G2517" i="24"/>
  <c r="U2516" i="24"/>
  <c r="G2516" i="24"/>
  <c r="U2515" i="24"/>
  <c r="G2515" i="24"/>
  <c r="U2514" i="24"/>
  <c r="V2514" i="24" s="1"/>
  <c r="G2514" i="24"/>
  <c r="U2513" i="24"/>
  <c r="W2513" i="24" s="1"/>
  <c r="G2513" i="24"/>
  <c r="U2512" i="24"/>
  <c r="G2512" i="24"/>
  <c r="U2511" i="24"/>
  <c r="G2511" i="24"/>
  <c r="U2510" i="24"/>
  <c r="G2510" i="24"/>
  <c r="U2509" i="24"/>
  <c r="W2509" i="24" s="1"/>
  <c r="G2509" i="24"/>
  <c r="U2508" i="24"/>
  <c r="G2508" i="24"/>
  <c r="U2507" i="24"/>
  <c r="V2507" i="24" s="1"/>
  <c r="G2507" i="24"/>
  <c r="U2506" i="24"/>
  <c r="G2506" i="24"/>
  <c r="U2505" i="24"/>
  <c r="W2505" i="24" s="1"/>
  <c r="G2505" i="24"/>
  <c r="U2504" i="24"/>
  <c r="G2504" i="24"/>
  <c r="U2503" i="24"/>
  <c r="G2503" i="24"/>
  <c r="U2502" i="24"/>
  <c r="G2502" i="24"/>
  <c r="U2501" i="24"/>
  <c r="W2501" i="24" s="1"/>
  <c r="G2501" i="24"/>
  <c r="U2500" i="24"/>
  <c r="G2500" i="24"/>
  <c r="U2499" i="24"/>
  <c r="W2499" i="24" s="1"/>
  <c r="G2499" i="24"/>
  <c r="U2498" i="24"/>
  <c r="V2498" i="24" s="1"/>
  <c r="G2498" i="24"/>
  <c r="U2497" i="24"/>
  <c r="W2497" i="24" s="1"/>
  <c r="G2497" i="24"/>
  <c r="U2496" i="24"/>
  <c r="G2496" i="24"/>
  <c r="U2495" i="24"/>
  <c r="V2495" i="24" s="1"/>
  <c r="G2495" i="24"/>
  <c r="U2494" i="24"/>
  <c r="G2494" i="24"/>
  <c r="U2493" i="24"/>
  <c r="W2493" i="24" s="1"/>
  <c r="G2493" i="24"/>
  <c r="U2492" i="24"/>
  <c r="G2492" i="24"/>
  <c r="U2491" i="24"/>
  <c r="G2491" i="24"/>
  <c r="U2490" i="24"/>
  <c r="G2490" i="24"/>
  <c r="U2489" i="24"/>
  <c r="W2489" i="24" s="1"/>
  <c r="G2489" i="24"/>
  <c r="U2488" i="24"/>
  <c r="G2488" i="24"/>
  <c r="U2487" i="24"/>
  <c r="G2487" i="24"/>
  <c r="U2486" i="24"/>
  <c r="G2486" i="24"/>
  <c r="U2485" i="24"/>
  <c r="W2485" i="24" s="1"/>
  <c r="G2485" i="24"/>
  <c r="U2484" i="24"/>
  <c r="G2484" i="24"/>
  <c r="U2483" i="24"/>
  <c r="W2483" i="24" s="1"/>
  <c r="G2483" i="24"/>
  <c r="U2482" i="24"/>
  <c r="V2482" i="24" s="1"/>
  <c r="G2482" i="24"/>
  <c r="U2481" i="24"/>
  <c r="W2481" i="24" s="1"/>
  <c r="G2481" i="24"/>
  <c r="U2480" i="24"/>
  <c r="G2480" i="24"/>
  <c r="U2479" i="24"/>
  <c r="W2479" i="24" s="1"/>
  <c r="G2479" i="24"/>
  <c r="U2478" i="24"/>
  <c r="G2478" i="24"/>
  <c r="U2477" i="24"/>
  <c r="W2477" i="24" s="1"/>
  <c r="G2477" i="24"/>
  <c r="U2476" i="24"/>
  <c r="G2476" i="24"/>
  <c r="U2475" i="24"/>
  <c r="W2475" i="24" s="1"/>
  <c r="G2475" i="24"/>
  <c r="U2474" i="24"/>
  <c r="G2474" i="24"/>
  <c r="U2473" i="24"/>
  <c r="W2473" i="24" s="1"/>
  <c r="G2473" i="24"/>
  <c r="U2472" i="24"/>
  <c r="G2472" i="24"/>
  <c r="U2471" i="24"/>
  <c r="G2471" i="24"/>
  <c r="U2470" i="24"/>
  <c r="G2470" i="24"/>
  <c r="U2469" i="24"/>
  <c r="W2469" i="24" s="1"/>
  <c r="G2469" i="24"/>
  <c r="U2468" i="24"/>
  <c r="G2468" i="24"/>
  <c r="U2467" i="24"/>
  <c r="W2467" i="24" s="1"/>
  <c r="G2467" i="24"/>
  <c r="U2466" i="24"/>
  <c r="G2466" i="24"/>
  <c r="U2465" i="24"/>
  <c r="W2465" i="24" s="1"/>
  <c r="G2465" i="24"/>
  <c r="U2464" i="24"/>
  <c r="G2464" i="24"/>
  <c r="U2463" i="24"/>
  <c r="W2463" i="24" s="1"/>
  <c r="G2463" i="24"/>
  <c r="U2462" i="24"/>
  <c r="G2462" i="24"/>
  <c r="U2461" i="24"/>
  <c r="W2461" i="24" s="1"/>
  <c r="G2461" i="24"/>
  <c r="U2460" i="24"/>
  <c r="G2460" i="24"/>
  <c r="U2459" i="24"/>
  <c r="W2459" i="24" s="1"/>
  <c r="G2459" i="24"/>
  <c r="U2458" i="24"/>
  <c r="G2458" i="24"/>
  <c r="U2457" i="24"/>
  <c r="W2457" i="24" s="1"/>
  <c r="G2457" i="24"/>
  <c r="U2456" i="24"/>
  <c r="G2456" i="24"/>
  <c r="U2455" i="24"/>
  <c r="W2455" i="24" s="1"/>
  <c r="G2455" i="24"/>
  <c r="U2454" i="24"/>
  <c r="G2454" i="24"/>
  <c r="U2453" i="24"/>
  <c r="G2453" i="24"/>
  <c r="U2452" i="24"/>
  <c r="G2452" i="24"/>
  <c r="U2451" i="24"/>
  <c r="W2451" i="24" s="1"/>
  <c r="G2451" i="24"/>
  <c r="U2450" i="24"/>
  <c r="V2450" i="24" s="1"/>
  <c r="G2450" i="24"/>
  <c r="U2449" i="24"/>
  <c r="W2449" i="24" s="1"/>
  <c r="G2449" i="24"/>
  <c r="U2448" i="24"/>
  <c r="G2448" i="24"/>
  <c r="U2447" i="24"/>
  <c r="W2447" i="24" s="1"/>
  <c r="G2447" i="24"/>
  <c r="U2446" i="24"/>
  <c r="G2446" i="24"/>
  <c r="U2445" i="24"/>
  <c r="V2445" i="24" s="1"/>
  <c r="G2445" i="24"/>
  <c r="U2444" i="24"/>
  <c r="G2444" i="24"/>
  <c r="U2443" i="24"/>
  <c r="G2443" i="24"/>
  <c r="U2442" i="24"/>
  <c r="G2442" i="24"/>
  <c r="U2441" i="24"/>
  <c r="W2441" i="24" s="1"/>
  <c r="G2441" i="24"/>
  <c r="U2440" i="24"/>
  <c r="G2440" i="24"/>
  <c r="U2439" i="24"/>
  <c r="W2439" i="24" s="1"/>
  <c r="G2439" i="24"/>
  <c r="U2438" i="24"/>
  <c r="V2438" i="24" s="1"/>
  <c r="G2438" i="24"/>
  <c r="U2437" i="24"/>
  <c r="G2437" i="24"/>
  <c r="U2436" i="24"/>
  <c r="G2436" i="24"/>
  <c r="U2435" i="24"/>
  <c r="V2435" i="24" s="1"/>
  <c r="G2435" i="24"/>
  <c r="U2434" i="24"/>
  <c r="W2434" i="24" s="1"/>
  <c r="G2434" i="24"/>
  <c r="U2433" i="24"/>
  <c r="W2433" i="24" s="1"/>
  <c r="G2433" i="24"/>
  <c r="U2432" i="24"/>
  <c r="V2432" i="24" s="1"/>
  <c r="G2432" i="24"/>
  <c r="U2431" i="24"/>
  <c r="G2431" i="24"/>
  <c r="U2430" i="24"/>
  <c r="G2430" i="24"/>
  <c r="U2429" i="24"/>
  <c r="G2429" i="24"/>
  <c r="U2428" i="24"/>
  <c r="G2428" i="24"/>
  <c r="U2427" i="24"/>
  <c r="G2427" i="24"/>
  <c r="U2426" i="24"/>
  <c r="V2426" i="24" s="1"/>
  <c r="G2426" i="24"/>
  <c r="U2425" i="24"/>
  <c r="V2425" i="24" s="1"/>
  <c r="G2425" i="24"/>
  <c r="U2424" i="24"/>
  <c r="W2424" i="24" s="1"/>
  <c r="G2424" i="24"/>
  <c r="U2423" i="24"/>
  <c r="W2423" i="24" s="1"/>
  <c r="G2423" i="24"/>
  <c r="U2422" i="24"/>
  <c r="V2422" i="24" s="1"/>
  <c r="G2422" i="24"/>
  <c r="U2421" i="24"/>
  <c r="G2421" i="24"/>
  <c r="U2420" i="24"/>
  <c r="G2420" i="24"/>
  <c r="U2419" i="24"/>
  <c r="V2419" i="24" s="1"/>
  <c r="G2419" i="24"/>
  <c r="U2418" i="24"/>
  <c r="G2418" i="24"/>
  <c r="U2417" i="24"/>
  <c r="G2417" i="24"/>
  <c r="U2416" i="24"/>
  <c r="G2416" i="24"/>
  <c r="U2415" i="24"/>
  <c r="G2415" i="24"/>
  <c r="U2414" i="24"/>
  <c r="G2414" i="24"/>
  <c r="U2413" i="24"/>
  <c r="W2413" i="24" s="1"/>
  <c r="G2413" i="24"/>
  <c r="U2412" i="24"/>
  <c r="G2412" i="24"/>
  <c r="U2411" i="24"/>
  <c r="G2411" i="24"/>
  <c r="U2410" i="24"/>
  <c r="W2410" i="24" s="1"/>
  <c r="G2410" i="24"/>
  <c r="U2409" i="24"/>
  <c r="V2409" i="24" s="1"/>
  <c r="G2409" i="24"/>
  <c r="U2408" i="24"/>
  <c r="G2408" i="24"/>
  <c r="U2407" i="24"/>
  <c r="W2407" i="24" s="1"/>
  <c r="G2407" i="24"/>
  <c r="U2406" i="24"/>
  <c r="G2406" i="24"/>
  <c r="U2405" i="24"/>
  <c r="G2405" i="24"/>
  <c r="U2404" i="24"/>
  <c r="G2404" i="24"/>
  <c r="U2403" i="24"/>
  <c r="V2403" i="24" s="1"/>
  <c r="G2403" i="24"/>
  <c r="U2402" i="24"/>
  <c r="G2402" i="24"/>
  <c r="U2401" i="24"/>
  <c r="V2401" i="24" s="1"/>
  <c r="G2401" i="24"/>
  <c r="U2400" i="24"/>
  <c r="G2400" i="24"/>
  <c r="U2399" i="24"/>
  <c r="G2399" i="24"/>
  <c r="U2398" i="24"/>
  <c r="G2398" i="24"/>
  <c r="U2397" i="24"/>
  <c r="G2397" i="24"/>
  <c r="U2396" i="24"/>
  <c r="G2396" i="24"/>
  <c r="U2395" i="24"/>
  <c r="G2395" i="24"/>
  <c r="U2394" i="24"/>
  <c r="V2394" i="24" s="1"/>
  <c r="G2394" i="24"/>
  <c r="U2393" i="24"/>
  <c r="G2393" i="24"/>
  <c r="U2392" i="24"/>
  <c r="G2392" i="24"/>
  <c r="U2391" i="24"/>
  <c r="W2391" i="24" s="1"/>
  <c r="G2391" i="24"/>
  <c r="U2390" i="24"/>
  <c r="V2390" i="24" s="1"/>
  <c r="G2390" i="24"/>
  <c r="U2389" i="24"/>
  <c r="G2389" i="24"/>
  <c r="U2388" i="24"/>
  <c r="G2388" i="24"/>
  <c r="U2387" i="24"/>
  <c r="V2387" i="24" s="1"/>
  <c r="G2387" i="24"/>
  <c r="U2386" i="24"/>
  <c r="G2386" i="24"/>
  <c r="U2385" i="24"/>
  <c r="V2385" i="24" s="1"/>
  <c r="G2385" i="24"/>
  <c r="U2384" i="24"/>
  <c r="G2384" i="24"/>
  <c r="U2383" i="24"/>
  <c r="G2383" i="24"/>
  <c r="U2382" i="24"/>
  <c r="G2382" i="24"/>
  <c r="U2381" i="24"/>
  <c r="W2381" i="24" s="1"/>
  <c r="G2381" i="24"/>
  <c r="U2380" i="24"/>
  <c r="G2380" i="24"/>
  <c r="U2379" i="24"/>
  <c r="G2379" i="24"/>
  <c r="U2378" i="24"/>
  <c r="G2378" i="24"/>
  <c r="U2377" i="24"/>
  <c r="W2377" i="24" s="1"/>
  <c r="G2377" i="24"/>
  <c r="U2376" i="24"/>
  <c r="G2376" i="24"/>
  <c r="U2375" i="24"/>
  <c r="G2375" i="24"/>
  <c r="U2374" i="24"/>
  <c r="V2374" i="24" s="1"/>
  <c r="G2374" i="24"/>
  <c r="U2373" i="24"/>
  <c r="V2373" i="24" s="1"/>
  <c r="G2373" i="24"/>
  <c r="U2372" i="24"/>
  <c r="G2372" i="24"/>
  <c r="U2371" i="24"/>
  <c r="V2371" i="24" s="1"/>
  <c r="G2371" i="24"/>
  <c r="U2370" i="24"/>
  <c r="W2370" i="24" s="1"/>
  <c r="G2370" i="24"/>
  <c r="U2369" i="24"/>
  <c r="V2369" i="24" s="1"/>
  <c r="G2369" i="24"/>
  <c r="U2368" i="24"/>
  <c r="G2368" i="24"/>
  <c r="U2367" i="24"/>
  <c r="G2367" i="24"/>
  <c r="U2366" i="24"/>
  <c r="G2366" i="24"/>
  <c r="U2365" i="24"/>
  <c r="G2365" i="24"/>
  <c r="U2364" i="24"/>
  <c r="G2364" i="24"/>
  <c r="U2363" i="24"/>
  <c r="G2363" i="24"/>
  <c r="U2362" i="24"/>
  <c r="V2362" i="24" s="1"/>
  <c r="G2362" i="24"/>
  <c r="U2361" i="24"/>
  <c r="G2361" i="24"/>
  <c r="U2360" i="24"/>
  <c r="G2360" i="24"/>
  <c r="U2359" i="24"/>
  <c r="G2359" i="24"/>
  <c r="U2358" i="24"/>
  <c r="V2358" i="24" s="1"/>
  <c r="G2358" i="24"/>
  <c r="U2357" i="24"/>
  <c r="W2357" i="24" s="1"/>
  <c r="G2357" i="24"/>
  <c r="U2356" i="24"/>
  <c r="W2356" i="24" s="1"/>
  <c r="G2356" i="24"/>
  <c r="U2355" i="24"/>
  <c r="W2355" i="24" s="1"/>
  <c r="G2355" i="24"/>
  <c r="U2354" i="24"/>
  <c r="W2354" i="24" s="1"/>
  <c r="G2354" i="24"/>
  <c r="U2353" i="24"/>
  <c r="G2353" i="24"/>
  <c r="U2352" i="24"/>
  <c r="W2352" i="24" s="1"/>
  <c r="G2352" i="24"/>
  <c r="U2351" i="24"/>
  <c r="G2351" i="24"/>
  <c r="U2350" i="24"/>
  <c r="W2350" i="24" s="1"/>
  <c r="G2350" i="24"/>
  <c r="U2349" i="24"/>
  <c r="G2349" i="24"/>
  <c r="U2348" i="24"/>
  <c r="W2348" i="24" s="1"/>
  <c r="G2348" i="24"/>
  <c r="U2347" i="24"/>
  <c r="G2347" i="24"/>
  <c r="U2346" i="24"/>
  <c r="W2346" i="24" s="1"/>
  <c r="G2346" i="24"/>
  <c r="U2345" i="24"/>
  <c r="W2345" i="24" s="1"/>
  <c r="G2345" i="24"/>
  <c r="U2344" i="24"/>
  <c r="W2344" i="24" s="1"/>
  <c r="G2344" i="24"/>
  <c r="U2343" i="24"/>
  <c r="G2343" i="24"/>
  <c r="U2342" i="24"/>
  <c r="V2342" i="24" s="1"/>
  <c r="G2342" i="24"/>
  <c r="U2341" i="24"/>
  <c r="W2341" i="24" s="1"/>
  <c r="G2341" i="24"/>
  <c r="U2340" i="24"/>
  <c r="W2340" i="24" s="1"/>
  <c r="G2340" i="24"/>
  <c r="U2339" i="24"/>
  <c r="G2339" i="24"/>
  <c r="U2338" i="24"/>
  <c r="W2338" i="24" s="1"/>
  <c r="G2338" i="24"/>
  <c r="U2337" i="24"/>
  <c r="G2337" i="24"/>
  <c r="U2336" i="24"/>
  <c r="W2336" i="24" s="1"/>
  <c r="G2336" i="24"/>
  <c r="U2335" i="24"/>
  <c r="G2335" i="24"/>
  <c r="U2334" i="24"/>
  <c r="V2334" i="24" s="1"/>
  <c r="G2334" i="24"/>
  <c r="U2333" i="24"/>
  <c r="G2333" i="24"/>
  <c r="U2332" i="24"/>
  <c r="W2332" i="24" s="1"/>
  <c r="G2332" i="24"/>
  <c r="U2331" i="24"/>
  <c r="G2331" i="24"/>
  <c r="U2330" i="24"/>
  <c r="G2330" i="24"/>
  <c r="U2329" i="24"/>
  <c r="G2329" i="24"/>
  <c r="U2328" i="24"/>
  <c r="W2328" i="24" s="1"/>
  <c r="G2328" i="24"/>
  <c r="U2327" i="24"/>
  <c r="G2327" i="24"/>
  <c r="U2326" i="24"/>
  <c r="W2326" i="24" s="1"/>
  <c r="G2326" i="24"/>
  <c r="U2325" i="24"/>
  <c r="V2325" i="24" s="1"/>
  <c r="G2325" i="24"/>
  <c r="U2324" i="24"/>
  <c r="W2324" i="24" s="1"/>
  <c r="G2324" i="24"/>
  <c r="U2323" i="24"/>
  <c r="G2323" i="24"/>
  <c r="U2322" i="24"/>
  <c r="W2322" i="24" s="1"/>
  <c r="G2322" i="24"/>
  <c r="U2321" i="24"/>
  <c r="G2321" i="24"/>
  <c r="U2320" i="24"/>
  <c r="W2320" i="24" s="1"/>
  <c r="G2320" i="24"/>
  <c r="U2319" i="24"/>
  <c r="V2319" i="24" s="1"/>
  <c r="G2319" i="24"/>
  <c r="U2318" i="24"/>
  <c r="W2318" i="24" s="1"/>
  <c r="G2318" i="24"/>
  <c r="U2317" i="24"/>
  <c r="G2317" i="24"/>
  <c r="U2316" i="24"/>
  <c r="W2316" i="24" s="1"/>
  <c r="G2316" i="24"/>
  <c r="U2315" i="24"/>
  <c r="G2315" i="24"/>
  <c r="U2314" i="24"/>
  <c r="W2314" i="24" s="1"/>
  <c r="G2314" i="24"/>
  <c r="U2313" i="24"/>
  <c r="G2313" i="24"/>
  <c r="U2312" i="24"/>
  <c r="W2312" i="24" s="1"/>
  <c r="G2312" i="24"/>
  <c r="U2311" i="24"/>
  <c r="G2311" i="24"/>
  <c r="U2310" i="24"/>
  <c r="G2310" i="24"/>
  <c r="U2309" i="24"/>
  <c r="G2309" i="24"/>
  <c r="U2308" i="24"/>
  <c r="W2308" i="24" s="1"/>
  <c r="G2308" i="24"/>
  <c r="U2307" i="24"/>
  <c r="G2307" i="24"/>
  <c r="U2306" i="24"/>
  <c r="W2306" i="24" s="1"/>
  <c r="G2306" i="24"/>
  <c r="U2305" i="24"/>
  <c r="G2305" i="24"/>
  <c r="U2304" i="24"/>
  <c r="W2304" i="24" s="1"/>
  <c r="G2304" i="24"/>
  <c r="U2303" i="24"/>
  <c r="V2303" i="24" s="1"/>
  <c r="G2303" i="24"/>
  <c r="U2302" i="24"/>
  <c r="G2302" i="24"/>
  <c r="U2301" i="24"/>
  <c r="V2301" i="24" s="1"/>
  <c r="G2301" i="24"/>
  <c r="U2300" i="24"/>
  <c r="G2300" i="24"/>
  <c r="U2299" i="24"/>
  <c r="G2299" i="24"/>
  <c r="U2298" i="24"/>
  <c r="W2298" i="24" s="1"/>
  <c r="G2298" i="24"/>
  <c r="U2297" i="24"/>
  <c r="G2297" i="24"/>
  <c r="U2296" i="24"/>
  <c r="W2296" i="24" s="1"/>
  <c r="G2296" i="24"/>
  <c r="U2295" i="24"/>
  <c r="G2295" i="24"/>
  <c r="U2294" i="24"/>
  <c r="G2294" i="24"/>
  <c r="U2293" i="24"/>
  <c r="V2293" i="24" s="1"/>
  <c r="G2293" i="24"/>
  <c r="U2292" i="24"/>
  <c r="G2292" i="24"/>
  <c r="U2291" i="24"/>
  <c r="G2291" i="24"/>
  <c r="U2290" i="24"/>
  <c r="W2290" i="24" s="1"/>
  <c r="G2290" i="24"/>
  <c r="U2289" i="24"/>
  <c r="G2289" i="24"/>
  <c r="U2288" i="24"/>
  <c r="W2288" i="24" s="1"/>
  <c r="G2288" i="24"/>
  <c r="U2287" i="24"/>
  <c r="G2287" i="24"/>
  <c r="U2286" i="24"/>
  <c r="G2286" i="24"/>
  <c r="U2285" i="24"/>
  <c r="V2285" i="24" s="1"/>
  <c r="G2285" i="24"/>
  <c r="U2284" i="24"/>
  <c r="G2284" i="24"/>
  <c r="U2283" i="24"/>
  <c r="G2283" i="24"/>
  <c r="U2282" i="24"/>
  <c r="G2282" i="24"/>
  <c r="U2281" i="24"/>
  <c r="G2281" i="24"/>
  <c r="U2280" i="24"/>
  <c r="W2280" i="24" s="1"/>
  <c r="G2280" i="24"/>
  <c r="U2279" i="24"/>
  <c r="W2279" i="24" s="1"/>
  <c r="G2279" i="24"/>
  <c r="U2278" i="24"/>
  <c r="G2278" i="24"/>
  <c r="U2277" i="24"/>
  <c r="V2277" i="24" s="1"/>
  <c r="G2277" i="24"/>
  <c r="U2276" i="24"/>
  <c r="G2276" i="24"/>
  <c r="U2275" i="24"/>
  <c r="G2275" i="24"/>
  <c r="U2274" i="24"/>
  <c r="G2274" i="24"/>
  <c r="U2273" i="24"/>
  <c r="G2273" i="24"/>
  <c r="U2272" i="24"/>
  <c r="W2272" i="24" s="1"/>
  <c r="G2272" i="24"/>
  <c r="U2271" i="24"/>
  <c r="W2271" i="24" s="1"/>
  <c r="G2271" i="24"/>
  <c r="U2270" i="24"/>
  <c r="G2270" i="24"/>
  <c r="U2269" i="24"/>
  <c r="G2269" i="24"/>
  <c r="U2268" i="24"/>
  <c r="G2268" i="24"/>
  <c r="U2267" i="24"/>
  <c r="G2267" i="24"/>
  <c r="U2266" i="24"/>
  <c r="G2266" i="24"/>
  <c r="U2265" i="24"/>
  <c r="G2265" i="24"/>
  <c r="U2264" i="24"/>
  <c r="W2264" i="24" s="1"/>
  <c r="G2264" i="24"/>
  <c r="U2263" i="24"/>
  <c r="G2263" i="24"/>
  <c r="U2262" i="24"/>
  <c r="G2262" i="24"/>
  <c r="U2261" i="24"/>
  <c r="V2261" i="24" s="1"/>
  <c r="G2261" i="24"/>
  <c r="U2260" i="24"/>
  <c r="G2260" i="24"/>
  <c r="U2259" i="24"/>
  <c r="G2259" i="24"/>
  <c r="U2258" i="24"/>
  <c r="W2258" i="24" s="1"/>
  <c r="G2258" i="24"/>
  <c r="U2257" i="24"/>
  <c r="G2257" i="24"/>
  <c r="U2256" i="24"/>
  <c r="W2256" i="24" s="1"/>
  <c r="G2256" i="24"/>
  <c r="U2255" i="24"/>
  <c r="V2255" i="24" s="1"/>
  <c r="G2255" i="24"/>
  <c r="U2254" i="24"/>
  <c r="G2254" i="24"/>
  <c r="U2253" i="24"/>
  <c r="V2253" i="24" s="1"/>
  <c r="G2253" i="24"/>
  <c r="U2252" i="24"/>
  <c r="G2252" i="24"/>
  <c r="U2251" i="24"/>
  <c r="G2251" i="24"/>
  <c r="U2250" i="24"/>
  <c r="W2250" i="24" s="1"/>
  <c r="G2250" i="24"/>
  <c r="U2249" i="24"/>
  <c r="G2249" i="24"/>
  <c r="U2248" i="24"/>
  <c r="W2248" i="24" s="1"/>
  <c r="G2248" i="24"/>
  <c r="U2247" i="24"/>
  <c r="V2247" i="24" s="1"/>
  <c r="G2247" i="24"/>
  <c r="U2246" i="24"/>
  <c r="G2246" i="24"/>
  <c r="U2245" i="24"/>
  <c r="V2245" i="24" s="1"/>
  <c r="G2245" i="24"/>
  <c r="U2244" i="24"/>
  <c r="G2244" i="24"/>
  <c r="U2243" i="24"/>
  <c r="G2243" i="24"/>
  <c r="U2242" i="24"/>
  <c r="G2242" i="24"/>
  <c r="U2241" i="24"/>
  <c r="G2241" i="24"/>
  <c r="U2240" i="24"/>
  <c r="W2240" i="24" s="1"/>
  <c r="G2240" i="24"/>
  <c r="U2239" i="24"/>
  <c r="V2239" i="24" s="1"/>
  <c r="G2239" i="24"/>
  <c r="U2238" i="24"/>
  <c r="G2238" i="24"/>
  <c r="U2237" i="24"/>
  <c r="V2237" i="24" s="1"/>
  <c r="G2237" i="24"/>
  <c r="U2236" i="24"/>
  <c r="G2236" i="24"/>
  <c r="U2235" i="24"/>
  <c r="G2235" i="24"/>
  <c r="U2234" i="24"/>
  <c r="G2234" i="24"/>
  <c r="U2233" i="24"/>
  <c r="G2233" i="24"/>
  <c r="U2232" i="24"/>
  <c r="W2232" i="24" s="1"/>
  <c r="G2232" i="24"/>
  <c r="U2231" i="24"/>
  <c r="G2231" i="24"/>
  <c r="U2230" i="24"/>
  <c r="G2230" i="24"/>
  <c r="U2229" i="24"/>
  <c r="V2229" i="24" s="1"/>
  <c r="G2229" i="24"/>
  <c r="U2228" i="24"/>
  <c r="G2228" i="24"/>
  <c r="U2227" i="24"/>
  <c r="G2227" i="24"/>
  <c r="U2226" i="24"/>
  <c r="G2226" i="24"/>
  <c r="U2225" i="24"/>
  <c r="G2225" i="24"/>
  <c r="U2224" i="24"/>
  <c r="V2224" i="24" s="1"/>
  <c r="G2224" i="24"/>
  <c r="U2223" i="24"/>
  <c r="G2223" i="24"/>
  <c r="U2222" i="24"/>
  <c r="G2222" i="24"/>
  <c r="U2221" i="24"/>
  <c r="V2221" i="24" s="1"/>
  <c r="G2221" i="24"/>
  <c r="U2220" i="24"/>
  <c r="V2220" i="24" s="1"/>
  <c r="G2220" i="24"/>
  <c r="U2219" i="24"/>
  <c r="V2219" i="24" s="1"/>
  <c r="G2219" i="24"/>
  <c r="U2218" i="24"/>
  <c r="G2218" i="24"/>
  <c r="U2217" i="24"/>
  <c r="V2217" i="24" s="1"/>
  <c r="G2217" i="24"/>
  <c r="U2216" i="24"/>
  <c r="G2216" i="24"/>
  <c r="U2215" i="24"/>
  <c r="G2215" i="24"/>
  <c r="U2214" i="24"/>
  <c r="V2214" i="24" s="1"/>
  <c r="G2214" i="24"/>
  <c r="U2213" i="24"/>
  <c r="G2213" i="24"/>
  <c r="U2212" i="24"/>
  <c r="G2212" i="24"/>
  <c r="U2211" i="24"/>
  <c r="V2211" i="24" s="1"/>
  <c r="G2211" i="24"/>
  <c r="U2210" i="24"/>
  <c r="G2210" i="24"/>
  <c r="U2209" i="24"/>
  <c r="G2209" i="24"/>
  <c r="U2208" i="24"/>
  <c r="V2208" i="24" s="1"/>
  <c r="G2208" i="24"/>
  <c r="U2207" i="24"/>
  <c r="W2207" i="24" s="1"/>
  <c r="G2207" i="24"/>
  <c r="U2206" i="24"/>
  <c r="V2206" i="24" s="1"/>
  <c r="G2206" i="24"/>
  <c r="U2205" i="24"/>
  <c r="G2205" i="24"/>
  <c r="U2204" i="24"/>
  <c r="W2204" i="24" s="1"/>
  <c r="G2204" i="24"/>
  <c r="U2203" i="24"/>
  <c r="G2203" i="24"/>
  <c r="U2202" i="24"/>
  <c r="G2202" i="24"/>
  <c r="U2201" i="24"/>
  <c r="V2201" i="24" s="1"/>
  <c r="G2201" i="24"/>
  <c r="U2200" i="24"/>
  <c r="G2200" i="24"/>
  <c r="U2199" i="24"/>
  <c r="W2199" i="24" s="1"/>
  <c r="G2199" i="24"/>
  <c r="U2198" i="24"/>
  <c r="G2198" i="24"/>
  <c r="U2197" i="24"/>
  <c r="G2197" i="24"/>
  <c r="U2196" i="24"/>
  <c r="G2196" i="24"/>
  <c r="U2195" i="24"/>
  <c r="V2195" i="24" s="1"/>
  <c r="G2195" i="24"/>
  <c r="U2194" i="24"/>
  <c r="G2194" i="24"/>
  <c r="U2193" i="24"/>
  <c r="G2193" i="24"/>
  <c r="U2192" i="24"/>
  <c r="W2192" i="24" s="1"/>
  <c r="G2192" i="24"/>
  <c r="U2191" i="24"/>
  <c r="W2191" i="24" s="1"/>
  <c r="G2191" i="24"/>
  <c r="U2190" i="24"/>
  <c r="V2190" i="24" s="1"/>
  <c r="G2190" i="24"/>
  <c r="U2189" i="24"/>
  <c r="G2189" i="24"/>
  <c r="U2188" i="24"/>
  <c r="G2188" i="24"/>
  <c r="U2187" i="24"/>
  <c r="G2187" i="24"/>
  <c r="U2186" i="24"/>
  <c r="G2186" i="24"/>
  <c r="U2185" i="24"/>
  <c r="V2185" i="24" s="1"/>
  <c r="G2185" i="24"/>
  <c r="U2184" i="24"/>
  <c r="G2184" i="24"/>
  <c r="U2183" i="24"/>
  <c r="V2183" i="24" s="1"/>
  <c r="G2183" i="24"/>
  <c r="U2182" i="24"/>
  <c r="V2182" i="24" s="1"/>
  <c r="G2182" i="24"/>
  <c r="U2181" i="24"/>
  <c r="V2181" i="24" s="1"/>
  <c r="G2181" i="24"/>
  <c r="U2180" i="24"/>
  <c r="G2180" i="24"/>
  <c r="U2179" i="24"/>
  <c r="W2179" i="24" s="1"/>
  <c r="G2179" i="24"/>
  <c r="U2178" i="24"/>
  <c r="G2178" i="24"/>
  <c r="U2177" i="24"/>
  <c r="G2177" i="24"/>
  <c r="U2176" i="24"/>
  <c r="G2176" i="24"/>
  <c r="U2175" i="24"/>
  <c r="W2175" i="24" s="1"/>
  <c r="G2175" i="24"/>
  <c r="U2174" i="24"/>
  <c r="V2174" i="24" s="1"/>
  <c r="G2174" i="24"/>
  <c r="U2173" i="24"/>
  <c r="W2173" i="24" s="1"/>
  <c r="G2173" i="24"/>
  <c r="U2172" i="24"/>
  <c r="G2172" i="24"/>
  <c r="U2171" i="24"/>
  <c r="W2171" i="24" s="1"/>
  <c r="G2171" i="24"/>
  <c r="U2170" i="24"/>
  <c r="V2170" i="24" s="1"/>
  <c r="G2170" i="24"/>
  <c r="U2169" i="24"/>
  <c r="G2169" i="24"/>
  <c r="U2168" i="24"/>
  <c r="G2168" i="24"/>
  <c r="U2167" i="24"/>
  <c r="V2167" i="24" s="1"/>
  <c r="G2167" i="24"/>
  <c r="U2166" i="24"/>
  <c r="G2166" i="24"/>
  <c r="U2165" i="24"/>
  <c r="G2165" i="24"/>
  <c r="U2164" i="24"/>
  <c r="G2164" i="24"/>
  <c r="U2163" i="24"/>
  <c r="G2163" i="24"/>
  <c r="U2162" i="24"/>
  <c r="G2162" i="24"/>
  <c r="U2161" i="24"/>
  <c r="G2161" i="24"/>
  <c r="U2160" i="24"/>
  <c r="G2160" i="24"/>
  <c r="U2159" i="24"/>
  <c r="W2159" i="24" s="1"/>
  <c r="G2159" i="24"/>
  <c r="U2158" i="24"/>
  <c r="G2158" i="24"/>
  <c r="U2157" i="24"/>
  <c r="V2157" i="24" s="1"/>
  <c r="G2157" i="24"/>
  <c r="U2156" i="24"/>
  <c r="G2156" i="24"/>
  <c r="U2155" i="24"/>
  <c r="G2155" i="24"/>
  <c r="U2154" i="24"/>
  <c r="V2154" i="24" s="1"/>
  <c r="G2154" i="24"/>
  <c r="U2153" i="24"/>
  <c r="G2153" i="24"/>
  <c r="U2152" i="24"/>
  <c r="G2152" i="24"/>
  <c r="U2151" i="24"/>
  <c r="G2151" i="24"/>
  <c r="U2150" i="24"/>
  <c r="G2150" i="24"/>
  <c r="U2149" i="24"/>
  <c r="G2149" i="24"/>
  <c r="U2148" i="24"/>
  <c r="G2148" i="24"/>
  <c r="U2147" i="24"/>
  <c r="G2147" i="24"/>
  <c r="U2146" i="24"/>
  <c r="G2146" i="24"/>
  <c r="U2145" i="24"/>
  <c r="G2145" i="24"/>
  <c r="U2144" i="24"/>
  <c r="G2144" i="24"/>
  <c r="U2143" i="24"/>
  <c r="V2143" i="24" s="1"/>
  <c r="G2143" i="24"/>
  <c r="U2142" i="24"/>
  <c r="G2142" i="24"/>
  <c r="U2141" i="24"/>
  <c r="V2141" i="24" s="1"/>
  <c r="G2141" i="24"/>
  <c r="U2140" i="24"/>
  <c r="G2140" i="24"/>
  <c r="U2139" i="24"/>
  <c r="W2139" i="24" s="1"/>
  <c r="G2139" i="24"/>
  <c r="U2138" i="24"/>
  <c r="G2138" i="24"/>
  <c r="U2137" i="24"/>
  <c r="W2137" i="24" s="1"/>
  <c r="G2137" i="24"/>
  <c r="U2136" i="24"/>
  <c r="G2136" i="24"/>
  <c r="U2135" i="24"/>
  <c r="G2135" i="24"/>
  <c r="U2134" i="24"/>
  <c r="G2134" i="24"/>
  <c r="U2133" i="24"/>
  <c r="G2133" i="24"/>
  <c r="U2132" i="24"/>
  <c r="G2132" i="24"/>
  <c r="U2131" i="24"/>
  <c r="G2131" i="24"/>
  <c r="U2130" i="24"/>
  <c r="G2130" i="24"/>
  <c r="U2129" i="24"/>
  <c r="G2129" i="24"/>
  <c r="U2128" i="24"/>
  <c r="G2128" i="24"/>
  <c r="U2127" i="24"/>
  <c r="V2127" i="24" s="1"/>
  <c r="G2127" i="24"/>
  <c r="U2126" i="24"/>
  <c r="G2126" i="24"/>
  <c r="U2125" i="24"/>
  <c r="V2125" i="24" s="1"/>
  <c r="G2125" i="24"/>
  <c r="U2124" i="24"/>
  <c r="G2124" i="24"/>
  <c r="U2123" i="24"/>
  <c r="G2123" i="24"/>
  <c r="U2122" i="24"/>
  <c r="V2122" i="24" s="1"/>
  <c r="G2122" i="24"/>
  <c r="U2121" i="24"/>
  <c r="G2121" i="24"/>
  <c r="U2120" i="24"/>
  <c r="G2120" i="24"/>
  <c r="U2119" i="24"/>
  <c r="G2119" i="24"/>
  <c r="U2118" i="24"/>
  <c r="G2118" i="24"/>
  <c r="U2117" i="24"/>
  <c r="G2117" i="24"/>
  <c r="U2116" i="24"/>
  <c r="G2116" i="24"/>
  <c r="U2115" i="24"/>
  <c r="V2115" i="24" s="1"/>
  <c r="G2115" i="24"/>
  <c r="U2114" i="24"/>
  <c r="G2114" i="24"/>
  <c r="U2113" i="24"/>
  <c r="W2113" i="24" s="1"/>
  <c r="G2113" i="24"/>
  <c r="U2112" i="24"/>
  <c r="G2112" i="24"/>
  <c r="U2111" i="24"/>
  <c r="V2111" i="24" s="1"/>
  <c r="G2111" i="24"/>
  <c r="U2110" i="24"/>
  <c r="G2110" i="24"/>
  <c r="U2109" i="24"/>
  <c r="G2109" i="24"/>
  <c r="U2108" i="24"/>
  <c r="G2108" i="24"/>
  <c r="U2107" i="24"/>
  <c r="V2107" i="24" s="1"/>
  <c r="G2107" i="24"/>
  <c r="U2106" i="24"/>
  <c r="W2106" i="24" s="1"/>
  <c r="G2106" i="24"/>
  <c r="U2105" i="24"/>
  <c r="G2105" i="24"/>
  <c r="U2104" i="24"/>
  <c r="W2104" i="24" s="1"/>
  <c r="G2104" i="24"/>
  <c r="U2103" i="24"/>
  <c r="G2103" i="24"/>
  <c r="U2102" i="24"/>
  <c r="G2102" i="24"/>
  <c r="U2101" i="24"/>
  <c r="G2101" i="24"/>
  <c r="U2100" i="24"/>
  <c r="G2100" i="24"/>
  <c r="U2099" i="24"/>
  <c r="V2099" i="24" s="1"/>
  <c r="G2099" i="24"/>
  <c r="U2098" i="24"/>
  <c r="G2098" i="24"/>
  <c r="U2097" i="24"/>
  <c r="W2097" i="24" s="1"/>
  <c r="G2097" i="24"/>
  <c r="U2096" i="24"/>
  <c r="G2096" i="24"/>
  <c r="U2095" i="24"/>
  <c r="V2095" i="24" s="1"/>
  <c r="G2095" i="24"/>
  <c r="U2094" i="24"/>
  <c r="V2094" i="24" s="1"/>
  <c r="G2094" i="24"/>
  <c r="U2093" i="24"/>
  <c r="G2093" i="24"/>
  <c r="U2092" i="24"/>
  <c r="G2092" i="24"/>
  <c r="U2091" i="24"/>
  <c r="V2091" i="24" s="1"/>
  <c r="G2091" i="24"/>
  <c r="U2090" i="24"/>
  <c r="G2090" i="24"/>
  <c r="U2089" i="24"/>
  <c r="G2089" i="24"/>
  <c r="U2088" i="24"/>
  <c r="W2088" i="24" s="1"/>
  <c r="G2088" i="24"/>
  <c r="U2087" i="24"/>
  <c r="G2087" i="24"/>
  <c r="U2086" i="24"/>
  <c r="G2086" i="24"/>
  <c r="U2085" i="24"/>
  <c r="W2085" i="24" s="1"/>
  <c r="G2085" i="24"/>
  <c r="U2084" i="24"/>
  <c r="G2084" i="24"/>
  <c r="U2083" i="24"/>
  <c r="G2083" i="24"/>
  <c r="U2082" i="24"/>
  <c r="G2082" i="24"/>
  <c r="U2081" i="24"/>
  <c r="W2081" i="24" s="1"/>
  <c r="G2081" i="24"/>
  <c r="U2080" i="24"/>
  <c r="G2080" i="24"/>
  <c r="U2079" i="24"/>
  <c r="G2079" i="24"/>
  <c r="U2078" i="24"/>
  <c r="V2078" i="24" s="1"/>
  <c r="G2078" i="24"/>
  <c r="U2077" i="24"/>
  <c r="G2077" i="24"/>
  <c r="U2076" i="24"/>
  <c r="G2076" i="24"/>
  <c r="U2075" i="24"/>
  <c r="V2075" i="24" s="1"/>
  <c r="G2075" i="24"/>
  <c r="U2074" i="24"/>
  <c r="G2074" i="24"/>
  <c r="U2073" i="24"/>
  <c r="G2073" i="24"/>
  <c r="U2072" i="24"/>
  <c r="W2072" i="24" s="1"/>
  <c r="G2072" i="24"/>
  <c r="U2071" i="24"/>
  <c r="G2071" i="24"/>
  <c r="U2070" i="24"/>
  <c r="G2070" i="24"/>
  <c r="U2069" i="24"/>
  <c r="W2069" i="24" s="1"/>
  <c r="G2069" i="24"/>
  <c r="U2068" i="24"/>
  <c r="G2068" i="24"/>
  <c r="U2067" i="24"/>
  <c r="V2067" i="24" s="1"/>
  <c r="G2067" i="24"/>
  <c r="U2066" i="24"/>
  <c r="G2066" i="24"/>
  <c r="U2065" i="24"/>
  <c r="W2065" i="24" s="1"/>
  <c r="G2065" i="24"/>
  <c r="U2064" i="24"/>
  <c r="G2064" i="24"/>
  <c r="U2063" i="24"/>
  <c r="V2063" i="24" s="1"/>
  <c r="G2063" i="24"/>
  <c r="U2062" i="24"/>
  <c r="G2062" i="24"/>
  <c r="U2061" i="24"/>
  <c r="G2061" i="24"/>
  <c r="U2060" i="24"/>
  <c r="G2060" i="24"/>
  <c r="U2059" i="24"/>
  <c r="G2059" i="24"/>
  <c r="U2058" i="24"/>
  <c r="G2058" i="24"/>
  <c r="U2057" i="24"/>
  <c r="G2057" i="24"/>
  <c r="U2056" i="24"/>
  <c r="V2056" i="24" s="1"/>
  <c r="G2056" i="24"/>
  <c r="U2055" i="24"/>
  <c r="G2055" i="24"/>
  <c r="U2054" i="24"/>
  <c r="G2054" i="24"/>
  <c r="U2053" i="24"/>
  <c r="V2053" i="24" s="1"/>
  <c r="G2053" i="24"/>
  <c r="U2052" i="24"/>
  <c r="G2052" i="24"/>
  <c r="U2051" i="24"/>
  <c r="V2051" i="24" s="1"/>
  <c r="G2051" i="24"/>
  <c r="U2050" i="24"/>
  <c r="G2050" i="24"/>
  <c r="U2049" i="24"/>
  <c r="V2049" i="24" s="1"/>
  <c r="G2049" i="24"/>
  <c r="U2048" i="24"/>
  <c r="G2048" i="24"/>
  <c r="U2047" i="24"/>
  <c r="G2047" i="24"/>
  <c r="U2046" i="24"/>
  <c r="G2046" i="24"/>
  <c r="U2045" i="24"/>
  <c r="V2045" i="24" s="1"/>
  <c r="G2045" i="24"/>
  <c r="U2044" i="24"/>
  <c r="G2044" i="24"/>
  <c r="U2043" i="24"/>
  <c r="W2043" i="24" s="1"/>
  <c r="G2043" i="24"/>
  <c r="U2042" i="24"/>
  <c r="G2042" i="24"/>
  <c r="U2041" i="24"/>
  <c r="G2041" i="24"/>
  <c r="U2040" i="24"/>
  <c r="G2040" i="24"/>
  <c r="U2039" i="24"/>
  <c r="W2039" i="24" s="1"/>
  <c r="G2039" i="24"/>
  <c r="U2038" i="24"/>
  <c r="V2038" i="24" s="1"/>
  <c r="G2038" i="24"/>
  <c r="U2037" i="24"/>
  <c r="V2037" i="24" s="1"/>
  <c r="G2037" i="24"/>
  <c r="U2036" i="24"/>
  <c r="G2036" i="24"/>
  <c r="U2035" i="24"/>
  <c r="W2035" i="24" s="1"/>
  <c r="G2035" i="24"/>
  <c r="U2034" i="24"/>
  <c r="G2034" i="24"/>
  <c r="U2033" i="24"/>
  <c r="W2033" i="24" s="1"/>
  <c r="G2033" i="24"/>
  <c r="U2032" i="24"/>
  <c r="G2032" i="24"/>
  <c r="U2031" i="24"/>
  <c r="G2031" i="24"/>
  <c r="U2030" i="24"/>
  <c r="G2030" i="24"/>
  <c r="U2029" i="24"/>
  <c r="W2029" i="24" s="1"/>
  <c r="G2029" i="24"/>
  <c r="U2028" i="24"/>
  <c r="V2028" i="24" s="1"/>
  <c r="G2028" i="24"/>
  <c r="U2027" i="24"/>
  <c r="V2027" i="24" s="1"/>
  <c r="G2027" i="24"/>
  <c r="U2026" i="24"/>
  <c r="G2026" i="24"/>
  <c r="U2025" i="24"/>
  <c r="W2025" i="24" s="1"/>
  <c r="G2025" i="24"/>
  <c r="U2024" i="24"/>
  <c r="G2024" i="24"/>
  <c r="U2023" i="24"/>
  <c r="V2023" i="24" s="1"/>
  <c r="G2023" i="24"/>
  <c r="U2022" i="24"/>
  <c r="G2022" i="24"/>
  <c r="U2021" i="24"/>
  <c r="W2021" i="24" s="1"/>
  <c r="G2021" i="24"/>
  <c r="U2020" i="24"/>
  <c r="V2020" i="24" s="1"/>
  <c r="G2020" i="24"/>
  <c r="U2019" i="24"/>
  <c r="G2019" i="24"/>
  <c r="U2018" i="24"/>
  <c r="G2018" i="24"/>
  <c r="U2017" i="24"/>
  <c r="W2017" i="24" s="1"/>
  <c r="G2017" i="24"/>
  <c r="U2016" i="24"/>
  <c r="V2016" i="24" s="1"/>
  <c r="G2016" i="24"/>
  <c r="U2015" i="24"/>
  <c r="G2015" i="24"/>
  <c r="U2014" i="24"/>
  <c r="G2014" i="24"/>
  <c r="U2013" i="24"/>
  <c r="W2013" i="24" s="1"/>
  <c r="G2013" i="24"/>
  <c r="U2012" i="24"/>
  <c r="V2012" i="24" s="1"/>
  <c r="G2012" i="24"/>
  <c r="U2011" i="24"/>
  <c r="G2011" i="24"/>
  <c r="U2010" i="24"/>
  <c r="G2010" i="24"/>
  <c r="U2009" i="24"/>
  <c r="W2009" i="24" s="1"/>
  <c r="G2009" i="24"/>
  <c r="U2008" i="24"/>
  <c r="G2008" i="24"/>
  <c r="U2007" i="24"/>
  <c r="V2007" i="24" s="1"/>
  <c r="G2007" i="24"/>
  <c r="U2006" i="24"/>
  <c r="G2006" i="24"/>
  <c r="U2005" i="24"/>
  <c r="W2005" i="24" s="1"/>
  <c r="G2005" i="24"/>
  <c r="U2004" i="24"/>
  <c r="G2004" i="24"/>
  <c r="U2003" i="24"/>
  <c r="G2003" i="24"/>
  <c r="U2002" i="24"/>
  <c r="G2002" i="24"/>
  <c r="U2001" i="24"/>
  <c r="W2001" i="24" s="1"/>
  <c r="G2001" i="24"/>
  <c r="U2000" i="24"/>
  <c r="G2000" i="24"/>
  <c r="U1999" i="24"/>
  <c r="G1999" i="24"/>
  <c r="U1998" i="24"/>
  <c r="G1998" i="24"/>
  <c r="U1997" i="24"/>
  <c r="W1997" i="24" s="1"/>
  <c r="G1997" i="24"/>
  <c r="U1996" i="24"/>
  <c r="V1996" i="24" s="1"/>
  <c r="G1996" i="24"/>
  <c r="U1995" i="24"/>
  <c r="G1995" i="24"/>
  <c r="U1994" i="24"/>
  <c r="G1994" i="24"/>
  <c r="U1993" i="24"/>
  <c r="W1993" i="24" s="1"/>
  <c r="G1993" i="24"/>
  <c r="U1992" i="24"/>
  <c r="G1992" i="24"/>
  <c r="U1991" i="24"/>
  <c r="V1991" i="24" s="1"/>
  <c r="G1991" i="24"/>
  <c r="U1990" i="24"/>
  <c r="G1990" i="24"/>
  <c r="U1989" i="24"/>
  <c r="W1989" i="24" s="1"/>
  <c r="G1989" i="24"/>
  <c r="U1988" i="24"/>
  <c r="V1988" i="24" s="1"/>
  <c r="G1988" i="24"/>
  <c r="U1987" i="24"/>
  <c r="G1987" i="24"/>
  <c r="U1986" i="24"/>
  <c r="G1986" i="24"/>
  <c r="U1985" i="24"/>
  <c r="W1985" i="24" s="1"/>
  <c r="G1985" i="24"/>
  <c r="U1984" i="24"/>
  <c r="G1984" i="24"/>
  <c r="U1983" i="24"/>
  <c r="V1983" i="24" s="1"/>
  <c r="G1983" i="24"/>
  <c r="U1982" i="24"/>
  <c r="G1982" i="24"/>
  <c r="U1981" i="24"/>
  <c r="W1981" i="24" s="1"/>
  <c r="G1981" i="24"/>
  <c r="U1980" i="24"/>
  <c r="W1980" i="24" s="1"/>
  <c r="G1980" i="24"/>
  <c r="U1979" i="24"/>
  <c r="V1979" i="24" s="1"/>
  <c r="G1979" i="24"/>
  <c r="U1978" i="24"/>
  <c r="G1978" i="24"/>
  <c r="U1977" i="24"/>
  <c r="W1977" i="24" s="1"/>
  <c r="G1977" i="24"/>
  <c r="U1976" i="24"/>
  <c r="V1976" i="24" s="1"/>
  <c r="G1976" i="24"/>
  <c r="U1975" i="24"/>
  <c r="V1975" i="24" s="1"/>
  <c r="G1975" i="24"/>
  <c r="U1974" i="24"/>
  <c r="G1974" i="24"/>
  <c r="U1973" i="24"/>
  <c r="W1973" i="24" s="1"/>
  <c r="G1973" i="24"/>
  <c r="U1972" i="24"/>
  <c r="G1972" i="24"/>
  <c r="U1971" i="24"/>
  <c r="G1971" i="24"/>
  <c r="U1970" i="24"/>
  <c r="G1970" i="24"/>
  <c r="U1969" i="24"/>
  <c r="W1969" i="24" s="1"/>
  <c r="G1969" i="24"/>
  <c r="U1968" i="24"/>
  <c r="V1968" i="24" s="1"/>
  <c r="G1968" i="24"/>
  <c r="U1967" i="24"/>
  <c r="G1967" i="24"/>
  <c r="U1966" i="24"/>
  <c r="G1966" i="24"/>
  <c r="U1965" i="24"/>
  <c r="W1965" i="24" s="1"/>
  <c r="G1965" i="24"/>
  <c r="U1964" i="24"/>
  <c r="V1964" i="24" s="1"/>
  <c r="G1964" i="24"/>
  <c r="U1963" i="24"/>
  <c r="G1963" i="24"/>
  <c r="U1962" i="24"/>
  <c r="G1962" i="24"/>
  <c r="U1961" i="24"/>
  <c r="W1961" i="24" s="1"/>
  <c r="G1961" i="24"/>
  <c r="U1960" i="24"/>
  <c r="V1960" i="24" s="1"/>
  <c r="G1960" i="24"/>
  <c r="U1959" i="24"/>
  <c r="V1959" i="24" s="1"/>
  <c r="G1959" i="24"/>
  <c r="U1958" i="24"/>
  <c r="G1958" i="24"/>
  <c r="U1957" i="24"/>
  <c r="W1957" i="24" s="1"/>
  <c r="G1957" i="24"/>
  <c r="U1956" i="24"/>
  <c r="V1956" i="24" s="1"/>
  <c r="G1956" i="24"/>
  <c r="U1955" i="24"/>
  <c r="G1955" i="24"/>
  <c r="U1954" i="24"/>
  <c r="G1954" i="24"/>
  <c r="U1953" i="24"/>
  <c r="W1953" i="24" s="1"/>
  <c r="G1953" i="24"/>
  <c r="U1952" i="24"/>
  <c r="V1952" i="24" s="1"/>
  <c r="G1952" i="24"/>
  <c r="U1951" i="24"/>
  <c r="G1951" i="24"/>
  <c r="U1950" i="24"/>
  <c r="G1950" i="24"/>
  <c r="U1949" i="24"/>
  <c r="W1949" i="24" s="1"/>
  <c r="G1949" i="24"/>
  <c r="U1948" i="24"/>
  <c r="V1948" i="24" s="1"/>
  <c r="G1948" i="24"/>
  <c r="U1947" i="24"/>
  <c r="G1947" i="24"/>
  <c r="U1946" i="24"/>
  <c r="G1946" i="24"/>
  <c r="U1945" i="24"/>
  <c r="G1945" i="24"/>
  <c r="U1944" i="24"/>
  <c r="V1944" i="24" s="1"/>
  <c r="G1944" i="24"/>
  <c r="U1943" i="24"/>
  <c r="G1943" i="24"/>
  <c r="U1942" i="24"/>
  <c r="G1942" i="24"/>
  <c r="U1941" i="24"/>
  <c r="G1941" i="24"/>
  <c r="U1940" i="24"/>
  <c r="V1940" i="24" s="1"/>
  <c r="G1940" i="24"/>
  <c r="U1939" i="24"/>
  <c r="G1939" i="24"/>
  <c r="U1938" i="24"/>
  <c r="G1938" i="24"/>
  <c r="U1937" i="24"/>
  <c r="G1937" i="24"/>
  <c r="U1936" i="24"/>
  <c r="V1936" i="24" s="1"/>
  <c r="G1936" i="24"/>
  <c r="U1935" i="24"/>
  <c r="G1935" i="24"/>
  <c r="U1934" i="24"/>
  <c r="G1934" i="24"/>
  <c r="U1933" i="24"/>
  <c r="G1933" i="24"/>
  <c r="U1932" i="24"/>
  <c r="V1932" i="24" s="1"/>
  <c r="G1932" i="24"/>
  <c r="U1931" i="24"/>
  <c r="W1931" i="24" s="1"/>
  <c r="G1931" i="24"/>
  <c r="U1930" i="24"/>
  <c r="G1930" i="24"/>
  <c r="U1929" i="24"/>
  <c r="W1929" i="24" s="1"/>
  <c r="G1929" i="24"/>
  <c r="U1928" i="24"/>
  <c r="G1928" i="24"/>
  <c r="U1927" i="24"/>
  <c r="W1927" i="24" s="1"/>
  <c r="G1927" i="24"/>
  <c r="U1926" i="24"/>
  <c r="G1926" i="24"/>
  <c r="U1925" i="24"/>
  <c r="W1925" i="24" s="1"/>
  <c r="G1925" i="24"/>
  <c r="U1924" i="24"/>
  <c r="G1924" i="24"/>
  <c r="U1923" i="24"/>
  <c r="V1923" i="24" s="1"/>
  <c r="G1923" i="24"/>
  <c r="U1922" i="24"/>
  <c r="W1922" i="24" s="1"/>
  <c r="G1922" i="24"/>
  <c r="U1921" i="24"/>
  <c r="W1921" i="24" s="1"/>
  <c r="G1921" i="24"/>
  <c r="U1920" i="24"/>
  <c r="V1920" i="24" s="1"/>
  <c r="G1920" i="24"/>
  <c r="U1919" i="24"/>
  <c r="G1919" i="24"/>
  <c r="U1918" i="24"/>
  <c r="W1918" i="24" s="1"/>
  <c r="G1918" i="24"/>
  <c r="U1917" i="24"/>
  <c r="G1917" i="24"/>
  <c r="U1916" i="24"/>
  <c r="V1916" i="24" s="1"/>
  <c r="G1916" i="24"/>
  <c r="U1915" i="24"/>
  <c r="G1915" i="24"/>
  <c r="U1914" i="24"/>
  <c r="G1914" i="24"/>
  <c r="U1913" i="24"/>
  <c r="W1913" i="24" s="1"/>
  <c r="G1913" i="24"/>
  <c r="U1912" i="24"/>
  <c r="G1912" i="24"/>
  <c r="U1911" i="24"/>
  <c r="W1911" i="24" s="1"/>
  <c r="G1911" i="24"/>
  <c r="U1910" i="24"/>
  <c r="G1910" i="24"/>
  <c r="U1909" i="24"/>
  <c r="W1909" i="24" s="1"/>
  <c r="G1909" i="24"/>
  <c r="U1908" i="24"/>
  <c r="G1908" i="24"/>
  <c r="U1907" i="24"/>
  <c r="G1907" i="24"/>
  <c r="U1906" i="24"/>
  <c r="W1906" i="24" s="1"/>
  <c r="G1906" i="24"/>
  <c r="U1905" i="24"/>
  <c r="W1905" i="24" s="1"/>
  <c r="G1905" i="24"/>
  <c r="U1904" i="24"/>
  <c r="V1904" i="24" s="1"/>
  <c r="G1904" i="24"/>
  <c r="U1903" i="24"/>
  <c r="G1903" i="24"/>
  <c r="U1902" i="24"/>
  <c r="W1902" i="24" s="1"/>
  <c r="G1902" i="24"/>
  <c r="U1901" i="24"/>
  <c r="G1901" i="24"/>
  <c r="U1900" i="24"/>
  <c r="V1900" i="24" s="1"/>
  <c r="G1900" i="24"/>
  <c r="U1899" i="24"/>
  <c r="G1899" i="24"/>
  <c r="U1898" i="24"/>
  <c r="W1898" i="24" s="1"/>
  <c r="G1898" i="24"/>
  <c r="U1897" i="24"/>
  <c r="W1897" i="24" s="1"/>
  <c r="G1897" i="24"/>
  <c r="U1896" i="24"/>
  <c r="G1896" i="24"/>
  <c r="U1895" i="24"/>
  <c r="G1895" i="24"/>
  <c r="U1894" i="24"/>
  <c r="G1894" i="24"/>
  <c r="U1893" i="24"/>
  <c r="W1893" i="24" s="1"/>
  <c r="G1893" i="24"/>
  <c r="U1892" i="24"/>
  <c r="G1892" i="24"/>
  <c r="U1891" i="24"/>
  <c r="V1891" i="24" s="1"/>
  <c r="G1891" i="24"/>
  <c r="U1890" i="24"/>
  <c r="W1890" i="24" s="1"/>
  <c r="G1890" i="24"/>
  <c r="U1889" i="24"/>
  <c r="G1889" i="24"/>
  <c r="U1888" i="24"/>
  <c r="G1888" i="24"/>
  <c r="U1887" i="24"/>
  <c r="V1887" i="24" s="1"/>
  <c r="G1887" i="24"/>
  <c r="U1886" i="24"/>
  <c r="G1886" i="24"/>
  <c r="U1885" i="24"/>
  <c r="G1885" i="24"/>
  <c r="U1884" i="24"/>
  <c r="V1884" i="24" s="1"/>
  <c r="G1884" i="24"/>
  <c r="U1883" i="24"/>
  <c r="W1883" i="24" s="1"/>
  <c r="G1883" i="24"/>
  <c r="U1882" i="24"/>
  <c r="W1882" i="24" s="1"/>
  <c r="G1882" i="24"/>
  <c r="U1881" i="24"/>
  <c r="W1881" i="24" s="1"/>
  <c r="G1881" i="24"/>
  <c r="U1880" i="24"/>
  <c r="G1880" i="24"/>
  <c r="U1879" i="24"/>
  <c r="W1879" i="24" s="1"/>
  <c r="G1879" i="24"/>
  <c r="U1878" i="24"/>
  <c r="G1878" i="24"/>
  <c r="U1877" i="24"/>
  <c r="W1877" i="24" s="1"/>
  <c r="G1877" i="24"/>
  <c r="U1876" i="24"/>
  <c r="G1876" i="24"/>
  <c r="U1875" i="24"/>
  <c r="G1875" i="24"/>
  <c r="U1874" i="24"/>
  <c r="W1874" i="24" s="1"/>
  <c r="G1874" i="24"/>
  <c r="U1873" i="24"/>
  <c r="G1873" i="24"/>
  <c r="U1872" i="24"/>
  <c r="V1872" i="24" s="1"/>
  <c r="G1872" i="24"/>
  <c r="U1871" i="24"/>
  <c r="V1871" i="24" s="1"/>
  <c r="G1871" i="24"/>
  <c r="U1870" i="24"/>
  <c r="W1870" i="24" s="1"/>
  <c r="G1870" i="24"/>
  <c r="U1869" i="24"/>
  <c r="G1869" i="24"/>
  <c r="U1868" i="24"/>
  <c r="V1868" i="24" s="1"/>
  <c r="G1868" i="24"/>
  <c r="U1867" i="24"/>
  <c r="G1867" i="24"/>
  <c r="U1866" i="24"/>
  <c r="G1866" i="24"/>
  <c r="U1865" i="24"/>
  <c r="W1865" i="24" s="1"/>
  <c r="G1865" i="24"/>
  <c r="U1864" i="24"/>
  <c r="G1864" i="24"/>
  <c r="U1863" i="24"/>
  <c r="G1863" i="24"/>
  <c r="U1862" i="24"/>
  <c r="G1862" i="24"/>
  <c r="U1861" i="24"/>
  <c r="W1861" i="24" s="1"/>
  <c r="G1861" i="24"/>
  <c r="U1860" i="24"/>
  <c r="G1860" i="24"/>
  <c r="U1859" i="24"/>
  <c r="G1859" i="24"/>
  <c r="U1858" i="24"/>
  <c r="W1858" i="24" s="1"/>
  <c r="G1858" i="24"/>
  <c r="U1857" i="24"/>
  <c r="W1857" i="24" s="1"/>
  <c r="G1857" i="24"/>
  <c r="U1856" i="24"/>
  <c r="V1856" i="24" s="1"/>
  <c r="G1856" i="24"/>
  <c r="U1855" i="24"/>
  <c r="G1855" i="24"/>
  <c r="U1854" i="24"/>
  <c r="W1854" i="24" s="1"/>
  <c r="G1854" i="24"/>
  <c r="U1853" i="24"/>
  <c r="G1853" i="24"/>
  <c r="U1852" i="24"/>
  <c r="V1852" i="24" s="1"/>
  <c r="G1852" i="24"/>
  <c r="U1851" i="24"/>
  <c r="W1851" i="24" s="1"/>
  <c r="G1851" i="24"/>
  <c r="U1850" i="24"/>
  <c r="W1850" i="24" s="1"/>
  <c r="G1850" i="24"/>
  <c r="U1849" i="24"/>
  <c r="G1849" i="24"/>
  <c r="U1848" i="24"/>
  <c r="G1848" i="24"/>
  <c r="U1847" i="24"/>
  <c r="W1847" i="24" s="1"/>
  <c r="G1847" i="24"/>
  <c r="U1846" i="24"/>
  <c r="G1846" i="24"/>
  <c r="U1845" i="24"/>
  <c r="W1845" i="24" s="1"/>
  <c r="G1845" i="24"/>
  <c r="U1844" i="24"/>
  <c r="G1844" i="24"/>
  <c r="U1843" i="24"/>
  <c r="G1843" i="24"/>
  <c r="U1842" i="24"/>
  <c r="G1842" i="24"/>
  <c r="U1841" i="24"/>
  <c r="W1841" i="24" s="1"/>
  <c r="G1841" i="24"/>
  <c r="U1840" i="24"/>
  <c r="V1840" i="24" s="1"/>
  <c r="G1840" i="24"/>
  <c r="U1839" i="24"/>
  <c r="G1839" i="24"/>
  <c r="U1838" i="24"/>
  <c r="G1838" i="24"/>
  <c r="U1837" i="24"/>
  <c r="W1837" i="24" s="1"/>
  <c r="G1837" i="24"/>
  <c r="U1836" i="24"/>
  <c r="G1836" i="24"/>
  <c r="U1835" i="24"/>
  <c r="G1835" i="24"/>
  <c r="U1834" i="24"/>
  <c r="W1834" i="24" s="1"/>
  <c r="G1834" i="24"/>
  <c r="U1833" i="24"/>
  <c r="G1833" i="24"/>
  <c r="U1832" i="24"/>
  <c r="V1832" i="24" s="1"/>
  <c r="G1832" i="24"/>
  <c r="U1831" i="24"/>
  <c r="G1831" i="24"/>
  <c r="U1830" i="24"/>
  <c r="G1830" i="24"/>
  <c r="U1829" i="24"/>
  <c r="W1829" i="24" s="1"/>
  <c r="G1829" i="24"/>
  <c r="U1828" i="24"/>
  <c r="G1828" i="24"/>
  <c r="U1827" i="24"/>
  <c r="G1827" i="24"/>
  <c r="U1826" i="24"/>
  <c r="W1826" i="24" s="1"/>
  <c r="G1826" i="24"/>
  <c r="U1825" i="24"/>
  <c r="G1825" i="24"/>
  <c r="U1824" i="24"/>
  <c r="G1824" i="24"/>
  <c r="U1823" i="24"/>
  <c r="G1823" i="24"/>
  <c r="U1822" i="24"/>
  <c r="G1822" i="24"/>
  <c r="U1821" i="24"/>
  <c r="G1821" i="24"/>
  <c r="U1820" i="24"/>
  <c r="W1820" i="24" s="1"/>
  <c r="G1820" i="24"/>
  <c r="U1819" i="24"/>
  <c r="G1819" i="24"/>
  <c r="U1818" i="24"/>
  <c r="G1818" i="24"/>
  <c r="U1817" i="24"/>
  <c r="V1817" i="24" s="1"/>
  <c r="G1817" i="24"/>
  <c r="U1816" i="24"/>
  <c r="G1816" i="24"/>
  <c r="U1815" i="24"/>
  <c r="G1815" i="24"/>
  <c r="U1814" i="24"/>
  <c r="G1814" i="24"/>
  <c r="U1813" i="24"/>
  <c r="G1813" i="24"/>
  <c r="U1812" i="24"/>
  <c r="G1812" i="24"/>
  <c r="U1811" i="24"/>
  <c r="G1811" i="24"/>
  <c r="U1810" i="24"/>
  <c r="W1810" i="24" s="1"/>
  <c r="G1810" i="24"/>
  <c r="U1809" i="24"/>
  <c r="G1809" i="24"/>
  <c r="U1808" i="24"/>
  <c r="G1808" i="24"/>
  <c r="U1807" i="24"/>
  <c r="G1807" i="24"/>
  <c r="U1806" i="24"/>
  <c r="V1806" i="24" s="1"/>
  <c r="G1806" i="24"/>
  <c r="U1805" i="24"/>
  <c r="G1805" i="24"/>
  <c r="U1804" i="24"/>
  <c r="W1804" i="24" s="1"/>
  <c r="G1804" i="24"/>
  <c r="U1803" i="24"/>
  <c r="G1803" i="24"/>
  <c r="U1802" i="24"/>
  <c r="G1802" i="24"/>
  <c r="U1801" i="24"/>
  <c r="V1801" i="24" s="1"/>
  <c r="G1801" i="24"/>
  <c r="U1800" i="24"/>
  <c r="G1800" i="24"/>
  <c r="U1799" i="24"/>
  <c r="G1799" i="24"/>
  <c r="U1798" i="24"/>
  <c r="W1798" i="24" s="1"/>
  <c r="G1798" i="24"/>
  <c r="U1797" i="24"/>
  <c r="G1797" i="24"/>
  <c r="U1796" i="24"/>
  <c r="G1796" i="24"/>
  <c r="U1795" i="24"/>
  <c r="G1795" i="24"/>
  <c r="U1794" i="24"/>
  <c r="W1794" i="24" s="1"/>
  <c r="G1794" i="24"/>
  <c r="U1793" i="24"/>
  <c r="G1793" i="24"/>
  <c r="U1792" i="24"/>
  <c r="G1792" i="24"/>
  <c r="U1791" i="24"/>
  <c r="W1791" i="24" s="1"/>
  <c r="G1791" i="24"/>
  <c r="U1790" i="24"/>
  <c r="G1790" i="24"/>
  <c r="U1789" i="24"/>
  <c r="G1789" i="24"/>
  <c r="U1788" i="24"/>
  <c r="G1788" i="24"/>
  <c r="U1787" i="24"/>
  <c r="W1787" i="24" s="1"/>
  <c r="G1787" i="24"/>
  <c r="U1786" i="24"/>
  <c r="G1786" i="24"/>
  <c r="U1785" i="24"/>
  <c r="G1785" i="24"/>
  <c r="U1784" i="24"/>
  <c r="G1784" i="24"/>
  <c r="U1783" i="24"/>
  <c r="G1783" i="24"/>
  <c r="U1782" i="24"/>
  <c r="G1782" i="24"/>
  <c r="U1781" i="24"/>
  <c r="G1781" i="24"/>
  <c r="U1780" i="24"/>
  <c r="G1780" i="24"/>
  <c r="U1779" i="24"/>
  <c r="W1779" i="24" s="1"/>
  <c r="G1779" i="24"/>
  <c r="U1778" i="24"/>
  <c r="G1778" i="24"/>
  <c r="U1777" i="24"/>
  <c r="G1777" i="24"/>
  <c r="U1776" i="24"/>
  <c r="G1776" i="24"/>
  <c r="U1775" i="24"/>
  <c r="G1775" i="24"/>
  <c r="U1774" i="24"/>
  <c r="G1774" i="24"/>
  <c r="U1773" i="24"/>
  <c r="G1773" i="24"/>
  <c r="U1772" i="24"/>
  <c r="G1772" i="24"/>
  <c r="U1771" i="24"/>
  <c r="V1771" i="24" s="1"/>
  <c r="G1771" i="24"/>
  <c r="U1770" i="24"/>
  <c r="G1770" i="24"/>
  <c r="U1769" i="24"/>
  <c r="G1769" i="24"/>
  <c r="U1768" i="24"/>
  <c r="G1768" i="24"/>
  <c r="U1767" i="24"/>
  <c r="G1767" i="24"/>
  <c r="U1766" i="24"/>
  <c r="G1766" i="24"/>
  <c r="U1765" i="24"/>
  <c r="G1765" i="24"/>
  <c r="U1764" i="24"/>
  <c r="G1764" i="24"/>
  <c r="U1763" i="24"/>
  <c r="V1763" i="24" s="1"/>
  <c r="G1763" i="24"/>
  <c r="U1762" i="24"/>
  <c r="G1762" i="24"/>
  <c r="U1761" i="24"/>
  <c r="G1761" i="24"/>
  <c r="U1760" i="24"/>
  <c r="G1760" i="24"/>
  <c r="U1759" i="24"/>
  <c r="W1759" i="24" s="1"/>
  <c r="G1759" i="24"/>
  <c r="U1758" i="24"/>
  <c r="G1758" i="24"/>
  <c r="U1757" i="24"/>
  <c r="G1757" i="24"/>
  <c r="U1756" i="24"/>
  <c r="G1756" i="24"/>
  <c r="U1755" i="24"/>
  <c r="G1755" i="24"/>
  <c r="U1754" i="24"/>
  <c r="G1754" i="24"/>
  <c r="U1753" i="24"/>
  <c r="G1753" i="24"/>
  <c r="U1752" i="24"/>
  <c r="G1752" i="24"/>
  <c r="U1751" i="24"/>
  <c r="W1751" i="24" s="1"/>
  <c r="G1751" i="24"/>
  <c r="U1750" i="24"/>
  <c r="G1750" i="24"/>
  <c r="U1749" i="24"/>
  <c r="G1749" i="24"/>
  <c r="U1748" i="24"/>
  <c r="G1748" i="24"/>
  <c r="U1747" i="24"/>
  <c r="G1747" i="24"/>
  <c r="U1746" i="24"/>
  <c r="G1746" i="24"/>
  <c r="U1745" i="24"/>
  <c r="G1745" i="24"/>
  <c r="U1744" i="24"/>
  <c r="G1744" i="24"/>
  <c r="U1743" i="24"/>
  <c r="G1743" i="24"/>
  <c r="U1742" i="24"/>
  <c r="W1742" i="24" s="1"/>
  <c r="G1742" i="24"/>
  <c r="U1741" i="24"/>
  <c r="G1741" i="24"/>
  <c r="U1740" i="24"/>
  <c r="W1740" i="24" s="1"/>
  <c r="G1740" i="24"/>
  <c r="U1739" i="24"/>
  <c r="W1739" i="24" s="1"/>
  <c r="G1739" i="24"/>
  <c r="U1738" i="24"/>
  <c r="G1738" i="24"/>
  <c r="U1737" i="24"/>
  <c r="G1737" i="24"/>
  <c r="U1736" i="24"/>
  <c r="G1736" i="24"/>
  <c r="U1735" i="24"/>
  <c r="G1735" i="24"/>
  <c r="U1734" i="24"/>
  <c r="W1734" i="24" s="1"/>
  <c r="G1734" i="24"/>
  <c r="U1733" i="24"/>
  <c r="G1733" i="24"/>
  <c r="U1732" i="24"/>
  <c r="G1732" i="24"/>
  <c r="U1731" i="24"/>
  <c r="G1731" i="24"/>
  <c r="U1730" i="24"/>
  <c r="W1730" i="24" s="1"/>
  <c r="G1730" i="24"/>
  <c r="U1729" i="24"/>
  <c r="G1729" i="24"/>
  <c r="U1728" i="24"/>
  <c r="G1728" i="24"/>
  <c r="U1727" i="24"/>
  <c r="W1727" i="24" s="1"/>
  <c r="G1727" i="24"/>
  <c r="U1726" i="24"/>
  <c r="W1726" i="24" s="1"/>
  <c r="G1726" i="24"/>
  <c r="U1725" i="24"/>
  <c r="G1725" i="24"/>
  <c r="U1724" i="24"/>
  <c r="W1724" i="24" s="1"/>
  <c r="G1724" i="24"/>
  <c r="U1723" i="24"/>
  <c r="G1723" i="24"/>
  <c r="U1722" i="24"/>
  <c r="G1722" i="24"/>
  <c r="U1721" i="24"/>
  <c r="G1721" i="24"/>
  <c r="U1720" i="24"/>
  <c r="G1720" i="24"/>
  <c r="U1719" i="24"/>
  <c r="G1719" i="24"/>
  <c r="U1718" i="24"/>
  <c r="W1718" i="24" s="1"/>
  <c r="G1718" i="24"/>
  <c r="U1717" i="24"/>
  <c r="G1717" i="24"/>
  <c r="U1716" i="24"/>
  <c r="G1716" i="24"/>
  <c r="U1715" i="24"/>
  <c r="W1715" i="24" s="1"/>
  <c r="G1715" i="24"/>
  <c r="U1714" i="24"/>
  <c r="W1714" i="24" s="1"/>
  <c r="G1714" i="24"/>
  <c r="U1713" i="24"/>
  <c r="G1713" i="24"/>
  <c r="U1712" i="24"/>
  <c r="G1712" i="24"/>
  <c r="U1711" i="24"/>
  <c r="W1711" i="24" s="1"/>
  <c r="G1711" i="24"/>
  <c r="U1710" i="24"/>
  <c r="W1710" i="24" s="1"/>
  <c r="G1710" i="24"/>
  <c r="U1709" i="24"/>
  <c r="G1709" i="24"/>
  <c r="U1708" i="24"/>
  <c r="W1708" i="24" s="1"/>
  <c r="G1708" i="24"/>
  <c r="U1707" i="24"/>
  <c r="W1707" i="24" s="1"/>
  <c r="G1707" i="24"/>
  <c r="U1706" i="24"/>
  <c r="G1706" i="24"/>
  <c r="U1705" i="24"/>
  <c r="G1705" i="24"/>
  <c r="U1704" i="24"/>
  <c r="G1704" i="24"/>
  <c r="U1703" i="24"/>
  <c r="G1703" i="24"/>
  <c r="U1702" i="24"/>
  <c r="G1702" i="24"/>
  <c r="U1701" i="24"/>
  <c r="G1701" i="24"/>
  <c r="U1700" i="24"/>
  <c r="G1700" i="24"/>
  <c r="U1699" i="24"/>
  <c r="W1699" i="24" s="1"/>
  <c r="G1699" i="24"/>
  <c r="U1698" i="24"/>
  <c r="G1698" i="24"/>
  <c r="U1697" i="24"/>
  <c r="G1697" i="24"/>
  <c r="U1696" i="24"/>
  <c r="G1696" i="24"/>
  <c r="U1695" i="24"/>
  <c r="W1695" i="24" s="1"/>
  <c r="G1695" i="24"/>
  <c r="U1694" i="24"/>
  <c r="W1694" i="24" s="1"/>
  <c r="G1694" i="24"/>
  <c r="U1693" i="24"/>
  <c r="G1693" i="24"/>
  <c r="U1692" i="24"/>
  <c r="W1692" i="24" s="1"/>
  <c r="G1692" i="24"/>
  <c r="U1691" i="24"/>
  <c r="G1691" i="24"/>
  <c r="U1690" i="24"/>
  <c r="V1690" i="24" s="1"/>
  <c r="G1690" i="24"/>
  <c r="U1689" i="24"/>
  <c r="G1689" i="24"/>
  <c r="U1688" i="24"/>
  <c r="G1688" i="24"/>
  <c r="U1687" i="24"/>
  <c r="W1687" i="24" s="1"/>
  <c r="G1687" i="24"/>
  <c r="U1686" i="24"/>
  <c r="G1686" i="24"/>
  <c r="U1685" i="24"/>
  <c r="G1685" i="24"/>
  <c r="U1684" i="24"/>
  <c r="G1684" i="24"/>
  <c r="U1683" i="24"/>
  <c r="W1683" i="24" s="1"/>
  <c r="G1683" i="24"/>
  <c r="U1682" i="24"/>
  <c r="G1682" i="24"/>
  <c r="U1681" i="24"/>
  <c r="G1681" i="24"/>
  <c r="U1680" i="24"/>
  <c r="G1680" i="24"/>
  <c r="U1679" i="24"/>
  <c r="V1679" i="24" s="1"/>
  <c r="G1679" i="24"/>
  <c r="U1678" i="24"/>
  <c r="W1678" i="24" s="1"/>
  <c r="G1678" i="24"/>
  <c r="U1677" i="24"/>
  <c r="G1677" i="24"/>
  <c r="U1676" i="24"/>
  <c r="W1676" i="24" s="1"/>
  <c r="G1676" i="24"/>
  <c r="U1675" i="24"/>
  <c r="W1675" i="24" s="1"/>
  <c r="G1675" i="24"/>
  <c r="U1674" i="24"/>
  <c r="G1674" i="24"/>
  <c r="U1673" i="24"/>
  <c r="G1673" i="24"/>
  <c r="U1672" i="24"/>
  <c r="G1672" i="24"/>
  <c r="U1671" i="24"/>
  <c r="G1671" i="24"/>
  <c r="U1670" i="24"/>
  <c r="G1670" i="24"/>
  <c r="U1669" i="24"/>
  <c r="G1669" i="24"/>
  <c r="U1668" i="24"/>
  <c r="V1668" i="24" s="1"/>
  <c r="G1668" i="24"/>
  <c r="U1667" i="24"/>
  <c r="G1667" i="24"/>
  <c r="U1666" i="24"/>
  <c r="G1666" i="24"/>
  <c r="U1665" i="24"/>
  <c r="W1665" i="24" s="1"/>
  <c r="G1665" i="24"/>
  <c r="U1664" i="24"/>
  <c r="G1664" i="24"/>
  <c r="U1663" i="24"/>
  <c r="G1663" i="24"/>
  <c r="U1662" i="24"/>
  <c r="W1662" i="24" s="1"/>
  <c r="G1662" i="24"/>
  <c r="U1661" i="24"/>
  <c r="G1661" i="24"/>
  <c r="U1660" i="24"/>
  <c r="G1660" i="24"/>
  <c r="U1659" i="24"/>
  <c r="W1659" i="24" s="1"/>
  <c r="G1659" i="24"/>
  <c r="U1658" i="24"/>
  <c r="G1658" i="24"/>
  <c r="U1657" i="24"/>
  <c r="G1657" i="24"/>
  <c r="U1656" i="24"/>
  <c r="W1656" i="24" s="1"/>
  <c r="G1656" i="24"/>
  <c r="U1655" i="24"/>
  <c r="W1655" i="24" s="1"/>
  <c r="G1655" i="24"/>
  <c r="U1654" i="24"/>
  <c r="G1654" i="24"/>
  <c r="U1653" i="24"/>
  <c r="W1653" i="24" s="1"/>
  <c r="G1653" i="24"/>
  <c r="U1652" i="24"/>
  <c r="V1652" i="24" s="1"/>
  <c r="G1652" i="24"/>
  <c r="U1651" i="24"/>
  <c r="G1651" i="24"/>
  <c r="U1650" i="24"/>
  <c r="W1650" i="24" s="1"/>
  <c r="G1650" i="24"/>
  <c r="U1649" i="24"/>
  <c r="G1649" i="24"/>
  <c r="U1648" i="24"/>
  <c r="G1648" i="24"/>
  <c r="U1647" i="24"/>
  <c r="W1647" i="24" s="1"/>
  <c r="G1647" i="24"/>
  <c r="U1646" i="24"/>
  <c r="W1646" i="24" s="1"/>
  <c r="G1646" i="24"/>
  <c r="U1645" i="24"/>
  <c r="G1645" i="24"/>
  <c r="U1644" i="24"/>
  <c r="G1644" i="24"/>
  <c r="U1643" i="24"/>
  <c r="G1643" i="24"/>
  <c r="U1642" i="24"/>
  <c r="G1642" i="24"/>
  <c r="U1641" i="24"/>
  <c r="G1641" i="24"/>
  <c r="U1640" i="24"/>
  <c r="G1640" i="24"/>
  <c r="U1639" i="24"/>
  <c r="G1639" i="24"/>
  <c r="U1638" i="24"/>
  <c r="G1638" i="24"/>
  <c r="U1637" i="24"/>
  <c r="V1637" i="24" s="1"/>
  <c r="G1637" i="24"/>
  <c r="U1636" i="24"/>
  <c r="G1636" i="24"/>
  <c r="U1635" i="24"/>
  <c r="G1635" i="24"/>
  <c r="U1634" i="24"/>
  <c r="W1634" i="24" s="1"/>
  <c r="G1634" i="24"/>
  <c r="U1633" i="24"/>
  <c r="G1633" i="24"/>
  <c r="U1632" i="24"/>
  <c r="G1632" i="24"/>
  <c r="U1631" i="24"/>
  <c r="W1631" i="24" s="1"/>
  <c r="G1631" i="24"/>
  <c r="U1630" i="24"/>
  <c r="G1630" i="24"/>
  <c r="U1629" i="24"/>
  <c r="W1629" i="24" s="1"/>
  <c r="G1629" i="24"/>
  <c r="U1628" i="24"/>
  <c r="V1628" i="24" s="1"/>
  <c r="G1628" i="24"/>
  <c r="U1627" i="24"/>
  <c r="G1627" i="24"/>
  <c r="U1626" i="24"/>
  <c r="G1626" i="24"/>
  <c r="U1625" i="24"/>
  <c r="W1625" i="24" s="1"/>
  <c r="G1625" i="24"/>
  <c r="U1624" i="24"/>
  <c r="G1624" i="24"/>
  <c r="U1623" i="24"/>
  <c r="G1623" i="24"/>
  <c r="U1622" i="24"/>
  <c r="G1622" i="24"/>
  <c r="U1621" i="24"/>
  <c r="V1621" i="24" s="1"/>
  <c r="G1621" i="24"/>
  <c r="U1620" i="24"/>
  <c r="V1620" i="24" s="1"/>
  <c r="G1620" i="24"/>
  <c r="U1619" i="24"/>
  <c r="G1619" i="24"/>
  <c r="U1618" i="24"/>
  <c r="G1618" i="24"/>
  <c r="U1617" i="24"/>
  <c r="V1617" i="24" s="1"/>
  <c r="G1617" i="24"/>
  <c r="U1616" i="24"/>
  <c r="G1616" i="24"/>
  <c r="U1615" i="24"/>
  <c r="G1615" i="24"/>
  <c r="U1614" i="24"/>
  <c r="G1614" i="24"/>
  <c r="U1613" i="24"/>
  <c r="G1613" i="24"/>
  <c r="U1612" i="24"/>
  <c r="V1612" i="24" s="1"/>
  <c r="G1612" i="24"/>
  <c r="U1611" i="24"/>
  <c r="W1611" i="24" s="1"/>
  <c r="G1611" i="24"/>
  <c r="U1610" i="24"/>
  <c r="G1610" i="24"/>
  <c r="U1609" i="24"/>
  <c r="W1609" i="24" s="1"/>
  <c r="G1609" i="24"/>
  <c r="U1608" i="24"/>
  <c r="G1608" i="24"/>
  <c r="U1607" i="24"/>
  <c r="G1607" i="24"/>
  <c r="U1606" i="24"/>
  <c r="G1606" i="24"/>
  <c r="U1605" i="24"/>
  <c r="G1605" i="24"/>
  <c r="U1604" i="24"/>
  <c r="V1604" i="24" s="1"/>
  <c r="G1604" i="24"/>
  <c r="U1603" i="24"/>
  <c r="W1603" i="24" s="1"/>
  <c r="G1603" i="24"/>
  <c r="U1602" i="24"/>
  <c r="G1602" i="24"/>
  <c r="U1601" i="24"/>
  <c r="W1601" i="24" s="1"/>
  <c r="G1601" i="24"/>
  <c r="U1600" i="24"/>
  <c r="G1600" i="24"/>
  <c r="U1599" i="24"/>
  <c r="W1599" i="24" s="1"/>
  <c r="G1599" i="24"/>
  <c r="U1598" i="24"/>
  <c r="G1598" i="24"/>
  <c r="U1597" i="24"/>
  <c r="V1597" i="24" s="1"/>
  <c r="G1597" i="24"/>
  <c r="U1596" i="24"/>
  <c r="V1596" i="24" s="1"/>
  <c r="G1596" i="24"/>
  <c r="U1595" i="24"/>
  <c r="G1595" i="24"/>
  <c r="U1594" i="24"/>
  <c r="G1594" i="24"/>
  <c r="U1593" i="24"/>
  <c r="V1593" i="24" s="1"/>
  <c r="G1593" i="24"/>
  <c r="U1592" i="24"/>
  <c r="G1592" i="24"/>
  <c r="U1591" i="24"/>
  <c r="W1591" i="24" s="1"/>
  <c r="G1591" i="24"/>
  <c r="U1590" i="24"/>
  <c r="G1590" i="24"/>
  <c r="U1589" i="24"/>
  <c r="W1589" i="24" s="1"/>
  <c r="G1589" i="24"/>
  <c r="U1588" i="24"/>
  <c r="V1588" i="24" s="1"/>
  <c r="G1588" i="24"/>
  <c r="U1587" i="24"/>
  <c r="G1587" i="24"/>
  <c r="U1586" i="24"/>
  <c r="G1586" i="24"/>
  <c r="U1585" i="24"/>
  <c r="G1585" i="24"/>
  <c r="U1584" i="24"/>
  <c r="G1584" i="24"/>
  <c r="U1583" i="24"/>
  <c r="W1583" i="24" s="1"/>
  <c r="G1583" i="24"/>
  <c r="U1582" i="24"/>
  <c r="G1582" i="24"/>
  <c r="U1581" i="24"/>
  <c r="W1581" i="24" s="1"/>
  <c r="G1581" i="24"/>
  <c r="U1580" i="24"/>
  <c r="V1580" i="24" s="1"/>
  <c r="G1580" i="24"/>
  <c r="U1579" i="24"/>
  <c r="V1579" i="24" s="1"/>
  <c r="G1579" i="24"/>
  <c r="U1578" i="24"/>
  <c r="G1578" i="24"/>
  <c r="U1577" i="24"/>
  <c r="W1577" i="24" s="1"/>
  <c r="G1577" i="24"/>
  <c r="U1576" i="24"/>
  <c r="G1576" i="24"/>
  <c r="U1575" i="24"/>
  <c r="G1575" i="24"/>
  <c r="U1574" i="24"/>
  <c r="G1574" i="24"/>
  <c r="U1573" i="24"/>
  <c r="G1573" i="24"/>
  <c r="U1572" i="24"/>
  <c r="V1572" i="24" s="1"/>
  <c r="G1572" i="24"/>
  <c r="U1571" i="24"/>
  <c r="G1571" i="24"/>
  <c r="U1570" i="24"/>
  <c r="G1570" i="24"/>
  <c r="U1569" i="24"/>
  <c r="G1569" i="24"/>
  <c r="U1568" i="24"/>
  <c r="V1568" i="24" s="1"/>
  <c r="G1568" i="24"/>
  <c r="U1567" i="24"/>
  <c r="V1567" i="24" s="1"/>
  <c r="G1567" i="24"/>
  <c r="U1566" i="24"/>
  <c r="G1566" i="24"/>
  <c r="U1565" i="24"/>
  <c r="W1565" i="24" s="1"/>
  <c r="G1565" i="24"/>
  <c r="U1564" i="24"/>
  <c r="V1564" i="24" s="1"/>
  <c r="G1564" i="24"/>
  <c r="U1563" i="24"/>
  <c r="V1563" i="24" s="1"/>
  <c r="G1563" i="24"/>
  <c r="U1562" i="24"/>
  <c r="G1562" i="24"/>
  <c r="U1561" i="24"/>
  <c r="W1561" i="24" s="1"/>
  <c r="G1561" i="24"/>
  <c r="U1560" i="24"/>
  <c r="G1560" i="24"/>
  <c r="U1559" i="24"/>
  <c r="G1559" i="24"/>
  <c r="U1558" i="24"/>
  <c r="G1558" i="24"/>
  <c r="U1557" i="24"/>
  <c r="G1557" i="24"/>
  <c r="U1556" i="24"/>
  <c r="V1556" i="24" s="1"/>
  <c r="G1556" i="24"/>
  <c r="U1555" i="24"/>
  <c r="W1555" i="24" s="1"/>
  <c r="G1555" i="24"/>
  <c r="U1554" i="24"/>
  <c r="G1554" i="24"/>
  <c r="U1553" i="24"/>
  <c r="W1553" i="24" s="1"/>
  <c r="G1553" i="24"/>
  <c r="U1552" i="24"/>
  <c r="G1552" i="24"/>
  <c r="U1551" i="24"/>
  <c r="W1551" i="24" s="1"/>
  <c r="G1551" i="24"/>
  <c r="U1550" i="24"/>
  <c r="G1550" i="24"/>
  <c r="U1549" i="24"/>
  <c r="W1549" i="24" s="1"/>
  <c r="G1549" i="24"/>
  <c r="U1548" i="24"/>
  <c r="G1548" i="24"/>
  <c r="U1547" i="24"/>
  <c r="W1547" i="24" s="1"/>
  <c r="G1547" i="24"/>
  <c r="U1546" i="24"/>
  <c r="W1546" i="24" s="1"/>
  <c r="G1546" i="24"/>
  <c r="U1545" i="24"/>
  <c r="W1545" i="24" s="1"/>
  <c r="G1545" i="24"/>
  <c r="U1544" i="24"/>
  <c r="G1544" i="24"/>
  <c r="U1543" i="24"/>
  <c r="W1543" i="24" s="1"/>
  <c r="G1543" i="24"/>
  <c r="U1542" i="24"/>
  <c r="W1542" i="24" s="1"/>
  <c r="G1542" i="24"/>
  <c r="U1541" i="24"/>
  <c r="W1541" i="24" s="1"/>
  <c r="G1541" i="24"/>
  <c r="U1540" i="24"/>
  <c r="G1540" i="24"/>
  <c r="U1539" i="24"/>
  <c r="W1539" i="24" s="1"/>
  <c r="G1539" i="24"/>
  <c r="U1538" i="24"/>
  <c r="G1538" i="24"/>
  <c r="U1537" i="24"/>
  <c r="V1537" i="24" s="1"/>
  <c r="G1537" i="24"/>
  <c r="U1536" i="24"/>
  <c r="G1536" i="24"/>
  <c r="U1535" i="24"/>
  <c r="W1535" i="24" s="1"/>
  <c r="G1535" i="24"/>
  <c r="U1534" i="24"/>
  <c r="G1534" i="24"/>
  <c r="U1533" i="24"/>
  <c r="W1533" i="24" s="1"/>
  <c r="G1533" i="24"/>
  <c r="U1532" i="24"/>
  <c r="G1532" i="24"/>
  <c r="U1531" i="24"/>
  <c r="W1531" i="24" s="1"/>
  <c r="G1531" i="24"/>
  <c r="U1530" i="24"/>
  <c r="G1530" i="24"/>
  <c r="U1529" i="24"/>
  <c r="V1529" i="24" s="1"/>
  <c r="G1529" i="24"/>
  <c r="U1528" i="24"/>
  <c r="G1528" i="24"/>
  <c r="U1527" i="24"/>
  <c r="G1527" i="24"/>
  <c r="U1526" i="24"/>
  <c r="W1526" i="24" s="1"/>
  <c r="G1526" i="24"/>
  <c r="U1525" i="24"/>
  <c r="W1525" i="24" s="1"/>
  <c r="G1525" i="24"/>
  <c r="U1524" i="24"/>
  <c r="G1524" i="24"/>
  <c r="U1523" i="24"/>
  <c r="W1523" i="24" s="1"/>
  <c r="G1523" i="24"/>
  <c r="U1522" i="24"/>
  <c r="G1522" i="24"/>
  <c r="U1521" i="24"/>
  <c r="V1521" i="24" s="1"/>
  <c r="G1521" i="24"/>
  <c r="U1520" i="24"/>
  <c r="V1520" i="24" s="1"/>
  <c r="G1520" i="24"/>
  <c r="U1519" i="24"/>
  <c r="G1519" i="24"/>
  <c r="U1518" i="24"/>
  <c r="W1518" i="24" s="1"/>
  <c r="G1518" i="24"/>
  <c r="U1517" i="24"/>
  <c r="G1517" i="24"/>
  <c r="U1516" i="24"/>
  <c r="W1516" i="24" s="1"/>
  <c r="G1516" i="24"/>
  <c r="U1515" i="24"/>
  <c r="G1515" i="24"/>
  <c r="U1514" i="24"/>
  <c r="G1514" i="24"/>
  <c r="U1513" i="24"/>
  <c r="V1513" i="24" s="1"/>
  <c r="G1513" i="24"/>
  <c r="U1512" i="24"/>
  <c r="G1512" i="24"/>
  <c r="U1511" i="24"/>
  <c r="W1511" i="24" s="1"/>
  <c r="G1511" i="24"/>
  <c r="U1510" i="24"/>
  <c r="V1510" i="24" s="1"/>
  <c r="G1510" i="24"/>
  <c r="U1509" i="24"/>
  <c r="G1509" i="24"/>
  <c r="U1508" i="24"/>
  <c r="G1508" i="24"/>
  <c r="U1507" i="24"/>
  <c r="W1507" i="24" s="1"/>
  <c r="G1507" i="24"/>
  <c r="U1506" i="24"/>
  <c r="G1506" i="24"/>
  <c r="U1505" i="24"/>
  <c r="G1505" i="24"/>
  <c r="U1504" i="24"/>
  <c r="G1504" i="24"/>
  <c r="U1503" i="24"/>
  <c r="G1503" i="24"/>
  <c r="U1502" i="24"/>
  <c r="G1502" i="24"/>
  <c r="U1501" i="24"/>
  <c r="G1501" i="24"/>
  <c r="U1500" i="24"/>
  <c r="V1500" i="24" s="1"/>
  <c r="G1500" i="24"/>
  <c r="U1499" i="24"/>
  <c r="W1499" i="24" s="1"/>
  <c r="G1499" i="24"/>
  <c r="U1498" i="24"/>
  <c r="G1498" i="24"/>
  <c r="U1497" i="24"/>
  <c r="V1497" i="24" s="1"/>
  <c r="G1497" i="24"/>
  <c r="U1496" i="24"/>
  <c r="G1496" i="24"/>
  <c r="U1495" i="24"/>
  <c r="W1495" i="24" s="1"/>
  <c r="G1495" i="24"/>
  <c r="U1494" i="24"/>
  <c r="V1494" i="24" s="1"/>
  <c r="G1494" i="24"/>
  <c r="U1493" i="24"/>
  <c r="G1493" i="24"/>
  <c r="U1492" i="24"/>
  <c r="G1492" i="24"/>
  <c r="U1491" i="24"/>
  <c r="W1491" i="24" s="1"/>
  <c r="G1491" i="24"/>
  <c r="U1490" i="24"/>
  <c r="G1490" i="24"/>
  <c r="U1489" i="24"/>
  <c r="G1489" i="24"/>
  <c r="U1488" i="24"/>
  <c r="G1488" i="24"/>
  <c r="U1487" i="24"/>
  <c r="G1487" i="24"/>
  <c r="U1486" i="24"/>
  <c r="G1486" i="24"/>
  <c r="U1485" i="24"/>
  <c r="W1485" i="24" s="1"/>
  <c r="G1485" i="24"/>
  <c r="U1484" i="24"/>
  <c r="V1484" i="24" s="1"/>
  <c r="G1484" i="24"/>
  <c r="U1483" i="24"/>
  <c r="W1483" i="24" s="1"/>
  <c r="G1483" i="24"/>
  <c r="U1482" i="24"/>
  <c r="G1482" i="24"/>
  <c r="U1481" i="24"/>
  <c r="V1481" i="24" s="1"/>
  <c r="G1481" i="24"/>
  <c r="U1480" i="24"/>
  <c r="G1480" i="24"/>
  <c r="U1479" i="24"/>
  <c r="W1479" i="24" s="1"/>
  <c r="G1479" i="24"/>
  <c r="U1478" i="24"/>
  <c r="V1478" i="24" s="1"/>
  <c r="G1478" i="24"/>
  <c r="U1477" i="24"/>
  <c r="W1477" i="24" s="1"/>
  <c r="G1477" i="24"/>
  <c r="U1476" i="24"/>
  <c r="G1476" i="24"/>
  <c r="U1475" i="24"/>
  <c r="W1475" i="24" s="1"/>
  <c r="G1475" i="24"/>
  <c r="U1474" i="24"/>
  <c r="G1474" i="24"/>
  <c r="U1473" i="24"/>
  <c r="G1473" i="24"/>
  <c r="U1472" i="24"/>
  <c r="G1472" i="24"/>
  <c r="U1471" i="24"/>
  <c r="W1471" i="24" s="1"/>
  <c r="G1471" i="24"/>
  <c r="U1470" i="24"/>
  <c r="G1470" i="24"/>
  <c r="U1469" i="24"/>
  <c r="G1469" i="24"/>
  <c r="U1468" i="24"/>
  <c r="V1468" i="24" s="1"/>
  <c r="G1468" i="24"/>
  <c r="U1467" i="24"/>
  <c r="G1467" i="24"/>
  <c r="U1466" i="24"/>
  <c r="G1466" i="24"/>
  <c r="U1465" i="24"/>
  <c r="V1465" i="24" s="1"/>
  <c r="G1465" i="24"/>
  <c r="U1464" i="24"/>
  <c r="W1464" i="24" s="1"/>
  <c r="G1464" i="24"/>
  <c r="U1463" i="24"/>
  <c r="W1463" i="24" s="1"/>
  <c r="G1463" i="24"/>
  <c r="U1462" i="24"/>
  <c r="V1462" i="24" s="1"/>
  <c r="G1462" i="24"/>
  <c r="U1461" i="24"/>
  <c r="W1461" i="24" s="1"/>
  <c r="G1461" i="24"/>
  <c r="U1460" i="24"/>
  <c r="G1460" i="24"/>
  <c r="U1459" i="24"/>
  <c r="W1459" i="24" s="1"/>
  <c r="G1459" i="24"/>
  <c r="U1458" i="24"/>
  <c r="G1458" i="24"/>
  <c r="U1457" i="24"/>
  <c r="G1457" i="24"/>
  <c r="U1456" i="24"/>
  <c r="W1456" i="24" s="1"/>
  <c r="G1456" i="24"/>
  <c r="U1455" i="24"/>
  <c r="W1455" i="24" s="1"/>
  <c r="G1455" i="24"/>
  <c r="U1454" i="24"/>
  <c r="G1454" i="24"/>
  <c r="U1453" i="24"/>
  <c r="W1453" i="24" s="1"/>
  <c r="G1453" i="24"/>
  <c r="U1452" i="24"/>
  <c r="V1452" i="24" s="1"/>
  <c r="G1452" i="24"/>
  <c r="U1451" i="24"/>
  <c r="G1451" i="24"/>
  <c r="U1450" i="24"/>
  <c r="G1450" i="24"/>
  <c r="U1449" i="24"/>
  <c r="V1449" i="24" s="1"/>
  <c r="G1449" i="24"/>
  <c r="U1448" i="24"/>
  <c r="W1448" i="24" s="1"/>
  <c r="G1448" i="24"/>
  <c r="U1447" i="24"/>
  <c r="G1447" i="24"/>
  <c r="U1446" i="24"/>
  <c r="V1446" i="24" s="1"/>
  <c r="G1446" i="24"/>
  <c r="U1445" i="24"/>
  <c r="G1445" i="24"/>
  <c r="U1444" i="24"/>
  <c r="G1444" i="24"/>
  <c r="U1443" i="24"/>
  <c r="W1443" i="24" s="1"/>
  <c r="G1443" i="24"/>
  <c r="U1442" i="24"/>
  <c r="G1442" i="24"/>
  <c r="U1441" i="24"/>
  <c r="G1441" i="24"/>
  <c r="U1440" i="24"/>
  <c r="G1440" i="24"/>
  <c r="U1439" i="24"/>
  <c r="G1439" i="24"/>
  <c r="U1438" i="24"/>
  <c r="G1438" i="24"/>
  <c r="U1437" i="24"/>
  <c r="W1437" i="24" s="1"/>
  <c r="G1437" i="24"/>
  <c r="U1436" i="24"/>
  <c r="V1436" i="24" s="1"/>
  <c r="G1436" i="24"/>
  <c r="U1435" i="24"/>
  <c r="W1435" i="24" s="1"/>
  <c r="G1435" i="24"/>
  <c r="U1434" i="24"/>
  <c r="G1434" i="24"/>
  <c r="U1433" i="24"/>
  <c r="V1433" i="24" s="1"/>
  <c r="G1433" i="24"/>
  <c r="U1432" i="24"/>
  <c r="G1432" i="24"/>
  <c r="U1431" i="24"/>
  <c r="W1431" i="24" s="1"/>
  <c r="G1431" i="24"/>
  <c r="U1430" i="24"/>
  <c r="V1430" i="24" s="1"/>
  <c r="G1430" i="24"/>
  <c r="U1429" i="24"/>
  <c r="G1429" i="24"/>
  <c r="U1428" i="24"/>
  <c r="G1428" i="24"/>
  <c r="U1427" i="24"/>
  <c r="W1427" i="24" s="1"/>
  <c r="G1427" i="24"/>
  <c r="U1426" i="24"/>
  <c r="G1426" i="24"/>
  <c r="U1425" i="24"/>
  <c r="G1425" i="24"/>
  <c r="U1424" i="24"/>
  <c r="G1424" i="24"/>
  <c r="U1423" i="24"/>
  <c r="V1423" i="24" s="1"/>
  <c r="G1423" i="24"/>
  <c r="U1422" i="24"/>
  <c r="G1422" i="24"/>
  <c r="U1421" i="24"/>
  <c r="W1421" i="24" s="1"/>
  <c r="G1421" i="24"/>
  <c r="U1420" i="24"/>
  <c r="V1420" i="24" s="1"/>
  <c r="G1420" i="24"/>
  <c r="U1419" i="24"/>
  <c r="W1419" i="24" s="1"/>
  <c r="G1419" i="24"/>
  <c r="U1418" i="24"/>
  <c r="G1418" i="24"/>
  <c r="U1417" i="24"/>
  <c r="V1417" i="24" s="1"/>
  <c r="G1417" i="24"/>
  <c r="U1416" i="24"/>
  <c r="G1416" i="24"/>
  <c r="U1415" i="24"/>
  <c r="W1415" i="24" s="1"/>
  <c r="G1415" i="24"/>
  <c r="U1414" i="24"/>
  <c r="V1414" i="24" s="1"/>
  <c r="G1414" i="24"/>
  <c r="U1413" i="24"/>
  <c r="W1413" i="24" s="1"/>
  <c r="G1413" i="24"/>
  <c r="U1412" i="24"/>
  <c r="G1412" i="24"/>
  <c r="U1411" i="24"/>
  <c r="W1411" i="24" s="1"/>
  <c r="G1411" i="24"/>
  <c r="U1410" i="24"/>
  <c r="G1410" i="24"/>
  <c r="U1409" i="24"/>
  <c r="G1409" i="24"/>
  <c r="U1408" i="24"/>
  <c r="G1408" i="24"/>
  <c r="U1407" i="24"/>
  <c r="G1407" i="24"/>
  <c r="U1406" i="24"/>
  <c r="G1406" i="24"/>
  <c r="U1405" i="24"/>
  <c r="W1405" i="24" s="1"/>
  <c r="G1405" i="24"/>
  <c r="U1404" i="24"/>
  <c r="V1404" i="24" s="1"/>
  <c r="G1404" i="24"/>
  <c r="U1403" i="24"/>
  <c r="W1403" i="24" s="1"/>
  <c r="G1403" i="24"/>
  <c r="U1402" i="24"/>
  <c r="G1402" i="24"/>
  <c r="U1401" i="24"/>
  <c r="V1401" i="24" s="1"/>
  <c r="G1401" i="24"/>
  <c r="U1400" i="24"/>
  <c r="G1400" i="24"/>
  <c r="U1399" i="24"/>
  <c r="V1399" i="24" s="1"/>
  <c r="G1399" i="24"/>
  <c r="U1398" i="24"/>
  <c r="G1398" i="24"/>
  <c r="U1397" i="24"/>
  <c r="G1397" i="24"/>
  <c r="U1396" i="24"/>
  <c r="G1396" i="24"/>
  <c r="U1395" i="24"/>
  <c r="G1395" i="24"/>
  <c r="U1394" i="24"/>
  <c r="G1394" i="24"/>
  <c r="U1393" i="24"/>
  <c r="W1393" i="24" s="1"/>
  <c r="G1393" i="24"/>
  <c r="U1392" i="24"/>
  <c r="V1392" i="24" s="1"/>
  <c r="G1392" i="24"/>
  <c r="U1391" i="24"/>
  <c r="W1391" i="24" s="1"/>
  <c r="G1391" i="24"/>
  <c r="U1390" i="24"/>
  <c r="G1390" i="24"/>
  <c r="U1389" i="24"/>
  <c r="W1389" i="24" s="1"/>
  <c r="G1389" i="24"/>
  <c r="U1388" i="24"/>
  <c r="G1388" i="24"/>
  <c r="U1387" i="24"/>
  <c r="G1387" i="24"/>
  <c r="U1386" i="24"/>
  <c r="G1386" i="24"/>
  <c r="U1385" i="24"/>
  <c r="W1385" i="24" s="1"/>
  <c r="G1385" i="24"/>
  <c r="U1384" i="24"/>
  <c r="V1384" i="24" s="1"/>
  <c r="G1384" i="24"/>
  <c r="U1383" i="24"/>
  <c r="W1383" i="24" s="1"/>
  <c r="G1383" i="24"/>
  <c r="U1382" i="24"/>
  <c r="G1382" i="24"/>
  <c r="U1381" i="24"/>
  <c r="W1381" i="24" s="1"/>
  <c r="G1381" i="24"/>
  <c r="U1380" i="24"/>
  <c r="G1380" i="24"/>
  <c r="U1379" i="24"/>
  <c r="G1379" i="24"/>
  <c r="U1378" i="24"/>
  <c r="G1378" i="24"/>
  <c r="U1377" i="24"/>
  <c r="G1377" i="24"/>
  <c r="U1376" i="24"/>
  <c r="G1376" i="24"/>
  <c r="U1375" i="24"/>
  <c r="G1375" i="24"/>
  <c r="U1374" i="24"/>
  <c r="G1374" i="24"/>
  <c r="U1373" i="24"/>
  <c r="G1373" i="24"/>
  <c r="U1372" i="24"/>
  <c r="G1372" i="24"/>
  <c r="U1371" i="24"/>
  <c r="G1371" i="24"/>
  <c r="U1370" i="24"/>
  <c r="G1370" i="24"/>
  <c r="U1369" i="24"/>
  <c r="W1369" i="24" s="1"/>
  <c r="G1369" i="24"/>
  <c r="U1368" i="24"/>
  <c r="G1368" i="24"/>
  <c r="U1367" i="24"/>
  <c r="G1367" i="24"/>
  <c r="U1366" i="24"/>
  <c r="G1366" i="24"/>
  <c r="U1365" i="24"/>
  <c r="W1365" i="24" s="1"/>
  <c r="G1365" i="24"/>
  <c r="U1364" i="24"/>
  <c r="V1364" i="24" s="1"/>
  <c r="G1364" i="24"/>
  <c r="U1363" i="24"/>
  <c r="W1363" i="24" s="1"/>
  <c r="G1363" i="24"/>
  <c r="U1362" i="24"/>
  <c r="G1362" i="24"/>
  <c r="U1361" i="24"/>
  <c r="W1361" i="24" s="1"/>
  <c r="G1361" i="24"/>
  <c r="U1360" i="24"/>
  <c r="G1360" i="24"/>
  <c r="U1359" i="24"/>
  <c r="G1359" i="24"/>
  <c r="U1358" i="24"/>
  <c r="G1358" i="24"/>
  <c r="U1357" i="24"/>
  <c r="G1357" i="24"/>
  <c r="U1356" i="24"/>
  <c r="G1356" i="24"/>
  <c r="U1355" i="24"/>
  <c r="G1355" i="24"/>
  <c r="U1354" i="24"/>
  <c r="G1354" i="24"/>
  <c r="U1353" i="24"/>
  <c r="G1353" i="24"/>
  <c r="U1352" i="24"/>
  <c r="G1352" i="24"/>
  <c r="U1351" i="24"/>
  <c r="V1351" i="24" s="1"/>
  <c r="G1351" i="24"/>
  <c r="U1350" i="24"/>
  <c r="G1350" i="24"/>
  <c r="U1349" i="24"/>
  <c r="W1349" i="24" s="1"/>
  <c r="G1349" i="24"/>
  <c r="U1348" i="24"/>
  <c r="V1348" i="24" s="1"/>
  <c r="G1348" i="24"/>
  <c r="U1347" i="24"/>
  <c r="W1347" i="24" s="1"/>
  <c r="G1347" i="24"/>
  <c r="U1346" i="24"/>
  <c r="G1346" i="24"/>
  <c r="U1345" i="24"/>
  <c r="W1345" i="24" s="1"/>
  <c r="G1345" i="24"/>
  <c r="U1344" i="24"/>
  <c r="G1344" i="24"/>
  <c r="U1343" i="24"/>
  <c r="G1343" i="24"/>
  <c r="U1342" i="24"/>
  <c r="G1342" i="24"/>
  <c r="U1341" i="24"/>
  <c r="G1341" i="24"/>
  <c r="U1340" i="24"/>
  <c r="G1340" i="24"/>
  <c r="U1339" i="24"/>
  <c r="W1339" i="24" s="1"/>
  <c r="G1339" i="24"/>
  <c r="U1338" i="24"/>
  <c r="G1338" i="24"/>
  <c r="U1337" i="24"/>
  <c r="W1337" i="24" s="1"/>
  <c r="G1337" i="24"/>
  <c r="U1336" i="24"/>
  <c r="G1336" i="24"/>
  <c r="U1335" i="24"/>
  <c r="G1335" i="24"/>
  <c r="U1334" i="24"/>
  <c r="G1334" i="24"/>
  <c r="U1333" i="24"/>
  <c r="W1333" i="24" s="1"/>
  <c r="G1333" i="24"/>
  <c r="U1332" i="24"/>
  <c r="V1332" i="24" s="1"/>
  <c r="G1332" i="24"/>
  <c r="U1331" i="24"/>
  <c r="G1331" i="24"/>
  <c r="U1330" i="24"/>
  <c r="G1330" i="24"/>
  <c r="U1329" i="24"/>
  <c r="G1329" i="24"/>
  <c r="U1328" i="24"/>
  <c r="G1328" i="24"/>
  <c r="U1327" i="24"/>
  <c r="W1327" i="24" s="1"/>
  <c r="G1327" i="24"/>
  <c r="U1326" i="24"/>
  <c r="G1326" i="24"/>
  <c r="U1325" i="24"/>
  <c r="W1325" i="24" s="1"/>
  <c r="G1325" i="24"/>
  <c r="U1324" i="24"/>
  <c r="G1324" i="24"/>
  <c r="U1323" i="24"/>
  <c r="G1323" i="24"/>
  <c r="U1322" i="24"/>
  <c r="G1322" i="24"/>
  <c r="U1321" i="24"/>
  <c r="G1321" i="24"/>
  <c r="U1320" i="24"/>
  <c r="G1320" i="24"/>
  <c r="U1319" i="24"/>
  <c r="V1319" i="24" s="1"/>
  <c r="G1319" i="24"/>
  <c r="U1318" i="24"/>
  <c r="G1318" i="24"/>
  <c r="U1317" i="24"/>
  <c r="G1317" i="24"/>
  <c r="U1316" i="24"/>
  <c r="V1316" i="24" s="1"/>
  <c r="G1316" i="24"/>
  <c r="U1315" i="24"/>
  <c r="G1315" i="24"/>
  <c r="U1314" i="24"/>
  <c r="G1314" i="24"/>
  <c r="U1313" i="24"/>
  <c r="W1313" i="24" s="1"/>
  <c r="G1313" i="24"/>
  <c r="U1312" i="24"/>
  <c r="G1312" i="24"/>
  <c r="U1311" i="24"/>
  <c r="W1311" i="24" s="1"/>
  <c r="G1311" i="24"/>
  <c r="U1310" i="24"/>
  <c r="G1310" i="24"/>
  <c r="U1309" i="24"/>
  <c r="W1309" i="24" s="1"/>
  <c r="G1309" i="24"/>
  <c r="U1308" i="24"/>
  <c r="G1308" i="24"/>
  <c r="U1307" i="24"/>
  <c r="V1307" i="24" s="1"/>
  <c r="G1307" i="24"/>
  <c r="U1306" i="24"/>
  <c r="G1306" i="24"/>
  <c r="U1305" i="24"/>
  <c r="V1305" i="24" s="1"/>
  <c r="G1305" i="24"/>
  <c r="U1304" i="24"/>
  <c r="G1304" i="24"/>
  <c r="U1303" i="24"/>
  <c r="G1303" i="24"/>
  <c r="U1302" i="24"/>
  <c r="G1302" i="24"/>
  <c r="U1301" i="24"/>
  <c r="W1301" i="24" s="1"/>
  <c r="G1301" i="24"/>
  <c r="U1300" i="24"/>
  <c r="V1300" i="24" s="1"/>
  <c r="G1300" i="24"/>
  <c r="U1299" i="24"/>
  <c r="G1299" i="24"/>
  <c r="U1298" i="24"/>
  <c r="G1298" i="24"/>
  <c r="U1297" i="24"/>
  <c r="W1297" i="24" s="1"/>
  <c r="G1297" i="24"/>
  <c r="U1296" i="24"/>
  <c r="G1296" i="24"/>
  <c r="U1295" i="24"/>
  <c r="V1295" i="24" s="1"/>
  <c r="G1295" i="24"/>
  <c r="U1294" i="24"/>
  <c r="G1294" i="24"/>
  <c r="U1293" i="24"/>
  <c r="G1293" i="24"/>
  <c r="U1292" i="24"/>
  <c r="G1292" i="24"/>
  <c r="U1291" i="24"/>
  <c r="G1291" i="24"/>
  <c r="U1290" i="24"/>
  <c r="G1290" i="24"/>
  <c r="U1289" i="24"/>
  <c r="G1289" i="24"/>
  <c r="U1288" i="24"/>
  <c r="G1288" i="24"/>
  <c r="U1287" i="24"/>
  <c r="W1287" i="24" s="1"/>
  <c r="G1287" i="24"/>
  <c r="U1286" i="24"/>
  <c r="G1286" i="24"/>
  <c r="U1285" i="24"/>
  <c r="W1285" i="24" s="1"/>
  <c r="G1285" i="24"/>
  <c r="U1284" i="24"/>
  <c r="V1284" i="24" s="1"/>
  <c r="G1284" i="24"/>
  <c r="U1283" i="24"/>
  <c r="G1283" i="24"/>
  <c r="U1282" i="24"/>
  <c r="G1282" i="24"/>
  <c r="U1281" i="24"/>
  <c r="W1281" i="24" s="1"/>
  <c r="G1281" i="24"/>
  <c r="U1280" i="24"/>
  <c r="G1280" i="24"/>
  <c r="U1279" i="24"/>
  <c r="G1279" i="24"/>
  <c r="U1278" i="24"/>
  <c r="G1278" i="24"/>
  <c r="U1277" i="24"/>
  <c r="W1277" i="24" s="1"/>
  <c r="G1277" i="24"/>
  <c r="U1276" i="24"/>
  <c r="G1276" i="24"/>
  <c r="U1275" i="24"/>
  <c r="W1275" i="24" s="1"/>
  <c r="G1275" i="24"/>
  <c r="U1274" i="24"/>
  <c r="G1274" i="24"/>
  <c r="U1273" i="24"/>
  <c r="G1273" i="24"/>
  <c r="U1272" i="24"/>
  <c r="G1272" i="24"/>
  <c r="U1271" i="24"/>
  <c r="G1271" i="24"/>
  <c r="U1270" i="24"/>
  <c r="G1270" i="24"/>
  <c r="U1269" i="24"/>
  <c r="G1269" i="24"/>
  <c r="U1268" i="24"/>
  <c r="V1268" i="24" s="1"/>
  <c r="G1268" i="24"/>
  <c r="U1267" i="24"/>
  <c r="G1267" i="24"/>
  <c r="U1266" i="24"/>
  <c r="G1266" i="24"/>
  <c r="U1265" i="24"/>
  <c r="G1265" i="24"/>
  <c r="U1264" i="24"/>
  <c r="G1264" i="24"/>
  <c r="U1263" i="24"/>
  <c r="G1263" i="24"/>
  <c r="U1262" i="24"/>
  <c r="G1262" i="24"/>
  <c r="U1261" i="24"/>
  <c r="W1261" i="24" s="1"/>
  <c r="G1261" i="24"/>
  <c r="U1260" i="24"/>
  <c r="G1260" i="24"/>
  <c r="U1259" i="24"/>
  <c r="G1259" i="24"/>
  <c r="U1258" i="24"/>
  <c r="G1258" i="24"/>
  <c r="U1257" i="24"/>
  <c r="G1257" i="24"/>
  <c r="U1256" i="24"/>
  <c r="G1256" i="24"/>
  <c r="U1255" i="24"/>
  <c r="G1255" i="24"/>
  <c r="U1254" i="24"/>
  <c r="G1254" i="24"/>
  <c r="U1253" i="24"/>
  <c r="W1253" i="24" s="1"/>
  <c r="G1253" i="24"/>
  <c r="U1252" i="24"/>
  <c r="V1252" i="24" s="1"/>
  <c r="G1252" i="24"/>
  <c r="U1251" i="24"/>
  <c r="V1251" i="24" s="1"/>
  <c r="G1251" i="24"/>
  <c r="U1250" i="24"/>
  <c r="W1250" i="24" s="1"/>
  <c r="G1250" i="24"/>
  <c r="U1249" i="24"/>
  <c r="W1249" i="24" s="1"/>
  <c r="G1249" i="24"/>
  <c r="U1248" i="24"/>
  <c r="G1248" i="24"/>
  <c r="U1247" i="24"/>
  <c r="W1247" i="24" s="1"/>
  <c r="G1247" i="24"/>
  <c r="U1246" i="24"/>
  <c r="G1246" i="24"/>
  <c r="U1245" i="24"/>
  <c r="V1245" i="24" s="1"/>
  <c r="G1245" i="24"/>
  <c r="U1244" i="24"/>
  <c r="V1244" i="24" s="1"/>
  <c r="G1244" i="24"/>
  <c r="U1243" i="24"/>
  <c r="G1243" i="24"/>
  <c r="U1242" i="24"/>
  <c r="G1242" i="24"/>
  <c r="U1241" i="24"/>
  <c r="G1241" i="24"/>
  <c r="U1240" i="24"/>
  <c r="G1240" i="24"/>
  <c r="U1239" i="24"/>
  <c r="G1239" i="24"/>
  <c r="U1238" i="24"/>
  <c r="G1238" i="24"/>
  <c r="U1237" i="24"/>
  <c r="G1237" i="24"/>
  <c r="U1236" i="24"/>
  <c r="G1236" i="24"/>
  <c r="U1235" i="24"/>
  <c r="G1235" i="24"/>
  <c r="U1234" i="24"/>
  <c r="G1234" i="24"/>
  <c r="U1233" i="24"/>
  <c r="W1233" i="24" s="1"/>
  <c r="G1233" i="24"/>
  <c r="U1232" i="24"/>
  <c r="G1232" i="24"/>
  <c r="U1231" i="24"/>
  <c r="W1231" i="24" s="1"/>
  <c r="G1231" i="24"/>
  <c r="U1230" i="24"/>
  <c r="G1230" i="24"/>
  <c r="U1229" i="24"/>
  <c r="W1229" i="24" s="1"/>
  <c r="G1229" i="24"/>
  <c r="U1228" i="24"/>
  <c r="G1228" i="24"/>
  <c r="U1227" i="24"/>
  <c r="G1227" i="24"/>
  <c r="U1226" i="24"/>
  <c r="G1226" i="24"/>
  <c r="U1225" i="24"/>
  <c r="W1225" i="24" s="1"/>
  <c r="G1225" i="24"/>
  <c r="U1224" i="24"/>
  <c r="V1224" i="24" s="1"/>
  <c r="G1224" i="24"/>
  <c r="U1223" i="24"/>
  <c r="V1223" i="24" s="1"/>
  <c r="G1223" i="24"/>
  <c r="U1222" i="24"/>
  <c r="G1222" i="24"/>
  <c r="U1221" i="24"/>
  <c r="V1221" i="24" s="1"/>
  <c r="G1221" i="24"/>
  <c r="U1220" i="24"/>
  <c r="V1220" i="24" s="1"/>
  <c r="G1220" i="24"/>
  <c r="U1219" i="24"/>
  <c r="V1219" i="24" s="1"/>
  <c r="G1219" i="24"/>
  <c r="U1218" i="24"/>
  <c r="G1218" i="24"/>
  <c r="U1217" i="24"/>
  <c r="G1217" i="24"/>
  <c r="U1216" i="24"/>
  <c r="G1216" i="24"/>
  <c r="U1215" i="24"/>
  <c r="W1215" i="24" s="1"/>
  <c r="G1215" i="24"/>
  <c r="U1214" i="24"/>
  <c r="G1214" i="24"/>
  <c r="U1213" i="24"/>
  <c r="G1213" i="24"/>
  <c r="U1212" i="24"/>
  <c r="V1212" i="24" s="1"/>
  <c r="G1212" i="24"/>
  <c r="U1211" i="24"/>
  <c r="W1211" i="24" s="1"/>
  <c r="G1211" i="24"/>
  <c r="U1210" i="24"/>
  <c r="G1210" i="24"/>
  <c r="U1209" i="24"/>
  <c r="W1209" i="24" s="1"/>
  <c r="G1209" i="24"/>
  <c r="U1208" i="24"/>
  <c r="G1208" i="24"/>
  <c r="U1207" i="24"/>
  <c r="W1207" i="24" s="1"/>
  <c r="G1207" i="24"/>
  <c r="U1206" i="24"/>
  <c r="G1206" i="24"/>
  <c r="U1205" i="24"/>
  <c r="G1205" i="24"/>
  <c r="U1204" i="24"/>
  <c r="G1204" i="24"/>
  <c r="U1203" i="24"/>
  <c r="W1203" i="24" s="1"/>
  <c r="G1203" i="24"/>
  <c r="U1202" i="24"/>
  <c r="G1202" i="24"/>
  <c r="U1201" i="24"/>
  <c r="W1201" i="24" s="1"/>
  <c r="G1201" i="24"/>
  <c r="U1200" i="24"/>
  <c r="G1200" i="24"/>
  <c r="U1199" i="24"/>
  <c r="W1199" i="24" s="1"/>
  <c r="G1199" i="24"/>
  <c r="U1198" i="24"/>
  <c r="G1198" i="24"/>
  <c r="U1197" i="24"/>
  <c r="G1197" i="24"/>
  <c r="U1196" i="24"/>
  <c r="G1196" i="24"/>
  <c r="U1195" i="24"/>
  <c r="W1195" i="24" s="1"/>
  <c r="G1195" i="24"/>
  <c r="U1194" i="24"/>
  <c r="W1194" i="24" s="1"/>
  <c r="G1194" i="24"/>
  <c r="U1193" i="24"/>
  <c r="W1193" i="24" s="1"/>
  <c r="G1193" i="24"/>
  <c r="U1192" i="24"/>
  <c r="G1192" i="24"/>
  <c r="U1191" i="24"/>
  <c r="W1191" i="24" s="1"/>
  <c r="G1191" i="24"/>
  <c r="U1190" i="24"/>
  <c r="G1190" i="24"/>
  <c r="U1189" i="24"/>
  <c r="W1189" i="24" s="1"/>
  <c r="G1189" i="24"/>
  <c r="U1188" i="24"/>
  <c r="G1188" i="24"/>
  <c r="U1187" i="24"/>
  <c r="W1187" i="24" s="1"/>
  <c r="G1187" i="24"/>
  <c r="U1186" i="24"/>
  <c r="G1186" i="24"/>
  <c r="U1185" i="24"/>
  <c r="G1185" i="24"/>
  <c r="U1184" i="24"/>
  <c r="G1184" i="24"/>
  <c r="U1183" i="24"/>
  <c r="W1183" i="24" s="1"/>
  <c r="G1183" i="24"/>
  <c r="U1182" i="24"/>
  <c r="G1182" i="24"/>
  <c r="U1181" i="24"/>
  <c r="G1181" i="24"/>
  <c r="U1180" i="24"/>
  <c r="G1180" i="24"/>
  <c r="U1179" i="24"/>
  <c r="W1179" i="24" s="1"/>
  <c r="G1179" i="24"/>
  <c r="U1178" i="24"/>
  <c r="G1178" i="24"/>
  <c r="U1177" i="24"/>
  <c r="W1177" i="24" s="1"/>
  <c r="G1177" i="24"/>
  <c r="U1176" i="24"/>
  <c r="G1176" i="24"/>
  <c r="U1175" i="24"/>
  <c r="G1175" i="24"/>
  <c r="U1174" i="24"/>
  <c r="W1174" i="24" s="1"/>
  <c r="G1174" i="24"/>
  <c r="U1173" i="24"/>
  <c r="G1173" i="24"/>
  <c r="U1172" i="24"/>
  <c r="G1172" i="24"/>
  <c r="U1171" i="24"/>
  <c r="G1171" i="24"/>
  <c r="U1170" i="24"/>
  <c r="G1170" i="24"/>
  <c r="U1169" i="24"/>
  <c r="G1169" i="24"/>
  <c r="U1168" i="24"/>
  <c r="V1168" i="24" s="1"/>
  <c r="G1168" i="24"/>
  <c r="U1167" i="24"/>
  <c r="V1167" i="24" s="1"/>
  <c r="G1167" i="24"/>
  <c r="U1166" i="24"/>
  <c r="G1166" i="24"/>
  <c r="U1165" i="24"/>
  <c r="W1165" i="24" s="1"/>
  <c r="G1165" i="24"/>
  <c r="U1164" i="24"/>
  <c r="G1164" i="24"/>
  <c r="U1163" i="24"/>
  <c r="G1163" i="24"/>
  <c r="U1162" i="24"/>
  <c r="V1162" i="24" s="1"/>
  <c r="G1162" i="24"/>
  <c r="U1161" i="24"/>
  <c r="G1161" i="24"/>
  <c r="U1160" i="24"/>
  <c r="W1160" i="24" s="1"/>
  <c r="G1160" i="24"/>
  <c r="U1159" i="24"/>
  <c r="G1159" i="24"/>
  <c r="U1158" i="24"/>
  <c r="V1158" i="24" s="1"/>
  <c r="G1158" i="24"/>
  <c r="U1157" i="24"/>
  <c r="V1157" i="24" s="1"/>
  <c r="G1157" i="24"/>
  <c r="U1156" i="24"/>
  <c r="G1156" i="24"/>
  <c r="U1155" i="24"/>
  <c r="G1155" i="24"/>
  <c r="U1154" i="24"/>
  <c r="V1154" i="24" s="1"/>
  <c r="G1154" i="24"/>
  <c r="U1153" i="24"/>
  <c r="G1153" i="24"/>
  <c r="U1152" i="24"/>
  <c r="W1152" i="24" s="1"/>
  <c r="G1152" i="24"/>
  <c r="U1151" i="24"/>
  <c r="W1151" i="24" s="1"/>
  <c r="G1151" i="24"/>
  <c r="U1150" i="24"/>
  <c r="G1150" i="24"/>
  <c r="U1149" i="24"/>
  <c r="W1149" i="24" s="1"/>
  <c r="G1149" i="24"/>
  <c r="U1148" i="24"/>
  <c r="G1148" i="24"/>
  <c r="U1147" i="24"/>
  <c r="V1147" i="24" s="1"/>
  <c r="G1147" i="24"/>
  <c r="U1146" i="24"/>
  <c r="V1146" i="24" s="1"/>
  <c r="G1146" i="24"/>
  <c r="U1145" i="24"/>
  <c r="G1145" i="24"/>
  <c r="U1144" i="24"/>
  <c r="G1144" i="24"/>
  <c r="U1143" i="24"/>
  <c r="G1143" i="24"/>
  <c r="U1142" i="24"/>
  <c r="V1142" i="24" s="1"/>
  <c r="G1142" i="24"/>
  <c r="U1141" i="24"/>
  <c r="W1141" i="24" s="1"/>
  <c r="G1141" i="24"/>
  <c r="U1140" i="24"/>
  <c r="G1140" i="24"/>
  <c r="U1139" i="24"/>
  <c r="G1139" i="24"/>
  <c r="U1138" i="24"/>
  <c r="V1138" i="24" s="1"/>
  <c r="G1138" i="24"/>
  <c r="U1137" i="24"/>
  <c r="G1137" i="24"/>
  <c r="U1136" i="24"/>
  <c r="G1136" i="24"/>
  <c r="U1135" i="24"/>
  <c r="W1135" i="24" s="1"/>
  <c r="G1135" i="24"/>
  <c r="U1134" i="24"/>
  <c r="G1134" i="24"/>
  <c r="U1133" i="24"/>
  <c r="G1133" i="24"/>
  <c r="U1132" i="24"/>
  <c r="G1132" i="24"/>
  <c r="U1131" i="24"/>
  <c r="W1131" i="24" s="1"/>
  <c r="G1131" i="24"/>
  <c r="U1130" i="24"/>
  <c r="G1130" i="24"/>
  <c r="U1129" i="24"/>
  <c r="G1129" i="24"/>
  <c r="U1128" i="24"/>
  <c r="G1128" i="24"/>
  <c r="U1127" i="24"/>
  <c r="G1127" i="24"/>
  <c r="U1126" i="24"/>
  <c r="V1126" i="24" s="1"/>
  <c r="G1126" i="24"/>
  <c r="U1125" i="24"/>
  <c r="G1125" i="24"/>
  <c r="U1124" i="24"/>
  <c r="G1124" i="24"/>
  <c r="U1123" i="24"/>
  <c r="G1123" i="24"/>
  <c r="U1122" i="24"/>
  <c r="V1122" i="24" s="1"/>
  <c r="G1122" i="24"/>
  <c r="U1121" i="24"/>
  <c r="G1121" i="24"/>
  <c r="U1120" i="24"/>
  <c r="G1120" i="24"/>
  <c r="U1119" i="24"/>
  <c r="W1119" i="24" s="1"/>
  <c r="G1119" i="24"/>
  <c r="U1118" i="24"/>
  <c r="G1118" i="24"/>
  <c r="U1117" i="24"/>
  <c r="G1117" i="24"/>
  <c r="U1116" i="24"/>
  <c r="G1116" i="24"/>
  <c r="U1115" i="24"/>
  <c r="W1115" i="24" s="1"/>
  <c r="G1115" i="24"/>
  <c r="U1114" i="24"/>
  <c r="G1114" i="24"/>
  <c r="U1113" i="24"/>
  <c r="G1113" i="24"/>
  <c r="U1112" i="24"/>
  <c r="V1112" i="24" s="1"/>
  <c r="G1112" i="24"/>
  <c r="U1111" i="24"/>
  <c r="V1111" i="24" s="1"/>
  <c r="G1111" i="24"/>
  <c r="U1110" i="24"/>
  <c r="V1110" i="24" s="1"/>
  <c r="G1110" i="24"/>
  <c r="U1109" i="24"/>
  <c r="G1109" i="24"/>
  <c r="U1108" i="24"/>
  <c r="G1108" i="24"/>
  <c r="U1107" i="24"/>
  <c r="G1107" i="24"/>
  <c r="U1106" i="24"/>
  <c r="V1106" i="24" s="1"/>
  <c r="G1106" i="24"/>
  <c r="U1105" i="24"/>
  <c r="G1105" i="24"/>
  <c r="U1104" i="24"/>
  <c r="G1104" i="24"/>
  <c r="U1103" i="24"/>
  <c r="G1103" i="24"/>
  <c r="U1102" i="24"/>
  <c r="G1102" i="24"/>
  <c r="U1101" i="24"/>
  <c r="G1101" i="24"/>
  <c r="U1100" i="24"/>
  <c r="G1100" i="24"/>
  <c r="U1099" i="24"/>
  <c r="G1099" i="24"/>
  <c r="U1098" i="24"/>
  <c r="G1098" i="24"/>
  <c r="U1097" i="24"/>
  <c r="G1097" i="24"/>
  <c r="U1096" i="24"/>
  <c r="W1096" i="24" s="1"/>
  <c r="G1096" i="24"/>
  <c r="U1095" i="24"/>
  <c r="G1095" i="24"/>
  <c r="U1094" i="24"/>
  <c r="V1094" i="24" s="1"/>
  <c r="G1094" i="24"/>
  <c r="U1093" i="24"/>
  <c r="W1093" i="24" s="1"/>
  <c r="G1093" i="24"/>
  <c r="U1092" i="24"/>
  <c r="G1092" i="24"/>
  <c r="U1091" i="24"/>
  <c r="G1091" i="24"/>
  <c r="U1090" i="24"/>
  <c r="G1090" i="24"/>
  <c r="U1089" i="24"/>
  <c r="G1089" i="24"/>
  <c r="U1088" i="24"/>
  <c r="G1088" i="24"/>
  <c r="U1087" i="24"/>
  <c r="G1087" i="24"/>
  <c r="U1086" i="24"/>
  <c r="G1086" i="24"/>
  <c r="U1085" i="24"/>
  <c r="G1085" i="24"/>
  <c r="U1084" i="24"/>
  <c r="G1084" i="24"/>
  <c r="U1083" i="24"/>
  <c r="G1083" i="24"/>
  <c r="U1082" i="24"/>
  <c r="G1082" i="24"/>
  <c r="U1081" i="24"/>
  <c r="G1081" i="24"/>
  <c r="U1080" i="24"/>
  <c r="W1080" i="24" s="1"/>
  <c r="G1080" i="24"/>
  <c r="U1079" i="24"/>
  <c r="V1079" i="24" s="1"/>
  <c r="G1079" i="24"/>
  <c r="U1078" i="24"/>
  <c r="G1078" i="24"/>
  <c r="U1077" i="24"/>
  <c r="G1077" i="24"/>
  <c r="U1076" i="24"/>
  <c r="G1076" i="24"/>
  <c r="U1075" i="24"/>
  <c r="G1075" i="24"/>
  <c r="U1074" i="24"/>
  <c r="V1074" i="24" s="1"/>
  <c r="G1074" i="24"/>
  <c r="U1073" i="24"/>
  <c r="G1073" i="24"/>
  <c r="U1072" i="24"/>
  <c r="G1072" i="24"/>
  <c r="U1071" i="24"/>
  <c r="W1071" i="24" s="1"/>
  <c r="G1071" i="24"/>
  <c r="U1070" i="24"/>
  <c r="G1070" i="24"/>
  <c r="U1069" i="24"/>
  <c r="G1069" i="24"/>
  <c r="U1068" i="24"/>
  <c r="G1068" i="24"/>
  <c r="U1067" i="24"/>
  <c r="G1067" i="24"/>
  <c r="U1066" i="24"/>
  <c r="G1066" i="24"/>
  <c r="U1065" i="24"/>
  <c r="G1065" i="24"/>
  <c r="U1064" i="24"/>
  <c r="W1064" i="24" s="1"/>
  <c r="G1064" i="24"/>
  <c r="U1063" i="24"/>
  <c r="V1063" i="24" s="1"/>
  <c r="G1063" i="24"/>
  <c r="U1062" i="24"/>
  <c r="V1062" i="24" s="1"/>
  <c r="G1062" i="24"/>
  <c r="U1061" i="24"/>
  <c r="G1061" i="24"/>
  <c r="U1060" i="24"/>
  <c r="V1060" i="24" s="1"/>
  <c r="G1060" i="24"/>
  <c r="U1059" i="24"/>
  <c r="G1059" i="24"/>
  <c r="U1058" i="24"/>
  <c r="G1058" i="24"/>
  <c r="U1057" i="24"/>
  <c r="G1057" i="24"/>
  <c r="U1056" i="24"/>
  <c r="G1056" i="24"/>
  <c r="U1055" i="24"/>
  <c r="W1055" i="24" s="1"/>
  <c r="G1055" i="24"/>
  <c r="U1054" i="24"/>
  <c r="G1054" i="24"/>
  <c r="U1053" i="24"/>
  <c r="G1053" i="24"/>
  <c r="U1052" i="24"/>
  <c r="G1052" i="24"/>
  <c r="U1051" i="24"/>
  <c r="G1051" i="24"/>
  <c r="U1050" i="24"/>
  <c r="G1050" i="24"/>
  <c r="U1049" i="24"/>
  <c r="G1049" i="24"/>
  <c r="U1048" i="24"/>
  <c r="W1048" i="24" s="1"/>
  <c r="G1048" i="24"/>
  <c r="U1047" i="24"/>
  <c r="G1047" i="24"/>
  <c r="U1046" i="24"/>
  <c r="G1046" i="24"/>
  <c r="U1045" i="24"/>
  <c r="G1045" i="24"/>
  <c r="U1044" i="24"/>
  <c r="G1044" i="24"/>
  <c r="U1043" i="24"/>
  <c r="G1043" i="24"/>
  <c r="U1042" i="24"/>
  <c r="V1042" i="24" s="1"/>
  <c r="G1042" i="24"/>
  <c r="U1041" i="24"/>
  <c r="G1041" i="24"/>
  <c r="U1040" i="24"/>
  <c r="G1040" i="24"/>
  <c r="U1039" i="24"/>
  <c r="G1039" i="24"/>
  <c r="U1038" i="24"/>
  <c r="G1038" i="24"/>
  <c r="U1037" i="24"/>
  <c r="G1037" i="24"/>
  <c r="U1036" i="24"/>
  <c r="G1036" i="24"/>
  <c r="U1035" i="24"/>
  <c r="G1035" i="24"/>
  <c r="U1034" i="24"/>
  <c r="G1034" i="24"/>
  <c r="U1033" i="24"/>
  <c r="G1033" i="24"/>
  <c r="U1032" i="24"/>
  <c r="G1032" i="24"/>
  <c r="U1031" i="24"/>
  <c r="V1031" i="24" s="1"/>
  <c r="G1031" i="24"/>
  <c r="U1030" i="24"/>
  <c r="G1030" i="24"/>
  <c r="U1029" i="24"/>
  <c r="W1029" i="24" s="1"/>
  <c r="G1029" i="24"/>
  <c r="U1028" i="24"/>
  <c r="G1028" i="24"/>
  <c r="U1027" i="24"/>
  <c r="G1027" i="24"/>
  <c r="U1026" i="24"/>
  <c r="G1026" i="24"/>
  <c r="U1025" i="24"/>
  <c r="V1025" i="24" s="1"/>
  <c r="G1025" i="24"/>
  <c r="U1024" i="24"/>
  <c r="G1024" i="24"/>
  <c r="U1023" i="24"/>
  <c r="G1023" i="24"/>
  <c r="U1022" i="24"/>
  <c r="G1022" i="24"/>
  <c r="U1021" i="24"/>
  <c r="G1021" i="24"/>
  <c r="U1020" i="24"/>
  <c r="G1020" i="24"/>
  <c r="U1019" i="24"/>
  <c r="G1019" i="24"/>
  <c r="U1018" i="24"/>
  <c r="G1018" i="24"/>
  <c r="U1017" i="24"/>
  <c r="G1017" i="24"/>
  <c r="U1016" i="24"/>
  <c r="G1016" i="24"/>
  <c r="U1015" i="24"/>
  <c r="G1015" i="24"/>
  <c r="U1014" i="24"/>
  <c r="G1014" i="24"/>
  <c r="U1013" i="24"/>
  <c r="G1013" i="24"/>
  <c r="U1012" i="24"/>
  <c r="G1012" i="24"/>
  <c r="U1011" i="24"/>
  <c r="G1011" i="24"/>
  <c r="U1010" i="24"/>
  <c r="G1010" i="24"/>
  <c r="U1009" i="24"/>
  <c r="G1009" i="24"/>
  <c r="U1008" i="24"/>
  <c r="G1008" i="24"/>
  <c r="U1007" i="24"/>
  <c r="G1007" i="24"/>
  <c r="U1006" i="24"/>
  <c r="G1006" i="24"/>
  <c r="U1005" i="24"/>
  <c r="G1005" i="24"/>
  <c r="U1004" i="24"/>
  <c r="G1004" i="24"/>
  <c r="U1003" i="24"/>
  <c r="W1003" i="24" s="1"/>
  <c r="G1003" i="24"/>
  <c r="U1002" i="24"/>
  <c r="G1002" i="24"/>
  <c r="U1001" i="24"/>
  <c r="G1001" i="24"/>
  <c r="U1000" i="24"/>
  <c r="W1000" i="24" s="1"/>
  <c r="G1000" i="24"/>
  <c r="U999" i="24"/>
  <c r="W999" i="24" s="1"/>
  <c r="G999" i="24"/>
  <c r="U998" i="24"/>
  <c r="G998" i="24"/>
  <c r="U997" i="24"/>
  <c r="G997" i="24"/>
  <c r="U996" i="24"/>
  <c r="W996" i="24" s="1"/>
  <c r="G996" i="24"/>
  <c r="U995" i="24"/>
  <c r="G995" i="24"/>
  <c r="U994" i="24"/>
  <c r="V994" i="24" s="1"/>
  <c r="G994" i="24"/>
  <c r="U993" i="24"/>
  <c r="G993" i="24"/>
  <c r="U992" i="24"/>
  <c r="W992" i="24" s="1"/>
  <c r="G992" i="24"/>
  <c r="U991" i="24"/>
  <c r="G991" i="24"/>
  <c r="U990" i="24"/>
  <c r="G990" i="24"/>
  <c r="U989" i="24"/>
  <c r="G989" i="24"/>
  <c r="U988" i="24"/>
  <c r="W988" i="24" s="1"/>
  <c r="G988" i="24"/>
  <c r="U987" i="24"/>
  <c r="G987" i="24"/>
  <c r="U986" i="24"/>
  <c r="G986" i="24"/>
  <c r="U985" i="24"/>
  <c r="G985" i="24"/>
  <c r="U984" i="24"/>
  <c r="W984" i="24" s="1"/>
  <c r="G984" i="24"/>
  <c r="U983" i="24"/>
  <c r="G983" i="24"/>
  <c r="U982" i="24"/>
  <c r="G982" i="24"/>
  <c r="U981" i="24"/>
  <c r="G981" i="24"/>
  <c r="U980" i="24"/>
  <c r="W980" i="24" s="1"/>
  <c r="G980" i="24"/>
  <c r="U979" i="24"/>
  <c r="W979" i="24" s="1"/>
  <c r="G979" i="24"/>
  <c r="U978" i="24"/>
  <c r="G978" i="24"/>
  <c r="U977" i="24"/>
  <c r="G977" i="24"/>
  <c r="U976" i="24"/>
  <c r="W976" i="24" s="1"/>
  <c r="G976" i="24"/>
  <c r="U975" i="24"/>
  <c r="W975" i="24" s="1"/>
  <c r="G975" i="24"/>
  <c r="U974" i="24"/>
  <c r="V974" i="24" s="1"/>
  <c r="G974" i="24"/>
  <c r="U973" i="24"/>
  <c r="G973" i="24"/>
  <c r="U972" i="24"/>
  <c r="W972" i="24" s="1"/>
  <c r="G972" i="24"/>
  <c r="U971" i="24"/>
  <c r="W971" i="24" s="1"/>
  <c r="G971" i="24"/>
  <c r="U970" i="24"/>
  <c r="G970" i="24"/>
  <c r="U969" i="24"/>
  <c r="G969" i="24"/>
  <c r="U968" i="24"/>
  <c r="W968" i="24" s="1"/>
  <c r="G968" i="24"/>
  <c r="U967" i="24"/>
  <c r="G967" i="24"/>
  <c r="U966" i="24"/>
  <c r="V966" i="24" s="1"/>
  <c r="G966" i="24"/>
  <c r="U965" i="24"/>
  <c r="G965" i="24"/>
  <c r="U964" i="24"/>
  <c r="W964" i="24" s="1"/>
  <c r="G964" i="24"/>
  <c r="U963" i="24"/>
  <c r="G963" i="24"/>
  <c r="U962" i="24"/>
  <c r="V962" i="24" s="1"/>
  <c r="G962" i="24"/>
  <c r="U961" i="24"/>
  <c r="G961" i="24"/>
  <c r="U960" i="24"/>
  <c r="W960" i="24" s="1"/>
  <c r="G960" i="24"/>
  <c r="U959" i="24"/>
  <c r="G959" i="24"/>
  <c r="U958" i="24"/>
  <c r="V958" i="24" s="1"/>
  <c r="G958" i="24"/>
  <c r="U957" i="24"/>
  <c r="G957" i="24"/>
  <c r="U956" i="24"/>
  <c r="W956" i="24" s="1"/>
  <c r="G956" i="24"/>
  <c r="U955" i="24"/>
  <c r="G955" i="24"/>
  <c r="U954" i="24"/>
  <c r="G954" i="24"/>
  <c r="U953" i="24"/>
  <c r="G953" i="24"/>
  <c r="U952" i="24"/>
  <c r="W952" i="24" s="1"/>
  <c r="G952" i="24"/>
  <c r="U951" i="24"/>
  <c r="W951" i="24" s="1"/>
  <c r="G951" i="24"/>
  <c r="U950" i="24"/>
  <c r="V950" i="24" s="1"/>
  <c r="G950" i="24"/>
  <c r="U949" i="24"/>
  <c r="G949" i="24"/>
  <c r="U948" i="24"/>
  <c r="W948" i="24" s="1"/>
  <c r="G948" i="24"/>
  <c r="U947" i="24"/>
  <c r="G947" i="24"/>
  <c r="U946" i="24"/>
  <c r="G946" i="24"/>
  <c r="U945" i="24"/>
  <c r="G945" i="24"/>
  <c r="U944" i="24"/>
  <c r="W944" i="24" s="1"/>
  <c r="G944" i="24"/>
  <c r="U943" i="24"/>
  <c r="G943" i="24"/>
  <c r="U942" i="24"/>
  <c r="G942" i="24"/>
  <c r="U941" i="24"/>
  <c r="G941" i="24"/>
  <c r="U940" i="24"/>
  <c r="W940" i="24" s="1"/>
  <c r="G940" i="24"/>
  <c r="U939" i="24"/>
  <c r="G939" i="24"/>
  <c r="U938" i="24"/>
  <c r="G938" i="24"/>
  <c r="U937" i="24"/>
  <c r="G937" i="24"/>
  <c r="U936" i="24"/>
  <c r="W936" i="24" s="1"/>
  <c r="G936" i="24"/>
  <c r="U935" i="24"/>
  <c r="G935" i="24"/>
  <c r="U934" i="24"/>
  <c r="V934" i="24" s="1"/>
  <c r="G934" i="24"/>
  <c r="U933" i="24"/>
  <c r="G933" i="24"/>
  <c r="U932" i="24"/>
  <c r="W932" i="24" s="1"/>
  <c r="G932" i="24"/>
  <c r="U931" i="24"/>
  <c r="G931" i="24"/>
  <c r="U930" i="24"/>
  <c r="G930" i="24"/>
  <c r="U929" i="24"/>
  <c r="G929" i="24"/>
  <c r="U928" i="24"/>
  <c r="W928" i="24" s="1"/>
  <c r="G928" i="24"/>
  <c r="U927" i="24"/>
  <c r="G927" i="24"/>
  <c r="U926" i="24"/>
  <c r="G926" i="24"/>
  <c r="U925" i="24"/>
  <c r="G925" i="24"/>
  <c r="U924" i="24"/>
  <c r="W924" i="24" s="1"/>
  <c r="G924" i="24"/>
  <c r="U923" i="24"/>
  <c r="G923" i="24"/>
  <c r="U922" i="24"/>
  <c r="G922" i="24"/>
  <c r="U921" i="24"/>
  <c r="G921" i="24"/>
  <c r="U920" i="24"/>
  <c r="W920" i="24" s="1"/>
  <c r="G920" i="24"/>
  <c r="U919" i="24"/>
  <c r="W919" i="24" s="1"/>
  <c r="G919" i="24"/>
  <c r="U918" i="24"/>
  <c r="W918" i="24" s="1"/>
  <c r="G918" i="24"/>
  <c r="U917" i="24"/>
  <c r="G917" i="24"/>
  <c r="U916" i="24"/>
  <c r="W916" i="24" s="1"/>
  <c r="G916" i="24"/>
  <c r="U915" i="24"/>
  <c r="G915" i="24"/>
  <c r="U914" i="24"/>
  <c r="G914" i="24"/>
  <c r="U913" i="24"/>
  <c r="G913" i="24"/>
  <c r="U912" i="24"/>
  <c r="W912" i="24" s="1"/>
  <c r="G912" i="24"/>
  <c r="U911" i="24"/>
  <c r="G911" i="24"/>
  <c r="U910" i="24"/>
  <c r="W910" i="24" s="1"/>
  <c r="G910" i="24"/>
  <c r="U909" i="24"/>
  <c r="G909" i="24"/>
  <c r="U908" i="24"/>
  <c r="W908" i="24" s="1"/>
  <c r="G908" i="24"/>
  <c r="U907" i="24"/>
  <c r="G907" i="24"/>
  <c r="U906" i="24"/>
  <c r="V906" i="24" s="1"/>
  <c r="G906" i="24"/>
  <c r="U905" i="24"/>
  <c r="G905" i="24"/>
  <c r="U904" i="24"/>
  <c r="G904" i="24"/>
  <c r="U903" i="24"/>
  <c r="V903" i="24" s="1"/>
  <c r="G903" i="24"/>
  <c r="U902" i="24"/>
  <c r="G902" i="24"/>
  <c r="U901" i="24"/>
  <c r="G901" i="24"/>
  <c r="U900" i="24"/>
  <c r="G900" i="24"/>
  <c r="U899" i="24"/>
  <c r="W899" i="24" s="1"/>
  <c r="G899" i="24"/>
  <c r="U898" i="24"/>
  <c r="G898" i="24"/>
  <c r="U897" i="24"/>
  <c r="G897" i="24"/>
  <c r="U896" i="24"/>
  <c r="G896" i="24"/>
  <c r="U895" i="24"/>
  <c r="G895" i="24"/>
  <c r="U894" i="24"/>
  <c r="G894" i="24"/>
  <c r="U893" i="24"/>
  <c r="W893" i="24" s="1"/>
  <c r="G893" i="24"/>
  <c r="U892" i="24"/>
  <c r="G892" i="24"/>
  <c r="U891" i="24"/>
  <c r="G891" i="24"/>
  <c r="U890" i="24"/>
  <c r="G890" i="24"/>
  <c r="U889" i="24"/>
  <c r="G889" i="24"/>
  <c r="U888" i="24"/>
  <c r="G888" i="24"/>
  <c r="U887" i="24"/>
  <c r="G887" i="24"/>
  <c r="U886" i="24"/>
  <c r="V886" i="24" s="1"/>
  <c r="G886" i="24"/>
  <c r="U885" i="24"/>
  <c r="W885" i="24" s="1"/>
  <c r="G885" i="24"/>
  <c r="U884" i="24"/>
  <c r="G884" i="24"/>
  <c r="U883" i="24"/>
  <c r="G883" i="24"/>
  <c r="U882" i="24"/>
  <c r="G882" i="24"/>
  <c r="U881" i="24"/>
  <c r="G881" i="24"/>
  <c r="U880" i="24"/>
  <c r="G880" i="24"/>
  <c r="U879" i="24"/>
  <c r="G879" i="24"/>
  <c r="U878" i="24"/>
  <c r="G878" i="24"/>
  <c r="U877" i="24"/>
  <c r="G877" i="24"/>
  <c r="U876" i="24"/>
  <c r="G876" i="24"/>
  <c r="U875" i="24"/>
  <c r="V875" i="24" s="1"/>
  <c r="G875" i="24"/>
  <c r="U874" i="24"/>
  <c r="G874" i="24"/>
  <c r="U873" i="24"/>
  <c r="G873" i="24"/>
  <c r="U872" i="24"/>
  <c r="G872" i="24"/>
  <c r="U871" i="24"/>
  <c r="G871" i="24"/>
  <c r="U870" i="24"/>
  <c r="G870" i="24"/>
  <c r="U869" i="24"/>
  <c r="W869" i="24" s="1"/>
  <c r="G869" i="24"/>
  <c r="U868" i="24"/>
  <c r="W868" i="24" s="1"/>
  <c r="G868" i="24"/>
  <c r="U867" i="24"/>
  <c r="G867" i="24"/>
  <c r="U866" i="24"/>
  <c r="G866" i="24"/>
  <c r="U865" i="24"/>
  <c r="G865" i="24"/>
  <c r="U864" i="24"/>
  <c r="G864" i="24"/>
  <c r="U863" i="24"/>
  <c r="V863" i="24" s="1"/>
  <c r="G863" i="24"/>
  <c r="U862" i="24"/>
  <c r="G862" i="24"/>
  <c r="U861" i="24"/>
  <c r="W861" i="24" s="1"/>
  <c r="G861" i="24"/>
  <c r="U860" i="24"/>
  <c r="W860" i="24" s="1"/>
  <c r="G860" i="24"/>
  <c r="U859" i="24"/>
  <c r="G859" i="24"/>
  <c r="U858" i="24"/>
  <c r="G858" i="24"/>
  <c r="U857" i="24"/>
  <c r="G857" i="24"/>
  <c r="U856" i="24"/>
  <c r="G856" i="24"/>
  <c r="U855" i="24"/>
  <c r="G855" i="24"/>
  <c r="U854" i="24"/>
  <c r="W854" i="24" s="1"/>
  <c r="G854" i="24"/>
  <c r="U853" i="24"/>
  <c r="G853" i="24"/>
  <c r="U852" i="24"/>
  <c r="G852" i="24"/>
  <c r="U851" i="24"/>
  <c r="G851" i="24"/>
  <c r="U850" i="24"/>
  <c r="G850" i="24"/>
  <c r="U849" i="24"/>
  <c r="G849" i="24"/>
  <c r="U848" i="24"/>
  <c r="G848" i="24"/>
  <c r="U847" i="24"/>
  <c r="G847" i="24"/>
  <c r="U846" i="24"/>
  <c r="G846" i="24"/>
  <c r="U845" i="24"/>
  <c r="G845" i="24"/>
  <c r="U844" i="24"/>
  <c r="G844" i="24"/>
  <c r="U843" i="24"/>
  <c r="W843" i="24" s="1"/>
  <c r="G843" i="24"/>
  <c r="U842" i="24"/>
  <c r="V842" i="24" s="1"/>
  <c r="G842" i="24"/>
  <c r="U841" i="24"/>
  <c r="G841" i="24"/>
  <c r="U840" i="24"/>
  <c r="G840" i="24"/>
  <c r="U839" i="24"/>
  <c r="G839" i="24"/>
  <c r="U838" i="24"/>
  <c r="G838" i="24"/>
  <c r="U837" i="24"/>
  <c r="G837" i="24"/>
  <c r="U836" i="24"/>
  <c r="W836" i="24" s="1"/>
  <c r="G836" i="24"/>
  <c r="U835" i="24"/>
  <c r="W835" i="24" s="1"/>
  <c r="G835" i="24"/>
  <c r="U834" i="24"/>
  <c r="G834" i="24"/>
  <c r="U833" i="24"/>
  <c r="W833" i="24" s="1"/>
  <c r="G833" i="24"/>
  <c r="U832" i="24"/>
  <c r="W832" i="24" s="1"/>
  <c r="G832" i="24"/>
  <c r="U831" i="24"/>
  <c r="G831" i="24"/>
  <c r="U830" i="24"/>
  <c r="W830" i="24" s="1"/>
  <c r="G830" i="24"/>
  <c r="U829" i="24"/>
  <c r="G829" i="24"/>
  <c r="U828" i="24"/>
  <c r="V828" i="24" s="1"/>
  <c r="G828" i="24"/>
  <c r="U827" i="24"/>
  <c r="G827" i="24"/>
  <c r="U826" i="24"/>
  <c r="W826" i="24" s="1"/>
  <c r="G826" i="24"/>
  <c r="U825" i="24"/>
  <c r="G825" i="24"/>
  <c r="U824" i="24"/>
  <c r="G824" i="24"/>
  <c r="U823" i="24"/>
  <c r="G823" i="24"/>
  <c r="U822" i="24"/>
  <c r="V822" i="24" s="1"/>
  <c r="G822" i="24"/>
  <c r="U821" i="24"/>
  <c r="V821" i="24" s="1"/>
  <c r="G821" i="24"/>
  <c r="U820" i="24"/>
  <c r="W820" i="24" s="1"/>
  <c r="G820" i="24"/>
  <c r="U819" i="24"/>
  <c r="G819" i="24"/>
  <c r="U818" i="24"/>
  <c r="G818" i="24"/>
  <c r="U817" i="24"/>
  <c r="G817" i="24"/>
  <c r="U816" i="24"/>
  <c r="W816" i="24" s="1"/>
  <c r="G816" i="24"/>
  <c r="U815" i="24"/>
  <c r="G815" i="24"/>
  <c r="U814" i="24"/>
  <c r="G814" i="24"/>
  <c r="U813" i="24"/>
  <c r="G813" i="24"/>
  <c r="U812" i="24"/>
  <c r="W812" i="24" s="1"/>
  <c r="G812" i="24"/>
  <c r="U811" i="24"/>
  <c r="G811" i="24"/>
  <c r="U810" i="24"/>
  <c r="G810" i="24"/>
  <c r="U809" i="24"/>
  <c r="V809" i="24" s="1"/>
  <c r="G809" i="24"/>
  <c r="U808" i="24"/>
  <c r="G808" i="24"/>
  <c r="U807" i="24"/>
  <c r="G807" i="24"/>
  <c r="U806" i="24"/>
  <c r="G806" i="24"/>
  <c r="U805" i="24"/>
  <c r="G805" i="24"/>
  <c r="U804" i="24"/>
  <c r="V804" i="24" s="1"/>
  <c r="G804" i="24"/>
  <c r="U803" i="24"/>
  <c r="G803" i="24"/>
  <c r="U802" i="24"/>
  <c r="W802" i="24" s="1"/>
  <c r="G802" i="24"/>
  <c r="U801" i="24"/>
  <c r="V801" i="24" s="1"/>
  <c r="G801" i="24"/>
  <c r="U800" i="24"/>
  <c r="W800" i="24" s="1"/>
  <c r="G800" i="24"/>
  <c r="U799" i="24"/>
  <c r="G799" i="24"/>
  <c r="U798" i="24"/>
  <c r="G798" i="24"/>
  <c r="U797" i="24"/>
  <c r="W797" i="24" s="1"/>
  <c r="G797" i="24"/>
  <c r="U796" i="24"/>
  <c r="G796" i="24"/>
  <c r="U795" i="24"/>
  <c r="V795" i="24" s="1"/>
  <c r="G795" i="24"/>
  <c r="U794" i="24"/>
  <c r="W794" i="24" s="1"/>
  <c r="G794" i="24"/>
  <c r="U793" i="24"/>
  <c r="G793" i="24"/>
  <c r="U792" i="24"/>
  <c r="W792" i="24" s="1"/>
  <c r="G792" i="24"/>
  <c r="U791" i="24"/>
  <c r="W791" i="24" s="1"/>
  <c r="G791" i="24"/>
  <c r="U790" i="24"/>
  <c r="G790" i="24"/>
  <c r="U789" i="24"/>
  <c r="W789" i="24" s="1"/>
  <c r="G789" i="24"/>
  <c r="U788" i="24"/>
  <c r="G788" i="24"/>
  <c r="U787" i="24"/>
  <c r="G787" i="24"/>
  <c r="U786" i="24"/>
  <c r="G786" i="24"/>
  <c r="U785" i="24"/>
  <c r="W785" i="24" s="1"/>
  <c r="G785" i="24"/>
  <c r="U784" i="24"/>
  <c r="G784" i="24"/>
  <c r="U783" i="24"/>
  <c r="W783" i="24" s="1"/>
  <c r="G783" i="24"/>
  <c r="U782" i="24"/>
  <c r="G782" i="24"/>
  <c r="U781" i="24"/>
  <c r="G781" i="24"/>
  <c r="U780" i="24"/>
  <c r="G780" i="24"/>
  <c r="U779" i="24"/>
  <c r="W779" i="24" s="1"/>
  <c r="G779" i="24"/>
  <c r="U778" i="24"/>
  <c r="G778" i="24"/>
  <c r="U777" i="24"/>
  <c r="V777" i="24" s="1"/>
  <c r="G777" i="24"/>
  <c r="U776" i="24"/>
  <c r="G776" i="24"/>
  <c r="U775" i="24"/>
  <c r="W775" i="24" s="1"/>
  <c r="G775" i="24"/>
  <c r="U774" i="24"/>
  <c r="G774" i="24"/>
  <c r="U773" i="24"/>
  <c r="G773" i="24"/>
  <c r="U772" i="24"/>
  <c r="G772" i="24"/>
  <c r="U771" i="24"/>
  <c r="W771" i="24" s="1"/>
  <c r="G771" i="24"/>
  <c r="U770" i="24"/>
  <c r="G770" i="24"/>
  <c r="U769" i="24"/>
  <c r="W769" i="24" s="1"/>
  <c r="G769" i="24"/>
  <c r="U768" i="24"/>
  <c r="G768" i="24"/>
  <c r="U767" i="24"/>
  <c r="W767" i="24" s="1"/>
  <c r="G767" i="24"/>
  <c r="U766" i="24"/>
  <c r="G766" i="24"/>
  <c r="U765" i="24"/>
  <c r="V765" i="24" s="1"/>
  <c r="G765" i="24"/>
  <c r="U764" i="24"/>
  <c r="G764" i="24"/>
  <c r="U763" i="24"/>
  <c r="W763" i="24" s="1"/>
  <c r="G763" i="24"/>
  <c r="U762" i="24"/>
  <c r="G762" i="24"/>
  <c r="U761" i="24"/>
  <c r="W761" i="24" s="1"/>
  <c r="G761" i="24"/>
  <c r="U760" i="24"/>
  <c r="G760" i="24"/>
  <c r="U759" i="24"/>
  <c r="G759" i="24"/>
  <c r="U758" i="24"/>
  <c r="G758" i="24"/>
  <c r="U757" i="24"/>
  <c r="W757" i="24" s="1"/>
  <c r="G757" i="24"/>
  <c r="U756" i="24"/>
  <c r="G756" i="24"/>
  <c r="U755" i="24"/>
  <c r="W755" i="24" s="1"/>
  <c r="G755" i="24"/>
  <c r="U754" i="24"/>
  <c r="G754" i="24"/>
  <c r="U753" i="24"/>
  <c r="W753" i="24" s="1"/>
  <c r="G753" i="24"/>
  <c r="U752" i="24"/>
  <c r="G752" i="24"/>
  <c r="U751" i="24"/>
  <c r="W751" i="24" s="1"/>
  <c r="G751" i="24"/>
  <c r="U750" i="24"/>
  <c r="G750" i="24"/>
  <c r="U749" i="24"/>
  <c r="V749" i="24" s="1"/>
  <c r="G749" i="24"/>
  <c r="U748" i="24"/>
  <c r="G748" i="24"/>
  <c r="U747" i="24"/>
  <c r="W747" i="24" s="1"/>
  <c r="G747" i="24"/>
  <c r="U746" i="24"/>
  <c r="G746" i="24"/>
  <c r="U745" i="24"/>
  <c r="W745" i="24" s="1"/>
  <c r="G745" i="24"/>
  <c r="U744" i="24"/>
  <c r="G744" i="24"/>
  <c r="U743" i="24"/>
  <c r="W743" i="24" s="1"/>
  <c r="G743" i="24"/>
  <c r="U742" i="24"/>
  <c r="G742" i="24"/>
  <c r="U741" i="24"/>
  <c r="W741" i="24" s="1"/>
  <c r="G741" i="24"/>
  <c r="U740" i="24"/>
  <c r="G740" i="24"/>
  <c r="U739" i="24"/>
  <c r="W739" i="24" s="1"/>
  <c r="G739" i="24"/>
  <c r="U738" i="24"/>
  <c r="G738" i="24"/>
  <c r="U737" i="24"/>
  <c r="W737" i="24" s="1"/>
  <c r="G737" i="24"/>
  <c r="U736" i="24"/>
  <c r="G736" i="24"/>
  <c r="U735" i="24"/>
  <c r="W735" i="24" s="1"/>
  <c r="G735" i="24"/>
  <c r="U734" i="24"/>
  <c r="G734" i="24"/>
  <c r="U733" i="24"/>
  <c r="V733" i="24" s="1"/>
  <c r="G733" i="24"/>
  <c r="U732" i="24"/>
  <c r="G732" i="24"/>
  <c r="U731" i="24"/>
  <c r="W731" i="24" s="1"/>
  <c r="G731" i="24"/>
  <c r="U730" i="24"/>
  <c r="G730" i="24"/>
  <c r="U729" i="24"/>
  <c r="W729" i="24" s="1"/>
  <c r="G729" i="24"/>
  <c r="U728" i="24"/>
  <c r="G728" i="24"/>
  <c r="U727" i="24"/>
  <c r="W727" i="24" s="1"/>
  <c r="G727" i="24"/>
  <c r="U726" i="24"/>
  <c r="G726" i="24"/>
  <c r="U725" i="24"/>
  <c r="W725" i="24" s="1"/>
  <c r="G725" i="24"/>
  <c r="U724" i="24"/>
  <c r="G724" i="24"/>
  <c r="U723" i="24"/>
  <c r="W723" i="24" s="1"/>
  <c r="G723" i="24"/>
  <c r="U722" i="24"/>
  <c r="G722" i="24"/>
  <c r="U721" i="24"/>
  <c r="W721" i="24" s="1"/>
  <c r="G721" i="24"/>
  <c r="U720" i="24"/>
  <c r="G720" i="24"/>
  <c r="U719" i="24"/>
  <c r="W719" i="24" s="1"/>
  <c r="G719" i="24"/>
  <c r="U718" i="24"/>
  <c r="G718" i="24"/>
  <c r="U717" i="24"/>
  <c r="V717" i="24" s="1"/>
  <c r="G717" i="24"/>
  <c r="U716" i="24"/>
  <c r="G716" i="24"/>
  <c r="U715" i="24"/>
  <c r="W715" i="24" s="1"/>
  <c r="G715" i="24"/>
  <c r="U714" i="24"/>
  <c r="G714" i="24"/>
  <c r="U713" i="24"/>
  <c r="W713" i="24" s="1"/>
  <c r="G713" i="24"/>
  <c r="U712" i="24"/>
  <c r="G712" i="24"/>
  <c r="U711" i="24"/>
  <c r="W711" i="24" s="1"/>
  <c r="G711" i="24"/>
  <c r="U710" i="24"/>
  <c r="G710" i="24"/>
  <c r="U709" i="24"/>
  <c r="W709" i="24" s="1"/>
  <c r="G709" i="24"/>
  <c r="U708" i="24"/>
  <c r="G708" i="24"/>
  <c r="U707" i="24"/>
  <c r="W707" i="24" s="1"/>
  <c r="G707" i="24"/>
  <c r="U706" i="24"/>
  <c r="G706" i="24"/>
  <c r="U705" i="24"/>
  <c r="W705" i="24" s="1"/>
  <c r="G705" i="24"/>
  <c r="U704" i="24"/>
  <c r="G704" i="24"/>
  <c r="U703" i="24"/>
  <c r="G703" i="24"/>
  <c r="U702" i="24"/>
  <c r="G702" i="24"/>
  <c r="U701" i="24"/>
  <c r="V701" i="24" s="1"/>
  <c r="G701" i="24"/>
  <c r="U700" i="24"/>
  <c r="G700" i="24"/>
  <c r="U699" i="24"/>
  <c r="W699" i="24" s="1"/>
  <c r="G699" i="24"/>
  <c r="U698" i="24"/>
  <c r="G698" i="24"/>
  <c r="U697" i="24"/>
  <c r="G697" i="24"/>
  <c r="U696" i="24"/>
  <c r="G696" i="24"/>
  <c r="U695" i="24"/>
  <c r="W695" i="24" s="1"/>
  <c r="G695" i="24"/>
  <c r="U694" i="24"/>
  <c r="G694" i="24"/>
  <c r="U693" i="24"/>
  <c r="G693" i="24"/>
  <c r="U692" i="24"/>
  <c r="G692" i="24"/>
  <c r="U691" i="24"/>
  <c r="W691" i="24" s="1"/>
  <c r="G691" i="24"/>
  <c r="U690" i="24"/>
  <c r="G690" i="24"/>
  <c r="U689" i="24"/>
  <c r="G689" i="24"/>
  <c r="U688" i="24"/>
  <c r="G688" i="24"/>
  <c r="U687" i="24"/>
  <c r="G687" i="24"/>
  <c r="U686" i="24"/>
  <c r="G686" i="24"/>
  <c r="U685" i="24"/>
  <c r="G685" i="24"/>
  <c r="U684" i="24"/>
  <c r="G684" i="24"/>
  <c r="U683" i="24"/>
  <c r="W683" i="24" s="1"/>
  <c r="G683" i="24"/>
  <c r="U682" i="24"/>
  <c r="G682" i="24"/>
  <c r="U681" i="24"/>
  <c r="W681" i="24" s="1"/>
  <c r="G681" i="24"/>
  <c r="U680" i="24"/>
  <c r="G680" i="24"/>
  <c r="U679" i="24"/>
  <c r="W679" i="24" s="1"/>
  <c r="G679" i="24"/>
  <c r="U678" i="24"/>
  <c r="G678" i="24"/>
  <c r="U677" i="24"/>
  <c r="G677" i="24"/>
  <c r="U676" i="24"/>
  <c r="G676" i="24"/>
  <c r="U675" i="24"/>
  <c r="W675" i="24" s="1"/>
  <c r="G675" i="24"/>
  <c r="U674" i="24"/>
  <c r="G674" i="24"/>
  <c r="U673" i="24"/>
  <c r="G673" i="24"/>
  <c r="U672" i="24"/>
  <c r="G672" i="24"/>
  <c r="U671" i="24"/>
  <c r="W671" i="24" s="1"/>
  <c r="G671" i="24"/>
  <c r="U670" i="24"/>
  <c r="G670" i="24"/>
  <c r="U669" i="24"/>
  <c r="W669" i="24" s="1"/>
  <c r="G669" i="24"/>
  <c r="U668" i="24"/>
  <c r="G668" i="24"/>
  <c r="U667" i="24"/>
  <c r="W667" i="24" s="1"/>
  <c r="G667" i="24"/>
  <c r="U666" i="24"/>
  <c r="G666" i="24"/>
  <c r="U665" i="24"/>
  <c r="W665" i="24" s="1"/>
  <c r="G665" i="24"/>
  <c r="U664" i="24"/>
  <c r="G664" i="24"/>
  <c r="U663" i="24"/>
  <c r="W663" i="24" s="1"/>
  <c r="G663" i="24"/>
  <c r="U662" i="24"/>
  <c r="G662" i="24"/>
  <c r="U661" i="24"/>
  <c r="G661" i="24"/>
  <c r="U660" i="24"/>
  <c r="G660" i="24"/>
  <c r="U659" i="24"/>
  <c r="W659" i="24" s="1"/>
  <c r="G659" i="24"/>
  <c r="U658" i="24"/>
  <c r="G658" i="24"/>
  <c r="U657" i="24"/>
  <c r="G657" i="24"/>
  <c r="U656" i="24"/>
  <c r="G656" i="24"/>
  <c r="U655" i="24"/>
  <c r="W655" i="24" s="1"/>
  <c r="G655" i="24"/>
  <c r="U654" i="24"/>
  <c r="G654" i="24"/>
  <c r="U653" i="24"/>
  <c r="G653" i="24"/>
  <c r="U652" i="24"/>
  <c r="G652" i="24"/>
  <c r="U651" i="24"/>
  <c r="G651" i="24"/>
  <c r="U650" i="24"/>
  <c r="G650" i="24"/>
  <c r="U649" i="24"/>
  <c r="W649" i="24" s="1"/>
  <c r="G649" i="24"/>
  <c r="U648" i="24"/>
  <c r="G648" i="24"/>
  <c r="U647" i="24"/>
  <c r="W647" i="24" s="1"/>
  <c r="G647" i="24"/>
  <c r="U646" i="24"/>
  <c r="G646" i="24"/>
  <c r="U645" i="24"/>
  <c r="G645" i="24"/>
  <c r="U644" i="24"/>
  <c r="G644" i="24"/>
  <c r="U643" i="24"/>
  <c r="W643" i="24" s="1"/>
  <c r="G643" i="24"/>
  <c r="U642" i="24"/>
  <c r="G642" i="24"/>
  <c r="U641" i="24"/>
  <c r="G641" i="24"/>
  <c r="U640" i="24"/>
  <c r="G640" i="24"/>
  <c r="U639" i="24"/>
  <c r="G639" i="24"/>
  <c r="U638" i="24"/>
  <c r="G638" i="24"/>
  <c r="U637" i="24"/>
  <c r="W637" i="24" s="1"/>
  <c r="G637" i="24"/>
  <c r="U636" i="24"/>
  <c r="G636" i="24"/>
  <c r="U635" i="24"/>
  <c r="G635" i="24"/>
  <c r="U634" i="24"/>
  <c r="G634" i="24"/>
  <c r="U633" i="24"/>
  <c r="W633" i="24" s="1"/>
  <c r="G633" i="24"/>
  <c r="U632" i="24"/>
  <c r="W632" i="24" s="1"/>
  <c r="G632" i="24"/>
  <c r="U631" i="24"/>
  <c r="G631" i="24"/>
  <c r="U630" i="24"/>
  <c r="W630" i="24" s="1"/>
  <c r="G630" i="24"/>
  <c r="U629" i="24"/>
  <c r="G629" i="24"/>
  <c r="U628" i="24"/>
  <c r="V628" i="24" s="1"/>
  <c r="G628" i="24"/>
  <c r="U627" i="24"/>
  <c r="G627" i="24"/>
  <c r="U626" i="24"/>
  <c r="G626" i="24"/>
  <c r="U625" i="24"/>
  <c r="G625" i="24"/>
  <c r="U624" i="24"/>
  <c r="V624" i="24" s="1"/>
  <c r="G624" i="24"/>
  <c r="U623" i="24"/>
  <c r="G623" i="24"/>
  <c r="U622" i="24"/>
  <c r="W622" i="24" s="1"/>
  <c r="G622" i="24"/>
  <c r="U621" i="24"/>
  <c r="W621" i="24" s="1"/>
  <c r="G621" i="24"/>
  <c r="U620" i="24"/>
  <c r="G620" i="24"/>
  <c r="U619" i="24"/>
  <c r="G619" i="24"/>
  <c r="U618" i="24"/>
  <c r="G618" i="24"/>
  <c r="U617" i="24"/>
  <c r="G617" i="24"/>
  <c r="U616" i="24"/>
  <c r="G616" i="24"/>
  <c r="U615" i="24"/>
  <c r="G615" i="24"/>
  <c r="U614" i="24"/>
  <c r="W614" i="24" s="1"/>
  <c r="G614" i="24"/>
  <c r="U613" i="24"/>
  <c r="V613" i="24" s="1"/>
  <c r="G613" i="24"/>
  <c r="U612" i="24"/>
  <c r="V612" i="24" s="1"/>
  <c r="G612" i="24"/>
  <c r="U611" i="24"/>
  <c r="G611" i="24"/>
  <c r="U610" i="24"/>
  <c r="G610" i="24"/>
  <c r="U609" i="24"/>
  <c r="W609" i="24" s="1"/>
  <c r="G609" i="24"/>
  <c r="U608" i="24"/>
  <c r="V608" i="24" s="1"/>
  <c r="G608" i="24"/>
  <c r="U607" i="24"/>
  <c r="G607" i="24"/>
  <c r="U606" i="24"/>
  <c r="W606" i="24" s="1"/>
  <c r="G606" i="24"/>
  <c r="U605" i="24"/>
  <c r="G605" i="24"/>
  <c r="U604" i="24"/>
  <c r="W604" i="24" s="1"/>
  <c r="G604" i="24"/>
  <c r="U603" i="24"/>
  <c r="G603" i="24"/>
  <c r="U602" i="24"/>
  <c r="G602" i="24"/>
  <c r="U601" i="24"/>
  <c r="W601" i="24" s="1"/>
  <c r="G601" i="24"/>
  <c r="U600" i="24"/>
  <c r="V600" i="24" s="1"/>
  <c r="G600" i="24"/>
  <c r="U599" i="24"/>
  <c r="G599" i="24"/>
  <c r="U598" i="24"/>
  <c r="W598" i="24" s="1"/>
  <c r="G598" i="24"/>
  <c r="U597" i="24"/>
  <c r="G597" i="24"/>
  <c r="U596" i="24"/>
  <c r="V596" i="24" s="1"/>
  <c r="G596" i="24"/>
  <c r="U595" i="24"/>
  <c r="G595" i="24"/>
  <c r="U594" i="24"/>
  <c r="G594" i="24"/>
  <c r="U593" i="24"/>
  <c r="W593" i="24" s="1"/>
  <c r="G593" i="24"/>
  <c r="U592" i="24"/>
  <c r="V592" i="24" s="1"/>
  <c r="G592" i="24"/>
  <c r="U591" i="24"/>
  <c r="G591" i="24"/>
  <c r="U590" i="24"/>
  <c r="G590" i="24"/>
  <c r="U589" i="24"/>
  <c r="G589" i="24"/>
  <c r="U588" i="24"/>
  <c r="V588" i="24" s="1"/>
  <c r="G588" i="24"/>
  <c r="U587" i="24"/>
  <c r="W587" i="24" s="1"/>
  <c r="G587" i="24"/>
  <c r="U586" i="24"/>
  <c r="V586" i="24" s="1"/>
  <c r="G586" i="24"/>
  <c r="U585" i="24"/>
  <c r="V585" i="24" s="1"/>
  <c r="G585" i="24"/>
  <c r="U584" i="24"/>
  <c r="V584" i="24" s="1"/>
  <c r="G584" i="24"/>
  <c r="U583" i="24"/>
  <c r="G583" i="24"/>
  <c r="U582" i="24"/>
  <c r="W582" i="24" s="1"/>
  <c r="G582" i="24"/>
  <c r="U581" i="24"/>
  <c r="G581" i="24"/>
  <c r="U580" i="24"/>
  <c r="G580" i="24"/>
  <c r="U579" i="24"/>
  <c r="W579" i="24" s="1"/>
  <c r="G579" i="24"/>
  <c r="U578" i="24"/>
  <c r="V578" i="24" s="1"/>
  <c r="G578" i="24"/>
  <c r="U577" i="24"/>
  <c r="G577" i="24"/>
  <c r="U576" i="24"/>
  <c r="V576" i="24" s="1"/>
  <c r="G576" i="24"/>
  <c r="U575" i="24"/>
  <c r="W575" i="24" s="1"/>
  <c r="G575" i="24"/>
  <c r="U574" i="24"/>
  <c r="G574" i="24"/>
  <c r="U573" i="24"/>
  <c r="G573" i="24"/>
  <c r="U572" i="24"/>
  <c r="V572" i="24" s="1"/>
  <c r="G572" i="24"/>
  <c r="U571" i="24"/>
  <c r="G571" i="24"/>
  <c r="U570" i="24"/>
  <c r="V570" i="24" s="1"/>
  <c r="G570" i="24"/>
  <c r="U569" i="24"/>
  <c r="V569" i="24" s="1"/>
  <c r="G569" i="24"/>
  <c r="U568" i="24"/>
  <c r="G568" i="24"/>
  <c r="U567" i="24"/>
  <c r="G567" i="24"/>
  <c r="U566" i="24"/>
  <c r="W566" i="24" s="1"/>
  <c r="G566" i="24"/>
  <c r="U565" i="24"/>
  <c r="G565" i="24"/>
  <c r="U564" i="24"/>
  <c r="G564" i="24"/>
  <c r="U563" i="24"/>
  <c r="W563" i="24" s="1"/>
  <c r="G563" i="24"/>
  <c r="U562" i="24"/>
  <c r="V562" i="24" s="1"/>
  <c r="G562" i="24"/>
  <c r="U561" i="24"/>
  <c r="V561" i="24" s="1"/>
  <c r="G561" i="24"/>
  <c r="U560" i="24"/>
  <c r="V560" i="24" s="1"/>
  <c r="G560" i="24"/>
  <c r="U559" i="24"/>
  <c r="V559" i="24" s="1"/>
  <c r="G559" i="24"/>
  <c r="U558" i="24"/>
  <c r="G558" i="24"/>
  <c r="U557" i="24"/>
  <c r="G557" i="24"/>
  <c r="U556" i="24"/>
  <c r="V556" i="24" s="1"/>
  <c r="G556" i="24"/>
  <c r="U555" i="24"/>
  <c r="W555" i="24" s="1"/>
  <c r="G555" i="24"/>
  <c r="U554" i="24"/>
  <c r="V554" i="24" s="1"/>
  <c r="G554" i="24"/>
  <c r="U553" i="24"/>
  <c r="V553" i="24" s="1"/>
  <c r="G553" i="24"/>
  <c r="U552" i="24"/>
  <c r="V552" i="24" s="1"/>
  <c r="G552" i="24"/>
  <c r="U551" i="24"/>
  <c r="G551" i="24"/>
  <c r="U550" i="24"/>
  <c r="W550" i="24" s="1"/>
  <c r="G550" i="24"/>
  <c r="U549" i="24"/>
  <c r="G549" i="24"/>
  <c r="U548" i="24"/>
  <c r="G548" i="24"/>
  <c r="U547" i="24"/>
  <c r="W547" i="24" s="1"/>
  <c r="G547" i="24"/>
  <c r="U546" i="24"/>
  <c r="V546" i="24" s="1"/>
  <c r="G546" i="24"/>
  <c r="U545" i="24"/>
  <c r="G545" i="24"/>
  <c r="U544" i="24"/>
  <c r="V544" i="24" s="1"/>
  <c r="G544" i="24"/>
  <c r="U543" i="24"/>
  <c r="W543" i="24" s="1"/>
  <c r="G543" i="24"/>
  <c r="U542" i="24"/>
  <c r="G542" i="24"/>
  <c r="U541" i="24"/>
  <c r="G541" i="24"/>
  <c r="U540" i="24"/>
  <c r="V540" i="24" s="1"/>
  <c r="G540" i="24"/>
  <c r="U539" i="24"/>
  <c r="W539" i="24" s="1"/>
  <c r="G539" i="24"/>
  <c r="U538" i="24"/>
  <c r="V538" i="24" s="1"/>
  <c r="G538" i="24"/>
  <c r="U537" i="24"/>
  <c r="V537" i="24" s="1"/>
  <c r="G537" i="24"/>
  <c r="U536" i="24"/>
  <c r="G536" i="24"/>
  <c r="U535" i="24"/>
  <c r="W535" i="24" s="1"/>
  <c r="G535" i="24"/>
  <c r="U534" i="24"/>
  <c r="W534" i="24" s="1"/>
  <c r="G534" i="24"/>
  <c r="U533" i="24"/>
  <c r="G533" i="24"/>
  <c r="U532" i="24"/>
  <c r="V532" i="24" s="1"/>
  <c r="G532" i="24"/>
  <c r="U531" i="24"/>
  <c r="G531" i="24"/>
  <c r="U530" i="24"/>
  <c r="V530" i="24" s="1"/>
  <c r="G530" i="24"/>
  <c r="U529" i="24"/>
  <c r="V529" i="24" s="1"/>
  <c r="G529" i="24"/>
  <c r="U528" i="24"/>
  <c r="V528" i="24" s="1"/>
  <c r="G528" i="24"/>
  <c r="U527" i="24"/>
  <c r="W527" i="24" s="1"/>
  <c r="G527" i="24"/>
  <c r="U526" i="24"/>
  <c r="G526" i="24"/>
  <c r="U525" i="24"/>
  <c r="G525" i="24"/>
  <c r="U524" i="24"/>
  <c r="V524" i="24" s="1"/>
  <c r="G524" i="24"/>
  <c r="U523" i="24"/>
  <c r="W523" i="24" s="1"/>
  <c r="G523" i="24"/>
  <c r="U522" i="24"/>
  <c r="G522" i="24"/>
  <c r="U521" i="24"/>
  <c r="V521" i="24" s="1"/>
  <c r="G521" i="24"/>
  <c r="U520" i="24"/>
  <c r="V520" i="24" s="1"/>
  <c r="G520" i="24"/>
  <c r="U519" i="24"/>
  <c r="W519" i="24" s="1"/>
  <c r="G519" i="24"/>
  <c r="U518" i="24"/>
  <c r="W518" i="24" s="1"/>
  <c r="G518" i="24"/>
  <c r="U517" i="24"/>
  <c r="G517" i="24"/>
  <c r="U516" i="24"/>
  <c r="V516" i="24" s="1"/>
  <c r="G516" i="24"/>
  <c r="U515" i="24"/>
  <c r="W515" i="24" s="1"/>
  <c r="G515" i="24"/>
  <c r="U514" i="24"/>
  <c r="V514" i="24" s="1"/>
  <c r="G514" i="24"/>
  <c r="U513" i="24"/>
  <c r="G513" i="24"/>
  <c r="U512" i="24"/>
  <c r="V512" i="24" s="1"/>
  <c r="G512" i="24"/>
  <c r="U511" i="24"/>
  <c r="G511" i="24"/>
  <c r="U510" i="24"/>
  <c r="G510" i="24"/>
  <c r="U509" i="24"/>
  <c r="G509" i="24"/>
  <c r="U508" i="24"/>
  <c r="V508" i="24" s="1"/>
  <c r="G508" i="24"/>
  <c r="U507" i="24"/>
  <c r="W507" i="24" s="1"/>
  <c r="G507" i="24"/>
  <c r="U506" i="24"/>
  <c r="G506" i="24"/>
  <c r="U505" i="24"/>
  <c r="V505" i="24" s="1"/>
  <c r="G505" i="24"/>
  <c r="U504" i="24"/>
  <c r="V504" i="24" s="1"/>
  <c r="G504" i="24"/>
  <c r="U503" i="24"/>
  <c r="W503" i="24" s="1"/>
  <c r="G503" i="24"/>
  <c r="U502" i="24"/>
  <c r="W502" i="24" s="1"/>
  <c r="G502" i="24"/>
  <c r="U501" i="24"/>
  <c r="G501" i="24"/>
  <c r="U500" i="24"/>
  <c r="V500" i="24" s="1"/>
  <c r="G500" i="24"/>
  <c r="U499" i="24"/>
  <c r="G499" i="24"/>
  <c r="U498" i="24"/>
  <c r="V498" i="24" s="1"/>
  <c r="G498" i="24"/>
  <c r="U497" i="24"/>
  <c r="V497" i="24" s="1"/>
  <c r="G497" i="24"/>
  <c r="U496" i="24"/>
  <c r="V496" i="24" s="1"/>
  <c r="G496" i="24"/>
  <c r="U495" i="24"/>
  <c r="W495" i="24" s="1"/>
  <c r="G495" i="24"/>
  <c r="U494" i="24"/>
  <c r="W494" i="24" s="1"/>
  <c r="G494" i="24"/>
  <c r="U493" i="24"/>
  <c r="G493" i="24"/>
  <c r="U492" i="24"/>
  <c r="V492" i="24" s="1"/>
  <c r="G492" i="24"/>
  <c r="U491" i="24"/>
  <c r="W491" i="24" s="1"/>
  <c r="G491" i="24"/>
  <c r="U490" i="24"/>
  <c r="G490" i="24"/>
  <c r="U489" i="24"/>
  <c r="V489" i="24" s="1"/>
  <c r="G489" i="24"/>
  <c r="U488" i="24"/>
  <c r="V488" i="24" s="1"/>
  <c r="G488" i="24"/>
  <c r="U487" i="24"/>
  <c r="W487" i="24" s="1"/>
  <c r="G487" i="24"/>
  <c r="U486" i="24"/>
  <c r="W486" i="24" s="1"/>
  <c r="G486" i="24"/>
  <c r="U485" i="24"/>
  <c r="W485" i="24" s="1"/>
  <c r="G485" i="24"/>
  <c r="U484" i="24"/>
  <c r="G484" i="24"/>
  <c r="U483" i="24"/>
  <c r="V483" i="24" s="1"/>
  <c r="G483" i="24"/>
  <c r="U482" i="24"/>
  <c r="V482" i="24" s="1"/>
  <c r="G482" i="24"/>
  <c r="U481" i="24"/>
  <c r="G481" i="24"/>
  <c r="U480" i="24"/>
  <c r="W480" i="24" s="1"/>
  <c r="G480" i="24"/>
  <c r="U479" i="24"/>
  <c r="G479" i="24"/>
  <c r="U478" i="24"/>
  <c r="V478" i="24" s="1"/>
  <c r="G478" i="24"/>
  <c r="U477" i="24"/>
  <c r="W477" i="24" s="1"/>
  <c r="G477" i="24"/>
  <c r="U476" i="24"/>
  <c r="G476" i="24"/>
  <c r="U475" i="24"/>
  <c r="G475" i="24"/>
  <c r="U474" i="24"/>
  <c r="V474" i="24" s="1"/>
  <c r="G474" i="24"/>
  <c r="U473" i="24"/>
  <c r="G473" i="24"/>
  <c r="U472" i="24"/>
  <c r="W472" i="24" s="1"/>
  <c r="G472" i="24"/>
  <c r="U471" i="24"/>
  <c r="W471" i="24" s="1"/>
  <c r="G471" i="24"/>
  <c r="U470" i="24"/>
  <c r="G470" i="24"/>
  <c r="U469" i="24"/>
  <c r="G469" i="24"/>
  <c r="U468" i="24"/>
  <c r="G468" i="24"/>
  <c r="U467" i="24"/>
  <c r="V467" i="24" s="1"/>
  <c r="G467" i="24"/>
  <c r="U466" i="24"/>
  <c r="V466" i="24" s="1"/>
  <c r="G466" i="24"/>
  <c r="U465" i="24"/>
  <c r="G465" i="24"/>
  <c r="U464" i="24"/>
  <c r="W464" i="24" s="1"/>
  <c r="G464" i="24"/>
  <c r="U463" i="24"/>
  <c r="W463" i="24" s="1"/>
  <c r="G463" i="24"/>
  <c r="U462" i="24"/>
  <c r="G462" i="24"/>
  <c r="U461" i="24"/>
  <c r="W461" i="24" s="1"/>
  <c r="G461" i="24"/>
  <c r="U460" i="24"/>
  <c r="G460" i="24"/>
  <c r="U459" i="24"/>
  <c r="G459" i="24"/>
  <c r="U458" i="24"/>
  <c r="V458" i="24" s="1"/>
  <c r="G458" i="24"/>
  <c r="U457" i="24"/>
  <c r="G457" i="24"/>
  <c r="U456" i="24"/>
  <c r="W456" i="24" s="1"/>
  <c r="G456" i="24"/>
  <c r="U455" i="24"/>
  <c r="W455" i="24" s="1"/>
  <c r="G455" i="24"/>
  <c r="U454" i="24"/>
  <c r="W454" i="24" s="1"/>
  <c r="G454" i="24"/>
  <c r="U453" i="24"/>
  <c r="W453" i="24" s="1"/>
  <c r="G453" i="24"/>
  <c r="U452" i="24"/>
  <c r="G452" i="24"/>
  <c r="U451" i="24"/>
  <c r="V451" i="24" s="1"/>
  <c r="G451" i="24"/>
  <c r="U450" i="24"/>
  <c r="V450" i="24" s="1"/>
  <c r="G450" i="24"/>
  <c r="U449" i="24"/>
  <c r="G449" i="24"/>
  <c r="U448" i="24"/>
  <c r="W448" i="24" s="1"/>
  <c r="G448" i="24"/>
  <c r="U447" i="24"/>
  <c r="G447" i="24"/>
  <c r="U446" i="24"/>
  <c r="V446" i="24" s="1"/>
  <c r="G446" i="24"/>
  <c r="U445" i="24"/>
  <c r="W445" i="24" s="1"/>
  <c r="G445" i="24"/>
  <c r="U444" i="24"/>
  <c r="G444" i="24"/>
  <c r="U443" i="24"/>
  <c r="G443" i="24"/>
  <c r="U442" i="24"/>
  <c r="V442" i="24" s="1"/>
  <c r="G442" i="24"/>
  <c r="U441" i="24"/>
  <c r="G441" i="24"/>
  <c r="U440" i="24"/>
  <c r="G440" i="24"/>
  <c r="U439" i="24"/>
  <c r="V439" i="24" s="1"/>
  <c r="G439" i="24"/>
  <c r="U438" i="24"/>
  <c r="W438" i="24" s="1"/>
  <c r="G438" i="24"/>
  <c r="U437" i="24"/>
  <c r="V437" i="24" s="1"/>
  <c r="G437" i="24"/>
  <c r="U436" i="24"/>
  <c r="G436" i="24"/>
  <c r="U435" i="24"/>
  <c r="V435" i="24" s="1"/>
  <c r="G435" i="24"/>
  <c r="U434" i="24"/>
  <c r="V434" i="24" s="1"/>
  <c r="G434" i="24"/>
  <c r="U433" i="24"/>
  <c r="G433" i="24"/>
  <c r="U432" i="24"/>
  <c r="W432" i="24" s="1"/>
  <c r="G432" i="24"/>
  <c r="U431" i="24"/>
  <c r="G431" i="24"/>
  <c r="U430" i="24"/>
  <c r="V430" i="24" s="1"/>
  <c r="G430" i="24"/>
  <c r="U429" i="24"/>
  <c r="G429" i="24"/>
  <c r="U428" i="24"/>
  <c r="W428" i="24" s="1"/>
  <c r="G428" i="24"/>
  <c r="U427" i="24"/>
  <c r="G427" i="24"/>
  <c r="U426" i="24"/>
  <c r="W426" i="24" s="1"/>
  <c r="G426" i="24"/>
  <c r="U425" i="24"/>
  <c r="G425" i="24"/>
  <c r="U424" i="24"/>
  <c r="G424" i="24"/>
  <c r="U423" i="24"/>
  <c r="G423" i="24"/>
  <c r="U422" i="24"/>
  <c r="W422" i="24" s="1"/>
  <c r="G422" i="24"/>
  <c r="U421" i="24"/>
  <c r="G421" i="24"/>
  <c r="U420" i="24"/>
  <c r="W420" i="24" s="1"/>
  <c r="G420" i="24"/>
  <c r="U419" i="24"/>
  <c r="G419" i="24"/>
  <c r="U418" i="24"/>
  <c r="W418" i="24" s="1"/>
  <c r="G418" i="24"/>
  <c r="U417" i="24"/>
  <c r="G417" i="24"/>
  <c r="U416" i="24"/>
  <c r="W416" i="24" s="1"/>
  <c r="G416" i="24"/>
  <c r="U415" i="24"/>
  <c r="G415" i="24"/>
  <c r="U414" i="24"/>
  <c r="G414" i="24"/>
  <c r="U413" i="24"/>
  <c r="G413" i="24"/>
  <c r="U412" i="24"/>
  <c r="W412" i="24" s="1"/>
  <c r="G412" i="24"/>
  <c r="U411" i="24"/>
  <c r="G411" i="24"/>
  <c r="U410" i="24"/>
  <c r="W410" i="24" s="1"/>
  <c r="G410" i="24"/>
  <c r="U409" i="24"/>
  <c r="G409" i="24"/>
  <c r="U408" i="24"/>
  <c r="G408" i="24"/>
  <c r="U407" i="24"/>
  <c r="G407" i="24"/>
  <c r="U406" i="24"/>
  <c r="V406" i="24" s="1"/>
  <c r="G406" i="24"/>
  <c r="U405" i="24"/>
  <c r="G405" i="24"/>
  <c r="U404" i="24"/>
  <c r="W404" i="24" s="1"/>
  <c r="G404" i="24"/>
  <c r="U403" i="24"/>
  <c r="G403" i="24"/>
  <c r="U402" i="24"/>
  <c r="G402" i="24"/>
  <c r="U401" i="24"/>
  <c r="G401" i="24"/>
  <c r="U400" i="24"/>
  <c r="W400" i="24" s="1"/>
  <c r="G400" i="24"/>
  <c r="U399" i="24"/>
  <c r="G399" i="24"/>
  <c r="U398" i="24"/>
  <c r="W398" i="24" s="1"/>
  <c r="G398" i="24"/>
  <c r="U397" i="24"/>
  <c r="G397" i="24"/>
  <c r="U396" i="24"/>
  <c r="W396" i="24" s="1"/>
  <c r="G396" i="24"/>
  <c r="U395" i="24"/>
  <c r="G395" i="24"/>
  <c r="U394" i="24"/>
  <c r="W394" i="24" s="1"/>
  <c r="G394" i="24"/>
  <c r="U393" i="24"/>
  <c r="G393" i="24"/>
  <c r="U392" i="24"/>
  <c r="G392" i="24"/>
  <c r="U391" i="24"/>
  <c r="G391" i="24"/>
  <c r="U390" i="24"/>
  <c r="W390" i="24" s="1"/>
  <c r="G390" i="24"/>
  <c r="U389" i="24"/>
  <c r="G389" i="24"/>
  <c r="U388" i="24"/>
  <c r="W388" i="24" s="1"/>
  <c r="G388" i="24"/>
  <c r="U387" i="24"/>
  <c r="G387" i="24"/>
  <c r="U386" i="24"/>
  <c r="G386" i="24"/>
  <c r="U385" i="24"/>
  <c r="G385" i="24"/>
  <c r="U384" i="24"/>
  <c r="W384" i="24" s="1"/>
  <c r="G384" i="24"/>
  <c r="U383" i="24"/>
  <c r="G383" i="24"/>
  <c r="U382" i="24"/>
  <c r="W382" i="24" s="1"/>
  <c r="G382" i="24"/>
  <c r="U381" i="24"/>
  <c r="G381" i="24"/>
  <c r="U380" i="24"/>
  <c r="W380" i="24" s="1"/>
  <c r="G380" i="24"/>
  <c r="U379" i="24"/>
  <c r="G379" i="24"/>
  <c r="U378" i="24"/>
  <c r="W378" i="24" s="1"/>
  <c r="G378" i="24"/>
  <c r="U377" i="24"/>
  <c r="G377" i="24"/>
  <c r="U376" i="24"/>
  <c r="G376" i="24"/>
  <c r="U375" i="24"/>
  <c r="G375" i="24"/>
  <c r="U374" i="24"/>
  <c r="W374" i="24" s="1"/>
  <c r="G374" i="24"/>
  <c r="U373" i="24"/>
  <c r="G373" i="24"/>
  <c r="U372" i="24"/>
  <c r="W372" i="24" s="1"/>
  <c r="G372" i="24"/>
  <c r="U371" i="24"/>
  <c r="G371" i="24"/>
  <c r="U370" i="24"/>
  <c r="G370" i="24"/>
  <c r="U369" i="24"/>
  <c r="G369" i="24"/>
  <c r="U368" i="24"/>
  <c r="W368" i="24" s="1"/>
  <c r="G368" i="24"/>
  <c r="U367" i="24"/>
  <c r="G367" i="24"/>
  <c r="U366" i="24"/>
  <c r="W366" i="24" s="1"/>
  <c r="G366" i="24"/>
  <c r="U365" i="24"/>
  <c r="G365" i="24"/>
  <c r="U364" i="24"/>
  <c r="W364" i="24" s="1"/>
  <c r="G364" i="24"/>
  <c r="U363" i="24"/>
  <c r="G363" i="24"/>
  <c r="U362" i="24"/>
  <c r="W362" i="24" s="1"/>
  <c r="G362" i="24"/>
  <c r="U361" i="24"/>
  <c r="G361" i="24"/>
  <c r="U360" i="24"/>
  <c r="G360" i="24"/>
  <c r="U359" i="24"/>
  <c r="G359" i="24"/>
  <c r="U358" i="24"/>
  <c r="W358" i="24" s="1"/>
  <c r="G358" i="24"/>
  <c r="U357" i="24"/>
  <c r="G357" i="24"/>
  <c r="U356" i="24"/>
  <c r="W356" i="24" s="1"/>
  <c r="G356" i="24"/>
  <c r="U355" i="24"/>
  <c r="G355" i="24"/>
  <c r="U354" i="24"/>
  <c r="G354" i="24"/>
  <c r="U353" i="24"/>
  <c r="G353" i="24"/>
  <c r="U352" i="24"/>
  <c r="W352" i="24" s="1"/>
  <c r="G352" i="24"/>
  <c r="U351" i="24"/>
  <c r="G351" i="24"/>
  <c r="U350" i="24"/>
  <c r="W350" i="24" s="1"/>
  <c r="G350" i="24"/>
  <c r="U349" i="24"/>
  <c r="G349" i="24"/>
  <c r="U348" i="24"/>
  <c r="W348" i="24" s="1"/>
  <c r="G348" i="24"/>
  <c r="U347" i="24"/>
  <c r="G347" i="24"/>
  <c r="U346" i="24"/>
  <c r="W346" i="24" s="1"/>
  <c r="G346" i="24"/>
  <c r="U345" i="24"/>
  <c r="G345" i="24"/>
  <c r="U344" i="24"/>
  <c r="G344" i="24"/>
  <c r="U343" i="24"/>
  <c r="G343" i="24"/>
  <c r="U342" i="24"/>
  <c r="W342" i="24" s="1"/>
  <c r="G342" i="24"/>
  <c r="U341" i="24"/>
  <c r="G341" i="24"/>
  <c r="U340" i="24"/>
  <c r="W340" i="24" s="1"/>
  <c r="G340" i="24"/>
  <c r="U339" i="24"/>
  <c r="G339" i="24"/>
  <c r="U338" i="24"/>
  <c r="G338" i="24"/>
  <c r="U337" i="24"/>
  <c r="G337" i="24"/>
  <c r="U336" i="24"/>
  <c r="W336" i="24" s="1"/>
  <c r="G336" i="24"/>
  <c r="U335" i="24"/>
  <c r="G335" i="24"/>
  <c r="U334" i="24"/>
  <c r="G334" i="24"/>
  <c r="U333" i="24"/>
  <c r="G333" i="24"/>
  <c r="U332" i="24"/>
  <c r="W332" i="24" s="1"/>
  <c r="G332" i="24"/>
  <c r="U331" i="24"/>
  <c r="G331" i="24"/>
  <c r="U330" i="24"/>
  <c r="G330" i="24"/>
  <c r="U329" i="24"/>
  <c r="G329" i="24"/>
  <c r="U328" i="24"/>
  <c r="G328" i="24"/>
  <c r="U327" i="24"/>
  <c r="G327" i="24"/>
  <c r="U326" i="24"/>
  <c r="W326" i="24" s="1"/>
  <c r="G326" i="24"/>
  <c r="U325" i="24"/>
  <c r="G325" i="24"/>
  <c r="U324" i="24"/>
  <c r="W324" i="24" s="1"/>
  <c r="G324" i="24"/>
  <c r="U323" i="24"/>
  <c r="G323" i="24"/>
  <c r="U322" i="24"/>
  <c r="G322" i="24"/>
  <c r="U321" i="24"/>
  <c r="G321" i="24"/>
  <c r="U320" i="24"/>
  <c r="W320" i="24" s="1"/>
  <c r="G320" i="24"/>
  <c r="U319" i="24"/>
  <c r="G319" i="24"/>
  <c r="U318" i="24"/>
  <c r="V318" i="24" s="1"/>
  <c r="G318" i="24"/>
  <c r="U317" i="24"/>
  <c r="G317" i="24"/>
  <c r="U316" i="24"/>
  <c r="W316" i="24" s="1"/>
  <c r="G316" i="24"/>
  <c r="U315" i="24"/>
  <c r="G315" i="24"/>
  <c r="U314" i="24"/>
  <c r="V314" i="24" s="1"/>
  <c r="G314" i="24"/>
  <c r="U313" i="24"/>
  <c r="G313" i="24"/>
  <c r="U312" i="24"/>
  <c r="G312" i="24"/>
  <c r="U311" i="24"/>
  <c r="G311" i="24"/>
  <c r="U310" i="24"/>
  <c r="V310" i="24" s="1"/>
  <c r="G310" i="24"/>
  <c r="U309" i="24"/>
  <c r="G309" i="24"/>
  <c r="U308" i="24"/>
  <c r="W308" i="24" s="1"/>
  <c r="G308" i="24"/>
  <c r="U307" i="24"/>
  <c r="G307" i="24"/>
  <c r="U306" i="24"/>
  <c r="G306" i="24"/>
  <c r="U305" i="24"/>
  <c r="G305" i="24"/>
  <c r="U304" i="24"/>
  <c r="W304" i="24" s="1"/>
  <c r="G304" i="24"/>
  <c r="U303" i="24"/>
  <c r="G303" i="24"/>
  <c r="U302" i="24"/>
  <c r="G302" i="24"/>
  <c r="U301" i="24"/>
  <c r="G301" i="24"/>
  <c r="U300" i="24"/>
  <c r="W300" i="24" s="1"/>
  <c r="G300" i="24"/>
  <c r="U299" i="24"/>
  <c r="G299" i="24"/>
  <c r="U298" i="24"/>
  <c r="V298" i="24" s="1"/>
  <c r="G298" i="24"/>
  <c r="U297" i="24"/>
  <c r="G297" i="24"/>
  <c r="U296" i="24"/>
  <c r="G296" i="24"/>
  <c r="U295" i="24"/>
  <c r="G295" i="24"/>
  <c r="U294" i="24"/>
  <c r="W294" i="24" s="1"/>
  <c r="G294" i="24"/>
  <c r="U293" i="24"/>
  <c r="G293" i="24"/>
  <c r="U292" i="24"/>
  <c r="W292" i="24" s="1"/>
  <c r="G292" i="24"/>
  <c r="U291" i="24"/>
  <c r="G291" i="24"/>
  <c r="U290" i="24"/>
  <c r="G290" i="24"/>
  <c r="U289" i="24"/>
  <c r="G289" i="24"/>
  <c r="U288" i="24"/>
  <c r="W288" i="24" s="1"/>
  <c r="G288" i="24"/>
  <c r="U287" i="24"/>
  <c r="W287" i="24" s="1"/>
  <c r="G287" i="24"/>
  <c r="U286" i="24"/>
  <c r="W286" i="24" s="1"/>
  <c r="G286" i="24"/>
  <c r="U285" i="24"/>
  <c r="W285" i="24" s="1"/>
  <c r="G285" i="24"/>
  <c r="U284" i="24"/>
  <c r="W284" i="24" s="1"/>
  <c r="G284" i="24"/>
  <c r="U283" i="24"/>
  <c r="W283" i="24" s="1"/>
  <c r="G283" i="24"/>
  <c r="U282" i="24"/>
  <c r="W282" i="24" s="1"/>
  <c r="G282" i="24"/>
  <c r="U281" i="24"/>
  <c r="G281" i="24"/>
  <c r="U280" i="24"/>
  <c r="G280" i="24"/>
  <c r="U279" i="24"/>
  <c r="G279" i="24"/>
  <c r="U278" i="24"/>
  <c r="W278" i="24" s="1"/>
  <c r="G278" i="24"/>
  <c r="U277" i="24"/>
  <c r="W277" i="24" s="1"/>
  <c r="G277" i="24"/>
  <c r="U276" i="24"/>
  <c r="W276" i="24" s="1"/>
  <c r="G276" i="24"/>
  <c r="U275" i="24"/>
  <c r="W275" i="24" s="1"/>
  <c r="G275" i="24"/>
  <c r="U274" i="24"/>
  <c r="V274" i="24" s="1"/>
  <c r="G274" i="24"/>
  <c r="U273" i="24"/>
  <c r="W273" i="24" s="1"/>
  <c r="G273" i="24"/>
  <c r="U272" i="24"/>
  <c r="G272" i="24"/>
  <c r="U271" i="24"/>
  <c r="W271" i="24" s="1"/>
  <c r="G271" i="24"/>
  <c r="U270" i="24"/>
  <c r="W270" i="24" s="1"/>
  <c r="G270" i="24"/>
  <c r="U269" i="24"/>
  <c r="W269" i="24" s="1"/>
  <c r="G269" i="24"/>
  <c r="U268" i="24"/>
  <c r="W268" i="24" s="1"/>
  <c r="G268" i="24"/>
  <c r="U267" i="24"/>
  <c r="W267" i="24" s="1"/>
  <c r="G267" i="24"/>
  <c r="U266" i="24"/>
  <c r="V266" i="24" s="1"/>
  <c r="G266" i="24"/>
  <c r="U265" i="24"/>
  <c r="W265" i="24" s="1"/>
  <c r="G265" i="24"/>
  <c r="U264" i="24"/>
  <c r="W264" i="24" s="1"/>
  <c r="G264" i="24"/>
  <c r="U263" i="24"/>
  <c r="W263" i="24" s="1"/>
  <c r="G263" i="24"/>
  <c r="U262" i="24"/>
  <c r="W262" i="24" s="1"/>
  <c r="G262" i="24"/>
  <c r="U261" i="24"/>
  <c r="G261" i="24"/>
  <c r="U260" i="24"/>
  <c r="G260" i="24"/>
  <c r="U259" i="24"/>
  <c r="G259" i="24"/>
  <c r="U258" i="24"/>
  <c r="W258" i="24" s="1"/>
  <c r="G258" i="24"/>
  <c r="U257" i="24"/>
  <c r="W257" i="24" s="1"/>
  <c r="G257" i="24"/>
  <c r="U256" i="24"/>
  <c r="W256" i="24" s="1"/>
  <c r="G256" i="24"/>
  <c r="U255" i="24"/>
  <c r="W255" i="24" s="1"/>
  <c r="G255" i="24"/>
  <c r="U254" i="24"/>
  <c r="G254" i="24"/>
  <c r="U253" i="24"/>
  <c r="W253" i="24" s="1"/>
  <c r="G253" i="24"/>
  <c r="U252" i="24"/>
  <c r="W252" i="24" s="1"/>
  <c r="G252" i="24"/>
  <c r="U251" i="24"/>
  <c r="W251" i="24" s="1"/>
  <c r="G251" i="24"/>
  <c r="U250" i="24"/>
  <c r="W250" i="24" s="1"/>
  <c r="G250" i="24"/>
  <c r="U249" i="24"/>
  <c r="G249" i="24"/>
  <c r="U248" i="24"/>
  <c r="W248" i="24" s="1"/>
  <c r="G248" i="24"/>
  <c r="U247" i="24"/>
  <c r="G247" i="24"/>
  <c r="U246" i="24"/>
  <c r="V246" i="24" s="1"/>
  <c r="G246" i="24"/>
  <c r="U245" i="24"/>
  <c r="W245" i="24" s="1"/>
  <c r="G245" i="24"/>
  <c r="U244" i="24"/>
  <c r="G244" i="24"/>
  <c r="U243" i="24"/>
  <c r="W243" i="24" s="1"/>
  <c r="G243" i="24"/>
  <c r="U242" i="24"/>
  <c r="G242" i="24"/>
  <c r="U241" i="24"/>
  <c r="W241" i="24" s="1"/>
  <c r="G241" i="24"/>
  <c r="U240" i="24"/>
  <c r="W240" i="24" s="1"/>
  <c r="G240" i="24"/>
  <c r="U239" i="24"/>
  <c r="W239" i="24" s="1"/>
  <c r="G239" i="24"/>
  <c r="U238" i="24"/>
  <c r="W238" i="24" s="1"/>
  <c r="G238" i="24"/>
  <c r="U237" i="24"/>
  <c r="W237" i="24" s="1"/>
  <c r="G237" i="24"/>
  <c r="U236" i="24"/>
  <c r="W236" i="24" s="1"/>
  <c r="G236" i="24"/>
  <c r="U235" i="24"/>
  <c r="W235" i="24" s="1"/>
  <c r="G235" i="24"/>
  <c r="U234" i="24"/>
  <c r="V234" i="24" s="1"/>
  <c r="G234" i="24"/>
  <c r="U233" i="24"/>
  <c r="W233" i="24" s="1"/>
  <c r="G233" i="24"/>
  <c r="U232" i="24"/>
  <c r="G232" i="24"/>
  <c r="U231" i="24"/>
  <c r="W231" i="24" s="1"/>
  <c r="G231" i="24"/>
  <c r="U230" i="24"/>
  <c r="W230" i="24" s="1"/>
  <c r="G230" i="24"/>
  <c r="U229" i="24"/>
  <c r="G229" i="24"/>
  <c r="U228" i="24"/>
  <c r="W228" i="24" s="1"/>
  <c r="G228" i="24"/>
  <c r="U227" i="24"/>
  <c r="G227" i="24"/>
  <c r="U226" i="24"/>
  <c r="W226" i="24" s="1"/>
  <c r="G226" i="24"/>
  <c r="U225" i="24"/>
  <c r="W225" i="24" s="1"/>
  <c r="G225" i="24"/>
  <c r="U224" i="24"/>
  <c r="G224" i="24"/>
  <c r="U223" i="24"/>
  <c r="W223" i="24" s="1"/>
  <c r="G223" i="24"/>
  <c r="U222" i="24"/>
  <c r="G222" i="24"/>
  <c r="U221" i="24"/>
  <c r="W221" i="24" s="1"/>
  <c r="G221" i="24"/>
  <c r="U220" i="24"/>
  <c r="V220" i="24" s="1"/>
  <c r="G220" i="24"/>
  <c r="U219" i="24"/>
  <c r="W219" i="24" s="1"/>
  <c r="G219" i="24"/>
  <c r="U218" i="24"/>
  <c r="V218" i="24" s="1"/>
  <c r="G218" i="24"/>
  <c r="U217" i="24"/>
  <c r="W217" i="24" s="1"/>
  <c r="G217" i="24"/>
  <c r="U216" i="24"/>
  <c r="W216" i="24" s="1"/>
  <c r="G216" i="24"/>
  <c r="U215" i="24"/>
  <c r="W215" i="24" s="1"/>
  <c r="G215" i="24"/>
  <c r="U214" i="24"/>
  <c r="W214" i="24" s="1"/>
  <c r="G214" i="24"/>
  <c r="U213" i="24"/>
  <c r="W213" i="24" s="1"/>
  <c r="G213" i="24"/>
  <c r="U212" i="24"/>
  <c r="W212" i="24" s="1"/>
  <c r="G212" i="24"/>
  <c r="U211" i="24"/>
  <c r="W211" i="24" s="1"/>
  <c r="G211" i="24"/>
  <c r="U210" i="24"/>
  <c r="G210" i="24"/>
  <c r="U209" i="24"/>
  <c r="W209" i="24" s="1"/>
  <c r="G209" i="24"/>
  <c r="U208" i="24"/>
  <c r="G208" i="24"/>
  <c r="U207" i="24"/>
  <c r="W207" i="24" s="1"/>
  <c r="G207" i="24"/>
  <c r="U206" i="24"/>
  <c r="G206" i="24"/>
  <c r="U205" i="24"/>
  <c r="W205" i="24" s="1"/>
  <c r="G205" i="24"/>
  <c r="U204" i="24"/>
  <c r="G204" i="24"/>
  <c r="U203" i="24"/>
  <c r="W203" i="24" s="1"/>
  <c r="G203" i="24"/>
  <c r="U202" i="24"/>
  <c r="W202" i="24" s="1"/>
  <c r="G202" i="24"/>
  <c r="U201" i="24"/>
  <c r="W201" i="24" s="1"/>
  <c r="G201" i="24"/>
  <c r="U200" i="24"/>
  <c r="W200" i="24" s="1"/>
  <c r="G200" i="24"/>
  <c r="U199" i="24"/>
  <c r="W199" i="24" s="1"/>
  <c r="G199" i="24"/>
  <c r="U198" i="24"/>
  <c r="W198" i="24" s="1"/>
  <c r="G198" i="24"/>
  <c r="U197" i="24"/>
  <c r="G197" i="24"/>
  <c r="U196" i="24"/>
  <c r="G196" i="24"/>
  <c r="U195" i="24"/>
  <c r="G195" i="24"/>
  <c r="U194" i="24"/>
  <c r="V194" i="24" s="1"/>
  <c r="G194" i="24"/>
  <c r="U193" i="24"/>
  <c r="W193" i="24" s="1"/>
  <c r="G193" i="24"/>
  <c r="U192" i="24"/>
  <c r="W192" i="24" s="1"/>
  <c r="G192" i="24"/>
  <c r="U191" i="24"/>
  <c r="W191" i="24" s="1"/>
  <c r="G191" i="24"/>
  <c r="U190" i="24"/>
  <c r="G190" i="24"/>
  <c r="U189" i="24"/>
  <c r="W189" i="24" s="1"/>
  <c r="G189" i="24"/>
  <c r="U188" i="24"/>
  <c r="G188" i="24"/>
  <c r="U187" i="24"/>
  <c r="W187" i="24" s="1"/>
  <c r="G187" i="24"/>
  <c r="U186" i="24"/>
  <c r="V186" i="24" s="1"/>
  <c r="G186" i="24"/>
  <c r="U185" i="24"/>
  <c r="G185" i="24"/>
  <c r="U184" i="24"/>
  <c r="W184" i="24" s="1"/>
  <c r="G184" i="24"/>
  <c r="U183" i="24"/>
  <c r="G183" i="24"/>
  <c r="U182" i="24"/>
  <c r="W182" i="24" s="1"/>
  <c r="G182" i="24"/>
  <c r="U181" i="24"/>
  <c r="W181" i="24" s="1"/>
  <c r="G181" i="24"/>
  <c r="U180" i="24"/>
  <c r="W180" i="24" s="1"/>
  <c r="G180" i="24"/>
  <c r="U179" i="24"/>
  <c r="W179" i="24" s="1"/>
  <c r="G179" i="24"/>
  <c r="U178" i="24"/>
  <c r="W178" i="24" s="1"/>
  <c r="G178" i="24"/>
  <c r="U177" i="24"/>
  <c r="W177" i="24" s="1"/>
  <c r="G177" i="24"/>
  <c r="U176" i="24"/>
  <c r="W176" i="24" s="1"/>
  <c r="G176" i="24"/>
  <c r="U175" i="24"/>
  <c r="W175" i="24" s="1"/>
  <c r="G175" i="24"/>
  <c r="U174" i="24"/>
  <c r="W174" i="24" s="1"/>
  <c r="G174" i="24"/>
  <c r="U173" i="24"/>
  <c r="W173" i="24" s="1"/>
  <c r="G173" i="24"/>
  <c r="U172" i="24"/>
  <c r="W172" i="24" s="1"/>
  <c r="G172" i="24"/>
  <c r="U171" i="24"/>
  <c r="W171" i="24" s="1"/>
  <c r="G171" i="24"/>
  <c r="U170" i="24"/>
  <c r="G170" i="24"/>
  <c r="U169" i="24"/>
  <c r="W169" i="24" s="1"/>
  <c r="G169" i="24"/>
  <c r="U168" i="24"/>
  <c r="G168" i="24"/>
  <c r="U167" i="24"/>
  <c r="W167" i="24" s="1"/>
  <c r="G167" i="24"/>
  <c r="U166" i="24"/>
  <c r="G166" i="24"/>
  <c r="U165" i="24"/>
  <c r="G165" i="24"/>
  <c r="U164" i="24"/>
  <c r="W164" i="24" s="1"/>
  <c r="G164" i="24"/>
  <c r="U163" i="24"/>
  <c r="G163" i="24"/>
  <c r="U162" i="24"/>
  <c r="W162" i="24" s="1"/>
  <c r="G162" i="24"/>
  <c r="U161" i="24"/>
  <c r="W161" i="24" s="1"/>
  <c r="G161" i="24"/>
  <c r="U160" i="24"/>
  <c r="W160" i="24" s="1"/>
  <c r="G160" i="24"/>
  <c r="U159" i="24"/>
  <c r="G159" i="24"/>
  <c r="U158" i="24"/>
  <c r="W158" i="24" s="1"/>
  <c r="G158" i="24"/>
  <c r="U157" i="24"/>
  <c r="W157" i="24" s="1"/>
  <c r="G157" i="24"/>
  <c r="U156" i="24"/>
  <c r="W156" i="24" s="1"/>
  <c r="G156" i="24"/>
  <c r="U155" i="24"/>
  <c r="G155" i="24"/>
  <c r="U154" i="24"/>
  <c r="G154" i="24"/>
  <c r="U153" i="24"/>
  <c r="G153" i="24"/>
  <c r="U152" i="24"/>
  <c r="W152" i="24" s="1"/>
  <c r="G152" i="24"/>
  <c r="U151" i="24"/>
  <c r="G151" i="24"/>
  <c r="U150" i="24"/>
  <c r="G150" i="24"/>
  <c r="U149" i="24"/>
  <c r="W149" i="24" s="1"/>
  <c r="G149" i="24"/>
  <c r="U148" i="24"/>
  <c r="W148" i="24" s="1"/>
  <c r="G148" i="24"/>
  <c r="U147" i="24"/>
  <c r="W147" i="24" s="1"/>
  <c r="G147" i="24"/>
  <c r="U146" i="24"/>
  <c r="W146" i="24" s="1"/>
  <c r="G146" i="24"/>
  <c r="U145" i="24"/>
  <c r="W145" i="24" s="1"/>
  <c r="G145" i="24"/>
  <c r="U144" i="24"/>
  <c r="W144" i="24" s="1"/>
  <c r="G144" i="24"/>
  <c r="U143" i="24"/>
  <c r="W143" i="24" s="1"/>
  <c r="G143" i="24"/>
  <c r="U142" i="24"/>
  <c r="W142" i="24" s="1"/>
  <c r="G142" i="24"/>
  <c r="U141" i="24"/>
  <c r="W141" i="24" s="1"/>
  <c r="G141" i="24"/>
  <c r="U140" i="24"/>
  <c r="W140" i="24" s="1"/>
  <c r="G140" i="24"/>
  <c r="U139" i="24"/>
  <c r="W139" i="24" s="1"/>
  <c r="G139" i="24"/>
  <c r="U138" i="24"/>
  <c r="W138" i="24" s="1"/>
  <c r="G138" i="24"/>
  <c r="U137" i="24"/>
  <c r="W137" i="24" s="1"/>
  <c r="G137" i="24"/>
  <c r="U136" i="24"/>
  <c r="W136" i="24" s="1"/>
  <c r="G136" i="24"/>
  <c r="U135" i="24"/>
  <c r="W135" i="24" s="1"/>
  <c r="G135" i="24"/>
  <c r="U134" i="24"/>
  <c r="W134" i="24" s="1"/>
  <c r="G134" i="24"/>
  <c r="U133" i="24"/>
  <c r="G133" i="24"/>
  <c r="U132" i="24"/>
  <c r="W132" i="24" s="1"/>
  <c r="G132" i="24"/>
  <c r="U131" i="24"/>
  <c r="G131" i="24"/>
  <c r="U130" i="24"/>
  <c r="W130" i="24" s="1"/>
  <c r="G130" i="24"/>
  <c r="U129" i="24"/>
  <c r="G129" i="24"/>
  <c r="U128" i="24"/>
  <c r="W128" i="24" s="1"/>
  <c r="G128" i="24"/>
  <c r="U127" i="24"/>
  <c r="W127" i="24" s="1"/>
  <c r="G127" i="24"/>
  <c r="U126" i="24"/>
  <c r="V126" i="24" s="1"/>
  <c r="G126" i="24"/>
  <c r="U125" i="24"/>
  <c r="G125" i="24"/>
  <c r="U124" i="24"/>
  <c r="W124" i="24" s="1"/>
  <c r="G124" i="24"/>
  <c r="U123" i="24"/>
  <c r="G123" i="24"/>
  <c r="U122" i="24"/>
  <c r="G122" i="24"/>
  <c r="U121" i="24"/>
  <c r="W121" i="24" s="1"/>
  <c r="G121" i="24"/>
  <c r="U120" i="24"/>
  <c r="W120" i="24" s="1"/>
  <c r="G120" i="24"/>
  <c r="U119" i="24"/>
  <c r="W119" i="24" s="1"/>
  <c r="G119" i="24"/>
  <c r="U118" i="24"/>
  <c r="V118" i="24" s="1"/>
  <c r="G118" i="24"/>
  <c r="U117" i="24"/>
  <c r="W117" i="24" s="1"/>
  <c r="G117" i="24"/>
  <c r="U116" i="24"/>
  <c r="W116" i="24" s="1"/>
  <c r="G116" i="24"/>
  <c r="U115" i="24"/>
  <c r="W115" i="24" s="1"/>
  <c r="G115" i="24"/>
  <c r="U114" i="24"/>
  <c r="V114" i="24" s="1"/>
  <c r="G114" i="24"/>
  <c r="U113" i="24"/>
  <c r="W113" i="24" s="1"/>
  <c r="G113" i="24"/>
  <c r="U112" i="24"/>
  <c r="W112" i="24" s="1"/>
  <c r="G112" i="24"/>
  <c r="U111" i="24"/>
  <c r="W111" i="24" s="1"/>
  <c r="G111" i="24"/>
  <c r="U110" i="24"/>
  <c r="W110" i="24" s="1"/>
  <c r="G110" i="24"/>
  <c r="U109" i="24"/>
  <c r="W109" i="24" s="1"/>
  <c r="G109" i="24"/>
  <c r="U108" i="24"/>
  <c r="W108" i="24" s="1"/>
  <c r="G108" i="24"/>
  <c r="U107" i="24"/>
  <c r="W107" i="24" s="1"/>
  <c r="G107" i="24"/>
  <c r="U106" i="24"/>
  <c r="W106" i="24" s="1"/>
  <c r="G106" i="24"/>
  <c r="U105" i="24"/>
  <c r="W105" i="24" s="1"/>
  <c r="G105" i="24"/>
  <c r="U104" i="24"/>
  <c r="W104" i="24" s="1"/>
  <c r="G104" i="24"/>
  <c r="U103" i="24"/>
  <c r="W103" i="24" s="1"/>
  <c r="G103" i="24"/>
  <c r="U102" i="24"/>
  <c r="W102" i="24" s="1"/>
  <c r="G102" i="24"/>
  <c r="U101" i="24"/>
  <c r="G101" i="24"/>
  <c r="U100" i="24"/>
  <c r="W100" i="24" s="1"/>
  <c r="G100" i="24"/>
  <c r="U99" i="24"/>
  <c r="G99" i="24"/>
  <c r="U98" i="24"/>
  <c r="W98" i="24" s="1"/>
  <c r="G98" i="24"/>
  <c r="U97" i="24"/>
  <c r="G97" i="24"/>
  <c r="U96" i="24"/>
  <c r="W96" i="24" s="1"/>
  <c r="G96" i="24"/>
  <c r="U95" i="24"/>
  <c r="G95" i="24"/>
  <c r="U94" i="24"/>
  <c r="V94" i="24" s="1"/>
  <c r="G94" i="24"/>
  <c r="U93" i="24"/>
  <c r="G93" i="24"/>
  <c r="U92" i="24"/>
  <c r="W92" i="24" s="1"/>
  <c r="G92" i="24"/>
  <c r="U91" i="24"/>
  <c r="G91" i="24"/>
  <c r="U90" i="24"/>
  <c r="G90" i="24"/>
  <c r="U89" i="24"/>
  <c r="V89" i="24" s="1"/>
  <c r="G89" i="24"/>
  <c r="U88" i="24"/>
  <c r="V88" i="24" s="1"/>
  <c r="G88" i="24"/>
  <c r="U87" i="24"/>
  <c r="W87" i="24" s="1"/>
  <c r="G87" i="24"/>
  <c r="U86" i="24"/>
  <c r="W86" i="24" s="1"/>
  <c r="G86" i="24"/>
  <c r="U85" i="24"/>
  <c r="V85" i="24" s="1"/>
  <c r="G85" i="24"/>
  <c r="U84" i="24"/>
  <c r="V84" i="24" s="1"/>
  <c r="G84" i="24"/>
  <c r="U83" i="24"/>
  <c r="W83" i="24" s="1"/>
  <c r="G83" i="24"/>
  <c r="U82" i="24"/>
  <c r="V82" i="24" s="1"/>
  <c r="G82" i="24"/>
  <c r="U81" i="24"/>
  <c r="V81" i="24" s="1"/>
  <c r="G81" i="24"/>
  <c r="U80" i="24"/>
  <c r="V80" i="24" s="1"/>
  <c r="G80" i="24"/>
  <c r="U79" i="24"/>
  <c r="G79" i="24"/>
  <c r="U78" i="24"/>
  <c r="W78" i="24" s="1"/>
  <c r="G78" i="24"/>
  <c r="U77" i="24"/>
  <c r="V77" i="24" s="1"/>
  <c r="G77" i="24"/>
  <c r="U76" i="24"/>
  <c r="G76" i="24"/>
  <c r="U75" i="24"/>
  <c r="G75" i="24"/>
  <c r="U74" i="24"/>
  <c r="G74" i="24"/>
  <c r="U73" i="24"/>
  <c r="V73" i="24" s="1"/>
  <c r="G73" i="24"/>
  <c r="U72" i="24"/>
  <c r="V72" i="24" s="1"/>
  <c r="G72" i="24"/>
  <c r="U71" i="24"/>
  <c r="W71" i="24" s="1"/>
  <c r="G71" i="24"/>
  <c r="U70" i="24"/>
  <c r="W70" i="24" s="1"/>
  <c r="G70" i="24"/>
  <c r="U69" i="24"/>
  <c r="V69" i="24" s="1"/>
  <c r="G69" i="24"/>
  <c r="U68" i="24"/>
  <c r="V68" i="24" s="1"/>
  <c r="G68" i="24"/>
  <c r="U67" i="24"/>
  <c r="W67" i="24" s="1"/>
  <c r="G67" i="24"/>
  <c r="U66" i="24"/>
  <c r="W66" i="24" s="1"/>
  <c r="G66" i="24"/>
  <c r="U65" i="24"/>
  <c r="V65" i="24" s="1"/>
  <c r="G65" i="24"/>
  <c r="U64" i="24"/>
  <c r="G64" i="24"/>
  <c r="U63" i="24"/>
  <c r="G63" i="24"/>
  <c r="U62" i="24"/>
  <c r="V62" i="24" s="1"/>
  <c r="G62" i="24"/>
  <c r="U61" i="24"/>
  <c r="V61" i="24" s="1"/>
  <c r="G61" i="24"/>
  <c r="U60" i="24"/>
  <c r="G60" i="24"/>
  <c r="U59" i="24"/>
  <c r="G59" i="24"/>
  <c r="U58" i="24"/>
  <c r="W58" i="24" s="1"/>
  <c r="G58" i="24"/>
  <c r="U57" i="24"/>
  <c r="V57" i="24" s="1"/>
  <c r="G57" i="24"/>
  <c r="U56" i="24"/>
  <c r="V56" i="24" s="1"/>
  <c r="G56" i="24"/>
  <c r="U55" i="24"/>
  <c r="W55" i="24" s="1"/>
  <c r="G55" i="24"/>
  <c r="U54" i="24"/>
  <c r="W54" i="24" s="1"/>
  <c r="G54" i="24"/>
  <c r="U53" i="24"/>
  <c r="V53" i="24" s="1"/>
  <c r="G53" i="24"/>
  <c r="U52" i="24"/>
  <c r="V52" i="24" s="1"/>
  <c r="G52" i="24"/>
  <c r="U51" i="24"/>
  <c r="W51" i="24" s="1"/>
  <c r="G51" i="24"/>
  <c r="U50" i="24"/>
  <c r="W50" i="24" s="1"/>
  <c r="G50" i="24"/>
  <c r="U49" i="24"/>
  <c r="V49" i="24" s="1"/>
  <c r="G49" i="24"/>
  <c r="U48" i="24"/>
  <c r="G48" i="24"/>
  <c r="U47" i="24"/>
  <c r="V47" i="24" s="1"/>
  <c r="G47" i="24"/>
  <c r="U46" i="24"/>
  <c r="G46" i="24"/>
  <c r="U45" i="24"/>
  <c r="V45" i="24" s="1"/>
  <c r="G45" i="24"/>
  <c r="U44" i="24"/>
  <c r="G44" i="24"/>
  <c r="U43" i="24"/>
  <c r="V43" i="24" s="1"/>
  <c r="G43" i="24"/>
  <c r="U42" i="24"/>
  <c r="V42" i="24" s="1"/>
  <c r="G42" i="24"/>
  <c r="U41" i="24"/>
  <c r="V41" i="24" s="1"/>
  <c r="G41" i="24"/>
  <c r="U40" i="24"/>
  <c r="V40" i="24" s="1"/>
  <c r="G40" i="24"/>
  <c r="U39" i="24"/>
  <c r="V39" i="24" s="1"/>
  <c r="G39" i="24"/>
  <c r="U38" i="24"/>
  <c r="W38" i="24" s="1"/>
  <c r="G38" i="24"/>
  <c r="U37" i="24"/>
  <c r="V37" i="24" s="1"/>
  <c r="G37" i="24"/>
  <c r="U36" i="24"/>
  <c r="V36" i="24" s="1"/>
  <c r="G36" i="24"/>
  <c r="U35" i="24"/>
  <c r="V35" i="24" s="1"/>
  <c r="G35" i="24"/>
  <c r="U34" i="24"/>
  <c r="V34" i="24" s="1"/>
  <c r="G34" i="24"/>
  <c r="U33" i="24"/>
  <c r="V33" i="24" s="1"/>
  <c r="G33" i="24"/>
  <c r="U32" i="24"/>
  <c r="W32" i="24" s="1"/>
  <c r="G32" i="24"/>
  <c r="U31" i="24"/>
  <c r="V31" i="24" s="1"/>
  <c r="G31" i="24"/>
  <c r="U30" i="24"/>
  <c r="W30" i="24" s="1"/>
  <c r="G30" i="24"/>
  <c r="U29" i="24"/>
  <c r="V29" i="24" s="1"/>
  <c r="G29" i="24"/>
  <c r="U28" i="24"/>
  <c r="W28" i="24" s="1"/>
  <c r="G28" i="24"/>
  <c r="U27" i="24"/>
  <c r="V27" i="24" s="1"/>
  <c r="G27" i="24"/>
  <c r="U26" i="24"/>
  <c r="V26" i="24" s="1"/>
  <c r="G26" i="24"/>
  <c r="H25" i="24"/>
  <c r="I25" i="24" s="1"/>
  <c r="J25" i="24" s="1"/>
  <c r="K25" i="24" s="1"/>
  <c r="L25" i="24" s="1"/>
  <c r="M25" i="24" s="1"/>
  <c r="N25" i="24" s="1"/>
  <c r="O25" i="24" s="1"/>
  <c r="P25" i="24" s="1"/>
  <c r="Q25" i="24" s="1"/>
  <c r="R25" i="24" s="1"/>
  <c r="S25" i="24" s="1"/>
  <c r="T25" i="24" s="1"/>
  <c r="K6" i="24"/>
  <c r="K2" i="24"/>
  <c r="H20" i="7" l="1"/>
  <c r="I28" i="9"/>
  <c r="J28" i="9"/>
  <c r="J31" i="9"/>
  <c r="J35" i="9"/>
  <c r="I32" i="9"/>
  <c r="J27" i="9"/>
  <c r="J32" i="9"/>
  <c r="I27" i="9"/>
  <c r="I33" i="9"/>
  <c r="I29" i="9"/>
  <c r="J29" i="9"/>
  <c r="J33" i="9"/>
  <c r="I30" i="9"/>
  <c r="I34" i="9"/>
  <c r="I35" i="9"/>
  <c r="J30" i="9"/>
  <c r="J34" i="9"/>
  <c r="I31" i="9"/>
  <c r="Z23" i="7"/>
  <c r="AA23" i="7"/>
  <c r="E35" i="25"/>
  <c r="B30" i="25"/>
  <c r="B34" i="25"/>
  <c r="C28" i="25"/>
  <c r="C30" i="25"/>
  <c r="C32" i="25"/>
  <c r="C34" i="25"/>
  <c r="B32" i="25"/>
  <c r="D28" i="25"/>
  <c r="D30" i="25"/>
  <c r="D32" i="25"/>
  <c r="D34" i="25"/>
  <c r="E28" i="25"/>
  <c r="E30" i="25"/>
  <c r="E32" i="25"/>
  <c r="E34" i="25"/>
  <c r="B29" i="25"/>
  <c r="B31" i="25"/>
  <c r="B33" i="25"/>
  <c r="B35" i="25"/>
  <c r="B28" i="25"/>
  <c r="C29" i="25"/>
  <c r="C31" i="25"/>
  <c r="C33" i="25"/>
  <c r="C35" i="25"/>
  <c r="D29" i="25"/>
  <c r="D31" i="25"/>
  <c r="D33" i="25"/>
  <c r="D35" i="25"/>
  <c r="E29" i="25"/>
  <c r="E31" i="25"/>
  <c r="E33" i="25"/>
  <c r="D27" i="25"/>
  <c r="E27" i="25"/>
  <c r="B27" i="25"/>
  <c r="C27" i="25"/>
  <c r="V999" i="24"/>
  <c r="E44" i="25"/>
  <c r="W685" i="24"/>
  <c r="W1087" i="24"/>
  <c r="W1283" i="24"/>
  <c r="C60" i="25"/>
  <c r="W1617" i="24"/>
  <c r="W1763" i="24"/>
  <c r="W2170" i="24"/>
  <c r="C59" i="25"/>
  <c r="E61" i="25"/>
  <c r="W40" i="24"/>
  <c r="V1029" i="24"/>
  <c r="V1211" i="24"/>
  <c r="W1238" i="24"/>
  <c r="C58" i="25"/>
  <c r="E60" i="25"/>
  <c r="E59" i="25"/>
  <c r="V789" i="24"/>
  <c r="V1591" i="24"/>
  <c r="C46" i="25"/>
  <c r="E58" i="25"/>
  <c r="C45" i="25"/>
  <c r="W349" i="24"/>
  <c r="W559" i="24"/>
  <c r="W1306" i="24"/>
  <c r="V1675" i="24"/>
  <c r="C44" i="25"/>
  <c r="E46" i="25"/>
  <c r="V302" i="24"/>
  <c r="W414" i="24"/>
  <c r="V485" i="24"/>
  <c r="W1513" i="24"/>
  <c r="W302" i="24"/>
  <c r="W329" i="24"/>
  <c r="W1100" i="24"/>
  <c r="V1297" i="24"/>
  <c r="W1399" i="24"/>
  <c r="W1557" i="24"/>
  <c r="V288" i="24"/>
  <c r="W365" i="24"/>
  <c r="V942" i="24"/>
  <c r="V1503" i="24"/>
  <c r="V1699" i="24"/>
  <c r="W409" i="24"/>
  <c r="V1129" i="24"/>
  <c r="V1148" i="24"/>
  <c r="W1602" i="24"/>
  <c r="V1731" i="24"/>
  <c r="W1833" i="24"/>
  <c r="W122" i="24"/>
  <c r="W1731" i="24"/>
  <c r="W1827" i="24"/>
  <c r="W2181" i="24"/>
  <c r="V2340" i="24"/>
  <c r="V2433" i="24"/>
  <c r="W2448" i="24"/>
  <c r="W186" i="24"/>
  <c r="W266" i="24"/>
  <c r="W318" i="24"/>
  <c r="W413" i="24"/>
  <c r="W440" i="24"/>
  <c r="V621" i="24"/>
  <c r="V699" i="24"/>
  <c r="V1014" i="24"/>
  <c r="V1036" i="24"/>
  <c r="V1177" i="24"/>
  <c r="V1207" i="24"/>
  <c r="V1706" i="24"/>
  <c r="W85" i="24"/>
  <c r="W194" i="24"/>
  <c r="V264" i="24"/>
  <c r="W2016" i="24"/>
  <c r="W2472" i="24"/>
  <c r="V2475" i="24"/>
  <c r="W334" i="24"/>
  <c r="V372" i="24"/>
  <c r="V480" i="24"/>
  <c r="W499" i="24"/>
  <c r="V826" i="24"/>
  <c r="W1103" i="24"/>
  <c r="V1141" i="24"/>
  <c r="V1215" i="24"/>
  <c r="W1279" i="24"/>
  <c r="W1286" i="24"/>
  <c r="V1301" i="24"/>
  <c r="V1347" i="24"/>
  <c r="W1386" i="24"/>
  <c r="W1503" i="24"/>
  <c r="V1779" i="24"/>
  <c r="V2469" i="24"/>
  <c r="V362" i="24"/>
  <c r="V404" i="24"/>
  <c r="W654" i="24"/>
  <c r="V1253" i="24"/>
  <c r="V1535" i="24"/>
  <c r="W1597" i="24"/>
  <c r="V1674" i="24"/>
  <c r="W1807" i="24"/>
  <c r="W2157" i="24"/>
  <c r="V2473" i="24"/>
  <c r="W114" i="24"/>
  <c r="V597" i="24"/>
  <c r="W1904" i="24"/>
  <c r="W2115" i="24"/>
  <c r="V2207" i="24"/>
  <c r="V2463" i="24"/>
  <c r="V78" i="24"/>
  <c r="W309" i="24"/>
  <c r="V477" i="24"/>
  <c r="W496" i="24"/>
  <c r="W540" i="24"/>
  <c r="V551" i="24"/>
  <c r="W612" i="24"/>
  <c r="V649" i="24"/>
  <c r="W682" i="24"/>
  <c r="W718" i="24"/>
  <c r="W853" i="24"/>
  <c r="V902" i="24"/>
  <c r="V975" i="24"/>
  <c r="V982" i="24"/>
  <c r="W1012" i="24"/>
  <c r="V1015" i="24"/>
  <c r="V1018" i="24"/>
  <c r="V1065" i="24"/>
  <c r="V1068" i="24"/>
  <c r="V1131" i="24"/>
  <c r="V1144" i="24"/>
  <c r="W1157" i="24"/>
  <c r="V1160" i="24"/>
  <c r="V1179" i="24"/>
  <c r="V1197" i="24"/>
  <c r="V1233" i="24"/>
  <c r="V1261" i="24"/>
  <c r="V1477" i="24"/>
  <c r="W1573" i="24"/>
  <c r="W1621" i="24"/>
  <c r="W1671" i="24"/>
  <c r="W1783" i="24"/>
  <c r="W1835" i="24"/>
  <c r="W1914" i="24"/>
  <c r="W2042" i="24"/>
  <c r="W2208" i="24"/>
  <c r="V2459" i="24"/>
  <c r="V30" i="24"/>
  <c r="V240" i="24"/>
  <c r="V278" i="24"/>
  <c r="V334" i="24"/>
  <c r="W373" i="24"/>
  <c r="W405" i="24"/>
  <c r="W429" i="24"/>
  <c r="V445" i="24"/>
  <c r="W452" i="24"/>
  <c r="V609" i="24"/>
  <c r="W646" i="24"/>
  <c r="W653" i="24"/>
  <c r="W838" i="24"/>
  <c r="W1015" i="24"/>
  <c r="W1062" i="24"/>
  <c r="W1065" i="24"/>
  <c r="W1068" i="24"/>
  <c r="W1197" i="24"/>
  <c r="V1707" i="24"/>
  <c r="V1751" i="24"/>
  <c r="W1976" i="24"/>
  <c r="W2282" i="24"/>
  <c r="V2332" i="24"/>
  <c r="V1231" i="24"/>
  <c r="V1247" i="24"/>
  <c r="V1277" i="24"/>
  <c r="V1390" i="24"/>
  <c r="V1413" i="24"/>
  <c r="V2511" i="24"/>
  <c r="V106" i="24"/>
  <c r="V140" i="24"/>
  <c r="W154" i="24"/>
  <c r="W222" i="24"/>
  <c r="W297" i="24"/>
  <c r="W313" i="24"/>
  <c r="V346" i="24"/>
  <c r="V412" i="24"/>
  <c r="W439" i="24"/>
  <c r="V487" i="24"/>
  <c r="W556" i="24"/>
  <c r="W567" i="24"/>
  <c r="W710" i="24"/>
  <c r="V713" i="24"/>
  <c r="V731" i="24"/>
  <c r="W746" i="24"/>
  <c r="W749" i="24"/>
  <c r="V783" i="24"/>
  <c r="V832" i="24"/>
  <c r="W900" i="24"/>
  <c r="W1129" i="24"/>
  <c r="W1142" i="24"/>
  <c r="W1528" i="24"/>
  <c r="W1593" i="24"/>
  <c r="V1646" i="24"/>
  <c r="V1715" i="24"/>
  <c r="W1792" i="24"/>
  <c r="V2015" i="24"/>
  <c r="W2174" i="24"/>
  <c r="V2204" i="24"/>
  <c r="W2460" i="24"/>
  <c r="V2489" i="24"/>
  <c r="V178" i="24"/>
  <c r="W310" i="24"/>
  <c r="W357" i="24"/>
  <c r="V382" i="24"/>
  <c r="V396" i="24"/>
  <c r="V453" i="24"/>
  <c r="W1023" i="24"/>
  <c r="W1218" i="24"/>
  <c r="W1417" i="24"/>
  <c r="V252" i="24"/>
  <c r="V368" i="24"/>
  <c r="V390" i="24"/>
  <c r="W393" i="24"/>
  <c r="W406" i="24"/>
  <c r="W437" i="24"/>
  <c r="V461" i="24"/>
  <c r="W482" i="24"/>
  <c r="W597" i="24"/>
  <c r="W600" i="24"/>
  <c r="V629" i="24"/>
  <c r="W678" i="24"/>
  <c r="V681" i="24"/>
  <c r="V1080" i="24"/>
  <c r="V1137" i="24"/>
  <c r="V1834" i="24"/>
  <c r="V1883" i="24"/>
  <c r="W2374" i="24"/>
  <c r="V2505" i="24"/>
  <c r="W572" i="24"/>
  <c r="W714" i="24"/>
  <c r="W750" i="24"/>
  <c r="W837" i="24"/>
  <c r="W886" i="24"/>
  <c r="W931" i="24"/>
  <c r="V1199" i="24"/>
  <c r="V1309" i="24"/>
  <c r="V50" i="24"/>
  <c r="V60" i="24"/>
  <c r="V66" i="24"/>
  <c r="W69" i="24"/>
  <c r="V152" i="24"/>
  <c r="V286" i="24"/>
  <c r="V304" i="24"/>
  <c r="V316" i="24"/>
  <c r="V350" i="24"/>
  <c r="V410" i="24"/>
  <c r="W447" i="24"/>
  <c r="W520" i="24"/>
  <c r="V527" i="24"/>
  <c r="V543" i="24"/>
  <c r="W546" i="24"/>
  <c r="V575" i="24"/>
  <c r="W578" i="24"/>
  <c r="V607" i="24"/>
  <c r="W613" i="24"/>
  <c r="W697" i="24"/>
  <c r="V697" i="24"/>
  <c r="W766" i="24"/>
  <c r="W1703" i="24"/>
  <c r="V1821" i="24"/>
  <c r="W1821" i="24"/>
  <c r="W2176" i="24"/>
  <c r="W631" i="24"/>
  <c r="V631" i="24"/>
  <c r="W796" i="24"/>
  <c r="V796" i="24"/>
  <c r="W1367" i="24"/>
  <c r="V1367" i="24"/>
  <c r="W1397" i="24"/>
  <c r="V1397" i="24"/>
  <c r="W1873" i="24"/>
  <c r="W90" i="24"/>
  <c r="V108" i="24"/>
  <c r="V146" i="24"/>
  <c r="V238" i="24"/>
  <c r="V256" i="24"/>
  <c r="V300" i="24"/>
  <c r="V308" i="24"/>
  <c r="W333" i="24"/>
  <c r="V342" i="24"/>
  <c r="W345" i="24"/>
  <c r="V348" i="24"/>
  <c r="W361" i="24"/>
  <c r="V364" i="24"/>
  <c r="V420" i="24"/>
  <c r="V456" i="24"/>
  <c r="V469" i="24"/>
  <c r="V472" i="24"/>
  <c r="W481" i="24"/>
  <c r="W531" i="24"/>
  <c r="W586" i="24"/>
  <c r="V601" i="24"/>
  <c r="W605" i="24"/>
  <c r="V605" i="24"/>
  <c r="W628" i="24"/>
  <c r="W639" i="24"/>
  <c r="W694" i="24"/>
  <c r="W759" i="24"/>
  <c r="V759" i="24"/>
  <c r="V1051" i="24"/>
  <c r="W1329" i="24"/>
  <c r="V1329" i="24"/>
  <c r="V1439" i="24"/>
  <c r="W1439" i="24"/>
  <c r="W1585" i="24"/>
  <c r="V1585" i="24"/>
  <c r="V1818" i="24"/>
  <c r="W1866" i="24"/>
  <c r="V116" i="24"/>
  <c r="V130" i="24"/>
  <c r="V180" i="24"/>
  <c r="V190" i="24"/>
  <c r="V200" i="24"/>
  <c r="V216" i="24"/>
  <c r="V222" i="24"/>
  <c r="V228" i="24"/>
  <c r="V250" i="24"/>
  <c r="V294" i="24"/>
  <c r="V336" i="24"/>
  <c r="W381" i="24"/>
  <c r="V384" i="24"/>
  <c r="W469" i="24"/>
  <c r="V593" i="24"/>
  <c r="W596" i="24"/>
  <c r="W625" i="24"/>
  <c r="V625" i="24"/>
  <c r="W1574" i="24"/>
  <c r="V1722" i="24"/>
  <c r="V1984" i="24"/>
  <c r="W1984" i="24"/>
  <c r="W2155" i="24"/>
  <c r="V2155" i="24"/>
  <c r="W2310" i="24"/>
  <c r="V2310" i="24"/>
  <c r="W74" i="24"/>
  <c r="V98" i="24"/>
  <c r="V120" i="24"/>
  <c r="V138" i="24"/>
  <c r="V164" i="24"/>
  <c r="V214" i="24"/>
  <c r="V268" i="24"/>
  <c r="W317" i="24"/>
  <c r="V374" i="24"/>
  <c r="V394" i="24"/>
  <c r="V400" i="24"/>
  <c r="V440" i="24"/>
  <c r="W446" i="24"/>
  <c r="V464" i="24"/>
  <c r="W516" i="24"/>
  <c r="V519" i="24"/>
  <c r="V567" i="24"/>
  <c r="W570" i="24"/>
  <c r="W651" i="24"/>
  <c r="V651" i="24"/>
  <c r="W687" i="24"/>
  <c r="V1108" i="24"/>
  <c r="W1184" i="24"/>
  <c r="W1274" i="24"/>
  <c r="W1387" i="24"/>
  <c r="V1387" i="24"/>
  <c r="V2144" i="24"/>
  <c r="V2189" i="24"/>
  <c r="W2189" i="24"/>
  <c r="W2295" i="24"/>
  <c r="V591" i="24"/>
  <c r="W703" i="24"/>
  <c r="W806" i="24"/>
  <c r="V806" i="24"/>
  <c r="V855" i="24"/>
  <c r="W1181" i="24"/>
  <c r="V1181" i="24"/>
  <c r="W1205" i="24"/>
  <c r="V1205" i="24"/>
  <c r="W1263" i="24"/>
  <c r="W1315" i="24"/>
  <c r="W1517" i="24"/>
  <c r="V2079" i="24"/>
  <c r="W2079" i="24"/>
  <c r="V128" i="24"/>
  <c r="V158" i="24"/>
  <c r="V226" i="24"/>
  <c r="V282" i="24"/>
  <c r="W301" i="24"/>
  <c r="V324" i="24"/>
  <c r="V356" i="24"/>
  <c r="V398" i="24"/>
  <c r="W571" i="24"/>
  <c r="W773" i="24"/>
  <c r="V773" i="24"/>
  <c r="W1007" i="24"/>
  <c r="V1007" i="24"/>
  <c r="W1335" i="24"/>
  <c r="V1487" i="24"/>
  <c r="W1487" i="24"/>
  <c r="W1691" i="24"/>
  <c r="V1691" i="24"/>
  <c r="W2186" i="24"/>
  <c r="V2269" i="24"/>
  <c r="W2269" i="24"/>
  <c r="V32" i="24"/>
  <c r="W62" i="24"/>
  <c r="V96" i="24"/>
  <c r="V262" i="24"/>
  <c r="V276" i="24"/>
  <c r="W341" i="24"/>
  <c r="V426" i="24"/>
  <c r="W449" i="24"/>
  <c r="V455" i="24"/>
  <c r="W468" i="24"/>
  <c r="W474" i="24"/>
  <c r="W530" i="24"/>
  <c r="V568" i="24"/>
  <c r="V616" i="24"/>
  <c r="W1163" i="24"/>
  <c r="W1768" i="24"/>
  <c r="V2119" i="24"/>
  <c r="W778" i="24"/>
  <c r="W786" i="24"/>
  <c r="W829" i="24"/>
  <c r="W902" i="24"/>
  <c r="W1390" i="24"/>
  <c r="W1771" i="24"/>
  <c r="W2438" i="24"/>
  <c r="V2467" i="24"/>
  <c r="W734" i="24"/>
  <c r="W1407" i="24"/>
  <c r="V1561" i="24"/>
  <c r="V1683" i="24"/>
  <c r="W1849" i="24"/>
  <c r="W1899" i="24"/>
  <c r="W1915" i="24"/>
  <c r="W1936" i="24"/>
  <c r="W1988" i="24"/>
  <c r="V2263" i="24"/>
  <c r="V2318" i="24"/>
  <c r="W2334" i="24"/>
  <c r="V2461" i="24"/>
  <c r="W698" i="24"/>
  <c r="W717" i="24"/>
  <c r="V779" i="24"/>
  <c r="W782" i="24"/>
  <c r="V833" i="24"/>
  <c r="V870" i="24"/>
  <c r="W884" i="24"/>
  <c r="V894" i="24"/>
  <c r="V1052" i="24"/>
  <c r="W1099" i="24"/>
  <c r="V1161" i="24"/>
  <c r="V1195" i="24"/>
  <c r="W1251" i="24"/>
  <c r="V1275" i="24"/>
  <c r="V1327" i="24"/>
  <c r="V1333" i="24"/>
  <c r="V1361" i="24"/>
  <c r="V1379" i="24"/>
  <c r="W1395" i="24"/>
  <c r="V1398" i="24"/>
  <c r="W1404" i="24"/>
  <c r="V1543" i="24"/>
  <c r="W2020" i="24"/>
  <c r="W670" i="24"/>
  <c r="W742" i="24"/>
  <c r="V745" i="24"/>
  <c r="W777" i="24"/>
  <c r="V785" i="24"/>
  <c r="W821" i="24"/>
  <c r="W894" i="24"/>
  <c r="W901" i="24"/>
  <c r="V971" i="24"/>
  <c r="W1008" i="24"/>
  <c r="V1093" i="24"/>
  <c r="V1113" i="24"/>
  <c r="V1201" i="24"/>
  <c r="V1225" i="24"/>
  <c r="V1287" i="24"/>
  <c r="W1350" i="24"/>
  <c r="W1379" i="24"/>
  <c r="V1415" i="24"/>
  <c r="V1455" i="24"/>
  <c r="V1631" i="24"/>
  <c r="W1668" i="24"/>
  <c r="V1727" i="24"/>
  <c r="V1759" i="24"/>
  <c r="V1830" i="24"/>
  <c r="W1889" i="24"/>
  <c r="W1930" i="24"/>
  <c r="V2139" i="24"/>
  <c r="W2234" i="24"/>
  <c r="W2274" i="24"/>
  <c r="V2350" i="24"/>
  <c r="V2377" i="24"/>
  <c r="W650" i="24"/>
  <c r="V667" i="24"/>
  <c r="W686" i="24"/>
  <c r="V715" i="24"/>
  <c r="W758" i="24"/>
  <c r="V761" i="24"/>
  <c r="W795" i="24"/>
  <c r="W1566" i="24"/>
  <c r="V1711" i="24"/>
  <c r="W1788" i="24"/>
  <c r="W2125" i="24"/>
  <c r="W2182" i="24"/>
  <c r="W2242" i="24"/>
  <c r="W2393" i="24"/>
  <c r="V2525" i="24"/>
  <c r="W793" i="24"/>
  <c r="V963" i="24"/>
  <c r="V991" i="24"/>
  <c r="W1033" i="24"/>
  <c r="V1058" i="24"/>
  <c r="W1058" i="24"/>
  <c r="W1227" i="24"/>
  <c r="V1227" i="24"/>
  <c r="W1299" i="24"/>
  <c r="V1299" i="24"/>
  <c r="W2036" i="24"/>
  <c r="V2036" i="24"/>
  <c r="W2317" i="24"/>
  <c r="W2453" i="24"/>
  <c r="V2453" i="24"/>
  <c r="V2503" i="24"/>
  <c r="W2503" i="24"/>
  <c r="N20" i="24"/>
  <c r="W53" i="24"/>
  <c r="V86" i="24"/>
  <c r="V172" i="24"/>
  <c r="V198" i="24"/>
  <c r="V206" i="24"/>
  <c r="V236" i="24"/>
  <c r="V284" i="24"/>
  <c r="V292" i="24"/>
  <c r="W325" i="24"/>
  <c r="V352" i="24"/>
  <c r="V358" i="24"/>
  <c r="V366" i="24"/>
  <c r="W377" i="24"/>
  <c r="V380" i="24"/>
  <c r="V388" i="24"/>
  <c r="W421" i="24"/>
  <c r="V432" i="24"/>
  <c r="W450" i="24"/>
  <c r="W478" i="24"/>
  <c r="W551" i="24"/>
  <c r="W554" i="24"/>
  <c r="W562" i="24"/>
  <c r="V623" i="24"/>
  <c r="V637" i="24"/>
  <c r="W662" i="24"/>
  <c r="V665" i="24"/>
  <c r="V683" i="24"/>
  <c r="W701" i="24"/>
  <c r="W726" i="24"/>
  <c r="V729" i="24"/>
  <c r="V747" i="24"/>
  <c r="W762" i="24"/>
  <c r="V771" i="24"/>
  <c r="V793" i="24"/>
  <c r="V839" i="24"/>
  <c r="V887" i="24"/>
  <c r="V911" i="24"/>
  <c r="W911" i="24"/>
  <c r="V967" i="24"/>
  <c r="W991" i="24"/>
  <c r="W1011" i="24"/>
  <c r="V1030" i="24"/>
  <c r="W1030" i="24"/>
  <c r="V1078" i="24"/>
  <c r="W1078" i="24"/>
  <c r="W1326" i="24"/>
  <c r="V1633" i="24"/>
  <c r="V64" i="24"/>
  <c r="V70" i="24"/>
  <c r="W35" i="24"/>
  <c r="W206" i="24"/>
  <c r="W504" i="24"/>
  <c r="W528" i="24"/>
  <c r="W765" i="24"/>
  <c r="V943" i="24"/>
  <c r="W943" i="24"/>
  <c r="W1020" i="24"/>
  <c r="W1164" i="24"/>
  <c r="V1164" i="24"/>
  <c r="V923" i="24"/>
  <c r="V978" i="24"/>
  <c r="W1109" i="24"/>
  <c r="V1109" i="24"/>
  <c r="W1116" i="24"/>
  <c r="V1185" i="24"/>
  <c r="W1222" i="24"/>
  <c r="W1294" i="24"/>
  <c r="W1353" i="24"/>
  <c r="V1353" i="24"/>
  <c r="W1447" i="24"/>
  <c r="V1447" i="24"/>
  <c r="W27" i="24"/>
  <c r="W33" i="24"/>
  <c r="V46" i="24"/>
  <c r="V54" i="24"/>
  <c r="V100" i="24"/>
  <c r="V132" i="24"/>
  <c r="V148" i="24"/>
  <c r="V210" i="24"/>
  <c r="W293" i="24"/>
  <c r="V320" i="24"/>
  <c r="V326" i="24"/>
  <c r="V332" i="24"/>
  <c r="V340" i="24"/>
  <c r="V378" i="24"/>
  <c r="W389" i="24"/>
  <c r="W397" i="24"/>
  <c r="V416" i="24"/>
  <c r="V422" i="24"/>
  <c r="W425" i="24"/>
  <c r="V428" i="24"/>
  <c r="W430" i="24"/>
  <c r="W436" i="24"/>
  <c r="V471" i="24"/>
  <c r="W479" i="24"/>
  <c r="W488" i="24"/>
  <c r="V495" i="24"/>
  <c r="W500" i="24"/>
  <c r="V503" i="24"/>
  <c r="W512" i="24"/>
  <c r="W538" i="24"/>
  <c r="V583" i="24"/>
  <c r="W588" i="24"/>
  <c r="W591" i="24"/>
  <c r="V599" i="24"/>
  <c r="V615" i="24"/>
  <c r="W629" i="24"/>
  <c r="W666" i="24"/>
  <c r="W702" i="24"/>
  <c r="W730" i="24"/>
  <c r="V763" i="24"/>
  <c r="V791" i="24"/>
  <c r="W809" i="24"/>
  <c r="W923" i="24"/>
  <c r="V1046" i="24"/>
  <c r="W1046" i="24"/>
  <c r="W1235" i="24"/>
  <c r="V1235" i="24"/>
  <c r="W46" i="24"/>
  <c r="W94" i="24"/>
  <c r="W126" i="24"/>
  <c r="W583" i="24"/>
  <c r="W733" i="24"/>
  <c r="V813" i="24"/>
  <c r="W813" i="24"/>
  <c r="W1032" i="24"/>
  <c r="V1032" i="24"/>
  <c r="W1039" i="24"/>
  <c r="W1083" i="24"/>
  <c r="V1083" i="24"/>
  <c r="W1606" i="24"/>
  <c r="W983" i="24"/>
  <c r="V983" i="24"/>
  <c r="W1061" i="24"/>
  <c r="V1061" i="24"/>
  <c r="V1097" i="24"/>
  <c r="W1262" i="24"/>
  <c r="W1317" i="24"/>
  <c r="W1331" i="24"/>
  <c r="V1331" i="24"/>
  <c r="W1377" i="24"/>
  <c r="V1377" i="24"/>
  <c r="W798" i="24"/>
  <c r="W876" i="24"/>
  <c r="V959" i="24"/>
  <c r="W959" i="24"/>
  <c r="V1019" i="24"/>
  <c r="W1019" i="24"/>
  <c r="W1355" i="24"/>
  <c r="V1355" i="24"/>
  <c r="W1527" i="24"/>
  <c r="V1527" i="24"/>
  <c r="V1544" i="24"/>
  <c r="W1587" i="24"/>
  <c r="V1587" i="24"/>
  <c r="W870" i="24"/>
  <c r="W1036" i="24"/>
  <c r="W1126" i="24"/>
  <c r="W1144" i="24"/>
  <c r="W1282" i="24"/>
  <c r="W1319" i="24"/>
  <c r="W1398" i="24"/>
  <c r="W1423" i="24"/>
  <c r="W1521" i="24"/>
  <c r="W1529" i="24"/>
  <c r="W1610" i="24"/>
  <c r="W1743" i="24"/>
  <c r="V1743" i="24"/>
  <c r="W1775" i="24"/>
  <c r="V1775" i="24"/>
  <c r="V2236" i="24"/>
  <c r="W1842" i="24"/>
  <c r="W1863" i="24"/>
  <c r="V1888" i="24"/>
  <c r="W1888" i="24"/>
  <c r="W1895" i="24"/>
  <c r="V1947" i="24"/>
  <c r="W2266" i="24"/>
  <c r="V2417" i="24"/>
  <c r="W2417" i="24"/>
  <c r="W2471" i="24"/>
  <c r="V2471" i="24"/>
  <c r="W2519" i="24"/>
  <c r="V1411" i="24"/>
  <c r="V1533" i="24"/>
  <c r="W1558" i="24"/>
  <c r="V1599" i="24"/>
  <c r="W1607" i="24"/>
  <c r="V1607" i="24"/>
  <c r="V1638" i="24"/>
  <c r="W1723" i="24"/>
  <c r="V1723" i="24"/>
  <c r="V1805" i="24"/>
  <c r="W1805" i="24"/>
  <c r="V1967" i="24"/>
  <c r="V1992" i="24"/>
  <c r="V2083" i="24"/>
  <c r="W2083" i="24"/>
  <c r="V2177" i="24"/>
  <c r="W2177" i="24"/>
  <c r="V2406" i="24"/>
  <c r="W2468" i="24"/>
  <c r="V1081" i="24"/>
  <c r="V1096" i="24"/>
  <c r="V1115" i="24"/>
  <c r="V1163" i="24"/>
  <c r="V1193" i="24"/>
  <c r="V1203" i="24"/>
  <c r="V1209" i="24"/>
  <c r="V1263" i="24"/>
  <c r="V1311" i="24"/>
  <c r="W1318" i="24"/>
  <c r="W1334" i="24"/>
  <c r="V1349" i="24"/>
  <c r="W1351" i="24"/>
  <c r="W1362" i="24"/>
  <c r="V1365" i="24"/>
  <c r="W1371" i="24"/>
  <c r="V1386" i="24"/>
  <c r="V1517" i="24"/>
  <c r="V1565" i="24"/>
  <c r="W1570" i="24"/>
  <c r="V1573" i="24"/>
  <c r="V1611" i="24"/>
  <c r="W1755" i="24"/>
  <c r="V1755" i="24"/>
  <c r="W2048" i="24"/>
  <c r="V2048" i="24"/>
  <c r="W2153" i="24"/>
  <c r="V2153" i="24"/>
  <c r="V2210" i="24"/>
  <c r="W2512" i="24"/>
  <c r="V1605" i="24"/>
  <c r="W1643" i="24"/>
  <c r="V1643" i="24"/>
  <c r="V1654" i="24"/>
  <c r="W1780" i="24"/>
  <c r="V1802" i="24"/>
  <c r="V1972" i="24"/>
  <c r="W1972" i="24"/>
  <c r="V2024" i="24"/>
  <c r="W2024" i="24"/>
  <c r="W2074" i="24"/>
  <c r="V2110" i="24"/>
  <c r="W2487" i="24"/>
  <c r="V1048" i="24"/>
  <c r="W1084" i="24"/>
  <c r="V1099" i="24"/>
  <c r="V1128" i="24"/>
  <c r="V1229" i="24"/>
  <c r="W1234" i="24"/>
  <c r="V1249" i="24"/>
  <c r="W1258" i="24"/>
  <c r="V1279" i="24"/>
  <c r="W1298" i="24"/>
  <c r="V1325" i="24"/>
  <c r="W1330" i="24"/>
  <c r="V1345" i="24"/>
  <c r="W1354" i="24"/>
  <c r="V1389" i="24"/>
  <c r="V1391" i="24"/>
  <c r="V1495" i="24"/>
  <c r="V1531" i="24"/>
  <c r="W1595" i="24"/>
  <c r="W1605" i="24"/>
  <c r="V1625" i="24"/>
  <c r="W1767" i="24"/>
  <c r="V1767" i="24"/>
  <c r="V1875" i="24"/>
  <c r="W2172" i="24"/>
  <c r="V2205" i="24"/>
  <c r="W1128" i="24"/>
  <c r="W1314" i="24"/>
  <c r="V1335" i="24"/>
  <c r="V1363" i="24"/>
  <c r="W1366" i="24"/>
  <c r="V1381" i="24"/>
  <c r="V1395" i="24"/>
  <c r="V1403" i="24"/>
  <c r="W1512" i="24"/>
  <c r="W1537" i="24"/>
  <c r="W1550" i="24"/>
  <c r="V1557" i="24"/>
  <c r="V1577" i="24"/>
  <c r="V1595" i="24"/>
  <c r="V1750" i="24"/>
  <c r="V1778" i="24"/>
  <c r="W1814" i="24"/>
  <c r="V2203" i="24"/>
  <c r="W2480" i="24"/>
  <c r="W1856" i="24"/>
  <c r="W2099" i="24"/>
  <c r="W2119" i="24"/>
  <c r="W2185" i="24"/>
  <c r="W2263" i="24"/>
  <c r="V1656" i="24"/>
  <c r="V1659" i="24"/>
  <c r="V1695" i="24"/>
  <c r="W1735" i="24"/>
  <c r="V1738" i="24"/>
  <c r="W1747" i="24"/>
  <c r="W1752" i="24"/>
  <c r="V1762" i="24"/>
  <c r="W1764" i="24"/>
  <c r="V1791" i="24"/>
  <c r="W1811" i="24"/>
  <c r="W1817" i="24"/>
  <c r="V1823" i="24"/>
  <c r="V1826" i="24"/>
  <c r="V1851" i="24"/>
  <c r="V1907" i="24"/>
  <c r="V1931" i="24"/>
  <c r="W1944" i="24"/>
  <c r="W1964" i="24"/>
  <c r="V2039" i="24"/>
  <c r="V2137" i="24"/>
  <c r="V2175" i="24"/>
  <c r="W2223" i="24"/>
  <c r="W2253" i="24"/>
  <c r="V2338" i="24"/>
  <c r="V2344" i="24"/>
  <c r="V2441" i="24"/>
  <c r="V2477" i="24"/>
  <c r="V1603" i="24"/>
  <c r="V1629" i="24"/>
  <c r="W1823" i="24"/>
  <c r="W2147" i="24"/>
  <c r="W2201" i="24"/>
  <c r="W2217" i="24"/>
  <c r="W2277" i="24"/>
  <c r="V2295" i="24"/>
  <c r="V2320" i="24"/>
  <c r="W2333" i="24"/>
  <c r="V2354" i="24"/>
  <c r="W2390" i="24"/>
  <c r="W1776" i="24"/>
  <c r="V1794" i="24"/>
  <c r="W1832" i="24"/>
  <c r="V1843" i="24"/>
  <c r="W1867" i="24"/>
  <c r="W2488" i="24"/>
  <c r="V2491" i="24"/>
  <c r="V2513" i="24"/>
  <c r="V1655" i="24"/>
  <c r="W1719" i="24"/>
  <c r="W2135" i="24"/>
  <c r="W2141" i="24"/>
  <c r="W2154" i="24"/>
  <c r="W2167" i="24"/>
  <c r="V2192" i="24"/>
  <c r="W2221" i="24"/>
  <c r="V2306" i="24"/>
  <c r="V2316" i="24"/>
  <c r="W2361" i="24"/>
  <c r="W2371" i="24"/>
  <c r="V1739" i="24"/>
  <c r="W1801" i="24"/>
  <c r="V1807" i="24"/>
  <c r="V1810" i="24"/>
  <c r="W1968" i="24"/>
  <c r="W1996" i="24"/>
  <c r="W2049" i="24"/>
  <c r="W2095" i="24"/>
  <c r="W2111" i="24"/>
  <c r="W2195" i="24"/>
  <c r="W2202" i="24"/>
  <c r="W2224" i="24"/>
  <c r="W2245" i="24"/>
  <c r="W2293" i="24"/>
  <c r="W2422" i="24"/>
  <c r="W2425" i="24"/>
  <c r="W2452" i="24"/>
  <c r="W2491" i="24"/>
  <c r="W2511" i="24"/>
  <c r="V548" i="24"/>
  <c r="W548" i="24"/>
  <c r="V987" i="24"/>
  <c r="W987" i="24"/>
  <c r="V48" i="24"/>
  <c r="V150" i="24"/>
  <c r="V162" i="24"/>
  <c r="V174" i="24"/>
  <c r="V176" i="24"/>
  <c r="W188" i="24"/>
  <c r="V188" i="24"/>
  <c r="W190" i="24"/>
  <c r="W218" i="24"/>
  <c r="W306" i="24"/>
  <c r="V306" i="24"/>
  <c r="W328" i="24"/>
  <c r="V328" i="24"/>
  <c r="W401" i="24"/>
  <c r="W424" i="24"/>
  <c r="V424" i="24"/>
  <c r="W511" i="24"/>
  <c r="V511" i="24"/>
  <c r="W674" i="24"/>
  <c r="W738" i="24"/>
  <c r="W787" i="24"/>
  <c r="V787" i="24"/>
  <c r="V846" i="24"/>
  <c r="W892" i="24"/>
  <c r="W322" i="24"/>
  <c r="V322" i="24"/>
  <c r="W57" i="24"/>
  <c r="W170" i="24"/>
  <c r="W196" i="24"/>
  <c r="V196" i="24"/>
  <c r="W208" i="24"/>
  <c r="W232" i="24"/>
  <c r="V232" i="24"/>
  <c r="V242" i="24"/>
  <c r="W290" i="24"/>
  <c r="V290" i="24"/>
  <c r="W312" i="24"/>
  <c r="V312" i="24"/>
  <c r="W385" i="24"/>
  <c r="V522" i="24"/>
  <c r="W522" i="24"/>
  <c r="V1271" i="24"/>
  <c r="W1271" i="24"/>
  <c r="W244" i="24"/>
  <c r="V244" i="24"/>
  <c r="W289" i="24"/>
  <c r="M20" i="24"/>
  <c r="W41" i="24"/>
  <c r="W43" i="24"/>
  <c r="W73" i="24"/>
  <c r="W82" i="24"/>
  <c r="W89" i="24"/>
  <c r="V110" i="24"/>
  <c r="V112" i="24"/>
  <c r="W118" i="24"/>
  <c r="V142" i="24"/>
  <c r="V144" i="24"/>
  <c r="W150" i="24"/>
  <c r="V160" i="24"/>
  <c r="V170" i="24"/>
  <c r="V208" i="24"/>
  <c r="W242" i="24"/>
  <c r="V248" i="24"/>
  <c r="W296" i="24"/>
  <c r="V296" i="24"/>
  <c r="W369" i="24"/>
  <c r="V462" i="24"/>
  <c r="W462" i="24"/>
  <c r="W484" i="24"/>
  <c r="W690" i="24"/>
  <c r="W754" i="24"/>
  <c r="V817" i="24"/>
  <c r="W817" i="24"/>
  <c r="W344" i="24"/>
  <c r="V344" i="24"/>
  <c r="V825" i="24"/>
  <c r="W825" i="24"/>
  <c r="I20" i="24"/>
  <c r="W168" i="24"/>
  <c r="W224" i="24"/>
  <c r="V224" i="24"/>
  <c r="W272" i="24"/>
  <c r="V272" i="24"/>
  <c r="W280" i="24"/>
  <c r="V280" i="24"/>
  <c r="W353" i="24"/>
  <c r="W408" i="24"/>
  <c r="V408" i="24"/>
  <c r="W433" i="24"/>
  <c r="V580" i="24"/>
  <c r="W580" i="24"/>
  <c r="W635" i="24"/>
  <c r="V635" i="24"/>
  <c r="V871" i="24"/>
  <c r="W877" i="24"/>
  <c r="V38" i="24"/>
  <c r="V58" i="24"/>
  <c r="V76" i="24"/>
  <c r="V92" i="24"/>
  <c r="V102" i="24"/>
  <c r="V104" i="24"/>
  <c r="V124" i="24"/>
  <c r="V134" i="24"/>
  <c r="V136" i="24"/>
  <c r="V156" i="24"/>
  <c r="V168" i="24"/>
  <c r="V184" i="24"/>
  <c r="W204" i="24"/>
  <c r="V204" i="24"/>
  <c r="V230" i="24"/>
  <c r="W246" i="24"/>
  <c r="W260" i="24"/>
  <c r="W337" i="24"/>
  <c r="W392" i="24"/>
  <c r="V392" i="24"/>
  <c r="W642" i="24"/>
  <c r="W706" i="24"/>
  <c r="V915" i="24"/>
  <c r="W915" i="24"/>
  <c r="W298" i="24"/>
  <c r="V490" i="24"/>
  <c r="W490" i="24"/>
  <c r="V74" i="24"/>
  <c r="V90" i="24"/>
  <c r="V122" i="24"/>
  <c r="V154" i="24"/>
  <c r="V166" i="24"/>
  <c r="V182" i="24"/>
  <c r="V192" i="24"/>
  <c r="V202" i="24"/>
  <c r="V212" i="24"/>
  <c r="V254" i="24"/>
  <c r="V260" i="24"/>
  <c r="W321" i="24"/>
  <c r="W330" i="24"/>
  <c r="W376" i="24"/>
  <c r="V376" i="24"/>
  <c r="V506" i="24"/>
  <c r="W506" i="24"/>
  <c r="V536" i="24"/>
  <c r="W536" i="24"/>
  <c r="W770" i="24"/>
  <c r="V803" i="24"/>
  <c r="W803" i="24"/>
  <c r="V258" i="24"/>
  <c r="L20" i="24"/>
  <c r="W166" i="24"/>
  <c r="W210" i="24"/>
  <c r="W220" i="24"/>
  <c r="W254" i="24"/>
  <c r="V270" i="24"/>
  <c r="W305" i="24"/>
  <c r="W314" i="24"/>
  <c r="V330" i="24"/>
  <c r="W360" i="24"/>
  <c r="V360" i="24"/>
  <c r="W417" i="24"/>
  <c r="V564" i="24"/>
  <c r="W564" i="24"/>
  <c r="W658" i="24"/>
  <c r="W722" i="24"/>
  <c r="W781" i="24"/>
  <c r="V781" i="24"/>
  <c r="V862" i="24"/>
  <c r="W466" i="24"/>
  <c r="W492" i="24"/>
  <c r="W524" i="24"/>
  <c r="W552" i="24"/>
  <c r="W568" i="24"/>
  <c r="W584" i="24"/>
  <c r="W616" i="24"/>
  <c r="W774" i="24"/>
  <c r="V935" i="24"/>
  <c r="V955" i="24"/>
  <c r="W955" i="24"/>
  <c r="V1011" i="24"/>
  <c r="W1016" i="24"/>
  <c r="W1067" i="24"/>
  <c r="V1067" i="24"/>
  <c r="V1090" i="24"/>
  <c r="W1090" i="24"/>
  <c r="W1342" i="24"/>
  <c r="W1357" i="24"/>
  <c r="V1357" i="24"/>
  <c r="W508" i="24"/>
  <c r="V633" i="24"/>
  <c r="V645" i="24"/>
  <c r="V647" i="24"/>
  <c r="V661" i="24"/>
  <c r="V663" i="24"/>
  <c r="V677" i="24"/>
  <c r="V679" i="24"/>
  <c r="V693" i="24"/>
  <c r="V695" i="24"/>
  <c r="V709" i="24"/>
  <c r="V711" i="24"/>
  <c r="V725" i="24"/>
  <c r="V727" i="24"/>
  <c r="V741" i="24"/>
  <c r="V743" i="24"/>
  <c r="V757" i="24"/>
  <c r="W801" i="24"/>
  <c r="W828" i="24"/>
  <c r="V847" i="24"/>
  <c r="V854" i="24"/>
  <c r="V895" i="24"/>
  <c r="V907" i="24"/>
  <c r="W907" i="24"/>
  <c r="V926" i="24"/>
  <c r="W935" i="24"/>
  <c r="W1035" i="24"/>
  <c r="V1035" i="24"/>
  <c r="W1171" i="24"/>
  <c r="V1171" i="24"/>
  <c r="W844" i="24"/>
  <c r="W878" i="24"/>
  <c r="V939" i="24"/>
  <c r="W1045" i="24"/>
  <c r="V1045" i="24"/>
  <c r="W1145" i="24"/>
  <c r="V1145" i="24"/>
  <c r="W1175" i="24"/>
  <c r="V1175" i="24"/>
  <c r="V338" i="24"/>
  <c r="V354" i="24"/>
  <c r="V370" i="24"/>
  <c r="V386" i="24"/>
  <c r="V402" i="24"/>
  <c r="V418" i="24"/>
  <c r="W442" i="24"/>
  <c r="W498" i="24"/>
  <c r="W514" i="24"/>
  <c r="W532" i="24"/>
  <c r="V535" i="24"/>
  <c r="W560" i="24"/>
  <c r="W592" i="24"/>
  <c r="W608" i="24"/>
  <c r="V617" i="24"/>
  <c r="W624" i="24"/>
  <c r="V641" i="24"/>
  <c r="V643" i="24"/>
  <c r="W645" i="24"/>
  <c r="V657" i="24"/>
  <c r="V659" i="24"/>
  <c r="W661" i="24"/>
  <c r="V673" i="24"/>
  <c r="V675" i="24"/>
  <c r="W677" i="24"/>
  <c r="V689" i="24"/>
  <c r="V691" i="24"/>
  <c r="W693" i="24"/>
  <c r="V705" i="24"/>
  <c r="V707" i="24"/>
  <c r="V721" i="24"/>
  <c r="V723" i="24"/>
  <c r="V737" i="24"/>
  <c r="V739" i="24"/>
  <c r="V753" i="24"/>
  <c r="V755" i="24"/>
  <c r="V769" i="24"/>
  <c r="V775" i="24"/>
  <c r="V878" i="24"/>
  <c r="V919" i="24"/>
  <c r="V927" i="24"/>
  <c r="W927" i="24"/>
  <c r="V947" i="24"/>
  <c r="W947" i="24"/>
  <c r="V979" i="24"/>
  <c r="V1003" i="24"/>
  <c r="W1077" i="24"/>
  <c r="V1077" i="24"/>
  <c r="W1125" i="24"/>
  <c r="V1125" i="24"/>
  <c r="W1291" i="24"/>
  <c r="V1291" i="24"/>
  <c r="W234" i="24"/>
  <c r="W274" i="24"/>
  <c r="W434" i="24"/>
  <c r="W465" i="24"/>
  <c r="W544" i="24"/>
  <c r="W576" i="24"/>
  <c r="W790" i="24"/>
  <c r="W824" i="24"/>
  <c r="W852" i="24"/>
  <c r="W939" i="24"/>
  <c r="W1198" i="24"/>
  <c r="W1246" i="24"/>
  <c r="W1254" i="24"/>
  <c r="W338" i="24"/>
  <c r="W354" i="24"/>
  <c r="W370" i="24"/>
  <c r="W386" i="24"/>
  <c r="W402" i="24"/>
  <c r="V414" i="24"/>
  <c r="V448" i="24"/>
  <c r="W458" i="24"/>
  <c r="W617" i="24"/>
  <c r="V639" i="24"/>
  <c r="W641" i="24"/>
  <c r="V653" i="24"/>
  <c r="V655" i="24"/>
  <c r="W657" i="24"/>
  <c r="V669" i="24"/>
  <c r="V671" i="24"/>
  <c r="W673" i="24"/>
  <c r="V685" i="24"/>
  <c r="V687" i="24"/>
  <c r="W689" i="24"/>
  <c r="V703" i="24"/>
  <c r="V719" i="24"/>
  <c r="V735" i="24"/>
  <c r="V751" i="24"/>
  <c r="V767" i="24"/>
  <c r="V802" i="24"/>
  <c r="V824" i="24"/>
  <c r="V829" i="24"/>
  <c r="W845" i="24"/>
  <c r="V859" i="24"/>
  <c r="W859" i="24"/>
  <c r="V879" i="24"/>
  <c r="V891" i="24"/>
  <c r="W891" i="24"/>
  <c r="V931" i="24"/>
  <c r="V1026" i="24"/>
  <c r="W1026" i="24"/>
  <c r="W1169" i="24"/>
  <c r="V1169" i="24"/>
  <c r="W1173" i="24"/>
  <c r="V1173" i="24"/>
  <c r="W834" i="24"/>
  <c r="V834" i="24"/>
  <c r="V843" i="24"/>
  <c r="V951" i="24"/>
  <c r="V995" i="24"/>
  <c r="W995" i="24"/>
  <c r="W1004" i="24"/>
  <c r="V1010" i="24"/>
  <c r="W1049" i="24"/>
  <c r="V1049" i="24"/>
  <c r="W1051" i="24"/>
  <c r="W1074" i="24"/>
  <c r="W1094" i="24"/>
  <c r="W1106" i="24"/>
  <c r="W1110" i="24"/>
  <c r="W1112" i="24"/>
  <c r="W1138" i="24"/>
  <c r="W1147" i="24"/>
  <c r="W1161" i="24"/>
  <c r="W1196" i="24"/>
  <c r="W1210" i="24"/>
  <c r="W1241" i="24"/>
  <c r="V1241" i="24"/>
  <c r="W1305" i="24"/>
  <c r="W1323" i="24"/>
  <c r="V1323" i="24"/>
  <c r="V830" i="24"/>
  <c r="W967" i="24"/>
  <c r="W1042" i="24"/>
  <c r="W1122" i="24"/>
  <c r="W1185" i="24"/>
  <c r="W1230" i="24"/>
  <c r="W1255" i="24"/>
  <c r="V1255" i="24"/>
  <c r="W1269" i="24"/>
  <c r="V1269" i="24"/>
  <c r="W1343" i="24"/>
  <c r="V1343" i="24"/>
  <c r="W1358" i="24"/>
  <c r="W1373" i="24"/>
  <c r="V1373" i="24"/>
  <c r="W1213" i="24"/>
  <c r="V1213" i="24"/>
  <c r="W1221" i="24"/>
  <c r="W1223" i="24"/>
  <c r="W1239" i="24"/>
  <c r="W1259" i="24"/>
  <c r="V1267" i="24"/>
  <c r="W1289" i="24"/>
  <c r="V1289" i="24"/>
  <c r="W1293" i="24"/>
  <c r="V1303" i="24"/>
  <c r="W1359" i="24"/>
  <c r="V1359" i="24"/>
  <c r="W1374" i="24"/>
  <c r="W1382" i="24"/>
  <c r="V1382" i="24"/>
  <c r="W875" i="24"/>
  <c r="W963" i="24"/>
  <c r="W1052" i="24"/>
  <c r="V1064" i="24"/>
  <c r="W1081" i="24"/>
  <c r="V1089" i="24"/>
  <c r="W1097" i="24"/>
  <c r="W1113" i="24"/>
  <c r="V1132" i="24"/>
  <c r="W1148" i="24"/>
  <c r="W1158" i="24"/>
  <c r="V1172" i="24"/>
  <c r="V1176" i="24"/>
  <c r="V1189" i="24"/>
  <c r="V1191" i="24"/>
  <c r="W1206" i="24"/>
  <c r="W1219" i="24"/>
  <c r="V1239" i="24"/>
  <c r="W1245" i="24"/>
  <c r="V1259" i="24"/>
  <c r="V1293" i="24"/>
  <c r="W1303" i="24"/>
  <c r="W1321" i="24"/>
  <c r="V1321" i="24"/>
  <c r="W1132" i="24"/>
  <c r="W1172" i="24"/>
  <c r="W1217" i="24"/>
  <c r="W1237" i="24"/>
  <c r="W1257" i="24"/>
  <c r="W1265" i="24"/>
  <c r="V1265" i="24"/>
  <c r="W1267" i="24"/>
  <c r="W1273" i="24"/>
  <c r="W1290" i="24"/>
  <c r="W1341" i="24"/>
  <c r="V1341" i="24"/>
  <c r="W1375" i="24"/>
  <c r="V1375" i="24"/>
  <c r="V1084" i="24"/>
  <c r="V1100" i="24"/>
  <c r="V1116" i="24"/>
  <c r="W1154" i="24"/>
  <c r="W1176" i="24"/>
  <c r="V1183" i="24"/>
  <c r="V1187" i="24"/>
  <c r="V1196" i="24"/>
  <c r="W1202" i="24"/>
  <c r="W1214" i="24"/>
  <c r="V1217" i="24"/>
  <c r="V1237" i="24"/>
  <c r="W1243" i="24"/>
  <c r="V1243" i="24"/>
  <c r="V1257" i="24"/>
  <c r="V1273" i="24"/>
  <c r="W1278" i="24"/>
  <c r="W1307" i="24"/>
  <c r="W1310" i="24"/>
  <c r="W1346" i="24"/>
  <c r="W1378" i="24"/>
  <c r="V1393" i="24"/>
  <c r="V1431" i="24"/>
  <c r="W1446" i="24"/>
  <c r="V1448" i="24"/>
  <c r="V1461" i="24"/>
  <c r="V1463" i="24"/>
  <c r="V1471" i="24"/>
  <c r="V1479" i="24"/>
  <c r="W1481" i="24"/>
  <c r="W1497" i="24"/>
  <c r="V1511" i="24"/>
  <c r="V1525" i="24"/>
  <c r="V1589" i="24"/>
  <c r="V1609" i="24"/>
  <c r="W1630" i="24"/>
  <c r="W1698" i="24"/>
  <c r="V1698" i="24"/>
  <c r="W1295" i="24"/>
  <c r="W1420" i="24"/>
  <c r="W1433" i="24"/>
  <c r="W1465" i="24"/>
  <c r="W1468" i="24"/>
  <c r="W1544" i="24"/>
  <c r="W1548" i="24"/>
  <c r="W1554" i="24"/>
  <c r="W1559" i="24"/>
  <c r="W1575" i="24"/>
  <c r="W1615" i="24"/>
  <c r="V1615" i="24"/>
  <c r="W1627" i="24"/>
  <c r="V1627" i="24"/>
  <c r="W1639" i="24"/>
  <c r="V1672" i="24"/>
  <c r="W1686" i="24"/>
  <c r="V1686" i="24"/>
  <c r="W1226" i="24"/>
  <c r="W1242" i="24"/>
  <c r="W1266" i="24"/>
  <c r="W1270" i="24"/>
  <c r="V1281" i="24"/>
  <c r="V1283" i="24"/>
  <c r="V1285" i="24"/>
  <c r="W1302" i="24"/>
  <c r="V1313" i="24"/>
  <c r="V1315" i="24"/>
  <c r="V1317" i="24"/>
  <c r="W1338" i="24"/>
  <c r="W1370" i="24"/>
  <c r="W1401" i="24"/>
  <c r="W1436" i="24"/>
  <c r="W1484" i="24"/>
  <c r="W1500" i="24"/>
  <c r="V1523" i="24"/>
  <c r="W1536" i="24"/>
  <c r="V1541" i="24"/>
  <c r="V1553" i="24"/>
  <c r="V1559" i="24"/>
  <c r="V1575" i="24"/>
  <c r="V1583" i="24"/>
  <c r="W1594" i="24"/>
  <c r="W1598" i="24"/>
  <c r="V1601" i="24"/>
  <c r="W1618" i="24"/>
  <c r="V1639" i="24"/>
  <c r="V1383" i="24"/>
  <c r="V1394" i="24"/>
  <c r="W1414" i="24"/>
  <c r="V1419" i="24"/>
  <c r="V1427" i="24"/>
  <c r="W1494" i="24"/>
  <c r="V1539" i="24"/>
  <c r="V1545" i="24"/>
  <c r="V1547" i="24"/>
  <c r="V1549" i="24"/>
  <c r="V1551" i="24"/>
  <c r="V1555" i="24"/>
  <c r="V1569" i="24"/>
  <c r="W1571" i="24"/>
  <c r="V1571" i="24"/>
  <c r="W1578" i="24"/>
  <c r="V1581" i="24"/>
  <c r="W1590" i="24"/>
  <c r="V1613" i="24"/>
  <c r="W1619" i="24"/>
  <c r="V1619" i="24"/>
  <c r="V1640" i="24"/>
  <c r="W1682" i="24"/>
  <c r="V1682" i="24"/>
  <c r="W1322" i="24"/>
  <c r="V1337" i="24"/>
  <c r="V1339" i="24"/>
  <c r="V1369" i="24"/>
  <c r="V1371" i="24"/>
  <c r="V1385" i="24"/>
  <c r="V1407" i="24"/>
  <c r="W1430" i="24"/>
  <c r="W1462" i="24"/>
  <c r="W1478" i="24"/>
  <c r="V1483" i="24"/>
  <c r="V1499" i="24"/>
  <c r="W1510" i="24"/>
  <c r="V1512" i="24"/>
  <c r="V1528" i="24"/>
  <c r="W1562" i="24"/>
  <c r="W1567" i="24"/>
  <c r="W1586" i="24"/>
  <c r="W1613" i="24"/>
  <c r="W1640" i="24"/>
  <c r="V1653" i="24"/>
  <c r="W1679" i="24"/>
  <c r="W1702" i="24"/>
  <c r="V1702" i="24"/>
  <c r="W1394" i="24"/>
  <c r="W1449" i="24"/>
  <c r="W1452" i="24"/>
  <c r="W1569" i="24"/>
  <c r="W1579" i="24"/>
  <c r="W1623" i="24"/>
  <c r="V1623" i="24"/>
  <c r="W1563" i="24"/>
  <c r="W1582" i="24"/>
  <c r="W1626" i="24"/>
  <c r="V1662" i="24"/>
  <c r="W1633" i="24"/>
  <c r="V1687" i="24"/>
  <c r="V1703" i="24"/>
  <c r="V1719" i="24"/>
  <c r="V1735" i="24"/>
  <c r="V1747" i="24"/>
  <c r="W1756" i="24"/>
  <c r="V1783" i="24"/>
  <c r="W1795" i="24"/>
  <c r="V1899" i="24"/>
  <c r="V1939" i="24"/>
  <c r="W1948" i="24"/>
  <c r="V1951" i="24"/>
  <c r="V1980" i="24"/>
  <c r="W2051" i="24"/>
  <c r="W2121" i="24"/>
  <c r="W2131" i="24"/>
  <c r="V2131" i="24"/>
  <c r="W2180" i="24"/>
  <c r="V2180" i="24"/>
  <c r="W2226" i="24"/>
  <c r="V2444" i="24"/>
  <c r="W2444" i="24"/>
  <c r="W1956" i="24"/>
  <c r="V2031" i="24"/>
  <c r="W2057" i="24"/>
  <c r="V2128" i="24"/>
  <c r="W2128" i="24"/>
  <c r="V2138" i="24"/>
  <c r="W2138" i="24"/>
  <c r="W2151" i="24"/>
  <c r="V2151" i="24"/>
  <c r="W2163" i="24"/>
  <c r="V2163" i="24"/>
  <c r="W2188" i="24"/>
  <c r="V2188" i="24"/>
  <c r="W2330" i="24"/>
  <c r="V2330" i="24"/>
  <c r="V2400" i="24"/>
  <c r="W2400" i="24"/>
  <c r="W2421" i="24"/>
  <c r="V2421" i="24"/>
  <c r="W2496" i="24"/>
  <c r="V1999" i="24"/>
  <c r="V2200" i="24"/>
  <c r="W2218" i="24"/>
  <c r="W2231" i="24"/>
  <c r="V2231" i="24"/>
  <c r="V2384" i="24"/>
  <c r="W2384" i="24"/>
  <c r="V2032" i="24"/>
  <c r="W2032" i="24"/>
  <c r="W2040" i="24"/>
  <c r="V2040" i="24"/>
  <c r="V2052" i="24"/>
  <c r="W2055" i="24"/>
  <c r="W2090" i="24"/>
  <c r="V2160" i="24"/>
  <c r="W2160" i="24"/>
  <c r="V2178" i="24"/>
  <c r="W2178" i="24"/>
  <c r="W2517" i="24"/>
  <c r="V2517" i="24"/>
  <c r="W1637" i="24"/>
  <c r="V1714" i="24"/>
  <c r="V1718" i="24"/>
  <c r="V1730" i="24"/>
  <c r="V1734" i="24"/>
  <c r="V1746" i="24"/>
  <c r="W1760" i="24"/>
  <c r="W1772" i="24"/>
  <c r="V1782" i="24"/>
  <c r="V1787" i="24"/>
  <c r="V1804" i="24"/>
  <c r="V1820" i="24"/>
  <c r="W1824" i="24"/>
  <c r="V1838" i="24"/>
  <c r="W1840" i="24"/>
  <c r="V1859" i="24"/>
  <c r="V2000" i="24"/>
  <c r="W2000" i="24"/>
  <c r="V2004" i="24"/>
  <c r="W2004" i="24"/>
  <c r="V2008" i="24"/>
  <c r="W2008" i="24"/>
  <c r="V2055" i="24"/>
  <c r="V2062" i="24"/>
  <c r="W2123" i="24"/>
  <c r="V2368" i="24"/>
  <c r="W2368" i="24"/>
  <c r="W1614" i="24"/>
  <c r="W1622" i="24"/>
  <c r="W1748" i="24"/>
  <c r="W1784" i="24"/>
  <c r="V1800" i="24"/>
  <c r="W1808" i="24"/>
  <c r="V1816" i="24"/>
  <c r="V1867" i="24"/>
  <c r="V1915" i="24"/>
  <c r="V1943" i="24"/>
  <c r="W1952" i="24"/>
  <c r="W2052" i="24"/>
  <c r="V2123" i="24"/>
  <c r="V2416" i="24"/>
  <c r="W2416" i="24"/>
  <c r="W1872" i="24"/>
  <c r="W1920" i="24"/>
  <c r="W1940" i="24"/>
  <c r="W1960" i="24"/>
  <c r="W2198" i="24"/>
  <c r="V2198" i="24"/>
  <c r="W2220" i="24"/>
  <c r="W2389" i="24"/>
  <c r="V2389" i="24"/>
  <c r="W2476" i="24"/>
  <c r="V2060" i="24"/>
  <c r="W2060" i="24"/>
  <c r="W2211" i="24"/>
  <c r="W2287" i="24"/>
  <c r="V2287" i="24"/>
  <c r="W2515" i="24"/>
  <c r="V2515" i="24"/>
  <c r="W2045" i="24"/>
  <c r="W2063" i="24"/>
  <c r="W2122" i="24"/>
  <c r="V2135" i="24"/>
  <c r="V2147" i="24"/>
  <c r="V2159" i="24"/>
  <c r="V2179" i="24"/>
  <c r="W2214" i="24"/>
  <c r="V2223" i="24"/>
  <c r="W2239" i="24"/>
  <c r="W2247" i="24"/>
  <c r="W2255" i="24"/>
  <c r="W2261" i="24"/>
  <c r="V2308" i="24"/>
  <c r="V2322" i="24"/>
  <c r="W2342" i="24"/>
  <c r="V2356" i="24"/>
  <c r="V2361" i="24"/>
  <c r="W2369" i="24"/>
  <c r="W2385" i="24"/>
  <c r="V2393" i="24"/>
  <c r="W2401" i="24"/>
  <c r="W2409" i="24"/>
  <c r="W2445" i="24"/>
  <c r="V2465" i="24"/>
  <c r="W2495" i="24"/>
  <c r="V2509" i="24"/>
  <c r="W2516" i="24"/>
  <c r="V2519" i="24"/>
  <c r="W2012" i="24"/>
  <c r="V2035" i="24"/>
  <c r="V2043" i="24"/>
  <c r="W2144" i="24"/>
  <c r="V2172" i="24"/>
  <c r="V2176" i="24"/>
  <c r="V2191" i="24"/>
  <c r="W2237" i="24"/>
  <c r="V2336" i="24"/>
  <c r="V2352" i="24"/>
  <c r="W2358" i="24"/>
  <c r="W2435" i="24"/>
  <c r="W2456" i="24"/>
  <c r="W2484" i="24"/>
  <c r="V2487" i="24"/>
  <c r="V2493" i="24"/>
  <c r="W2500" i="24"/>
  <c r="W2507" i="24"/>
  <c r="V2521" i="24"/>
  <c r="W2523" i="24"/>
  <c r="W1992" i="24"/>
  <c r="W2028" i="24"/>
  <c r="W2067" i="24"/>
  <c r="W2205" i="24"/>
  <c r="V2271" i="24"/>
  <c r="V2279" i="24"/>
  <c r="W2301" i="24"/>
  <c r="V2304" i="24"/>
  <c r="V2314" i="24"/>
  <c r="V2346" i="24"/>
  <c r="V2348" i="24"/>
  <c r="V2357" i="24"/>
  <c r="W2432" i="24"/>
  <c r="V2455" i="24"/>
  <c r="V2457" i="24"/>
  <c r="V2479" i="24"/>
  <c r="V2483" i="24"/>
  <c r="V2485" i="24"/>
  <c r="V2499" i="24"/>
  <c r="V2501" i="24"/>
  <c r="W2524" i="24"/>
  <c r="V2171" i="24"/>
  <c r="V2328" i="24"/>
  <c r="V2447" i="24"/>
  <c r="V2449" i="24"/>
  <c r="V2451" i="24"/>
  <c r="W2464" i="24"/>
  <c r="W2508" i="24"/>
  <c r="W2229" i="24"/>
  <c r="W2285" i="24"/>
  <c r="V2312" i="24"/>
  <c r="V2324" i="24"/>
  <c r="V2326" i="24"/>
  <c r="V2333" i="24"/>
  <c r="W2387" i="24"/>
  <c r="W2403" i="24"/>
  <c r="W2406" i="24"/>
  <c r="W2419" i="24"/>
  <c r="V2481" i="24"/>
  <c r="W2492" i="24"/>
  <c r="V2497" i="24"/>
  <c r="W2504" i="24"/>
  <c r="W2520" i="24"/>
  <c r="V153" i="24"/>
  <c r="V281" i="24"/>
  <c r="W457" i="24"/>
  <c r="V457" i="24"/>
  <c r="V470" i="24"/>
  <c r="W513" i="24"/>
  <c r="W557" i="24"/>
  <c r="V557" i="24"/>
  <c r="V185" i="24"/>
  <c r="V247" i="24"/>
  <c r="W459" i="24"/>
  <c r="V459" i="24"/>
  <c r="W493" i="24"/>
  <c r="V493" i="24"/>
  <c r="V542" i="24"/>
  <c r="W577" i="24"/>
  <c r="V618" i="24"/>
  <c r="W618" i="24"/>
  <c r="V849" i="24"/>
  <c r="W849" i="24"/>
  <c r="V1502" i="24"/>
  <c r="W1502" i="24"/>
  <c r="F12" i="24"/>
  <c r="W52" i="24"/>
  <c r="V59" i="24"/>
  <c r="W68" i="24"/>
  <c r="V75" i="24"/>
  <c r="W84" i="24"/>
  <c r="V91" i="24"/>
  <c r="V93" i="24"/>
  <c r="V123" i="24"/>
  <c r="V125" i="24"/>
  <c r="V155" i="24"/>
  <c r="V157" i="24"/>
  <c r="V187" i="24"/>
  <c r="V189" i="24"/>
  <c r="V219" i="24"/>
  <c r="V221" i="24"/>
  <c r="V251" i="24"/>
  <c r="V253" i="24"/>
  <c r="V283" i="24"/>
  <c r="V285" i="24"/>
  <c r="W470" i="24"/>
  <c r="W483" i="24"/>
  <c r="W489" i="24"/>
  <c r="V513" i="24"/>
  <c r="V518" i="24"/>
  <c r="W533" i="24"/>
  <c r="V533" i="24"/>
  <c r="W542" i="24"/>
  <c r="W553" i="24"/>
  <c r="V577" i="24"/>
  <c r="V582" i="24"/>
  <c r="W595" i="24"/>
  <c r="V595" i="24"/>
  <c r="V604" i="24"/>
  <c r="V636" i="24"/>
  <c r="W636" i="24"/>
  <c r="V638" i="24"/>
  <c r="W638" i="24"/>
  <c r="W805" i="24"/>
  <c r="V805" i="24"/>
  <c r="W1492" i="24"/>
  <c r="V1492" i="24"/>
  <c r="V151" i="24"/>
  <c r="V249" i="24"/>
  <c r="V95" i="24"/>
  <c r="W151" i="24"/>
  <c r="W247" i="24"/>
  <c r="W249" i="24"/>
  <c r="W460" i="24"/>
  <c r="V460" i="24"/>
  <c r="V558" i="24"/>
  <c r="W45" i="24"/>
  <c r="V79" i="24"/>
  <c r="V101" i="24"/>
  <c r="W125" i="24"/>
  <c r="V131" i="24"/>
  <c r="V163" i="24"/>
  <c r="V197" i="24"/>
  <c r="V227" i="24"/>
  <c r="V229" i="24"/>
  <c r="V259" i="24"/>
  <c r="V261" i="24"/>
  <c r="W291" i="24"/>
  <c r="V291" i="24"/>
  <c r="W295" i="24"/>
  <c r="V295" i="24"/>
  <c r="W299" i="24"/>
  <c r="V299" i="24"/>
  <c r="W303" i="24"/>
  <c r="V303" i="24"/>
  <c r="W307" i="24"/>
  <c r="V307" i="24"/>
  <c r="W311" i="24"/>
  <c r="V311" i="24"/>
  <c r="W315" i="24"/>
  <c r="V315" i="24"/>
  <c r="W319" i="24"/>
  <c r="V319" i="24"/>
  <c r="W323" i="24"/>
  <c r="V323" i="24"/>
  <c r="W327" i="24"/>
  <c r="V327" i="24"/>
  <c r="W331" i="24"/>
  <c r="V331" i="24"/>
  <c r="W335" i="24"/>
  <c r="V335" i="24"/>
  <c r="W339" i="24"/>
  <c r="V339" i="24"/>
  <c r="W343" i="24"/>
  <c r="V343" i="24"/>
  <c r="W347" i="24"/>
  <c r="V347" i="24"/>
  <c r="W351" i="24"/>
  <c r="V351" i="24"/>
  <c r="W355" i="24"/>
  <c r="V355" i="24"/>
  <c r="W359" i="24"/>
  <c r="V359" i="24"/>
  <c r="W363" i="24"/>
  <c r="V363" i="24"/>
  <c r="W367" i="24"/>
  <c r="V367" i="24"/>
  <c r="W371" i="24"/>
  <c r="V371" i="24"/>
  <c r="W375" i="24"/>
  <c r="V375" i="24"/>
  <c r="W379" i="24"/>
  <c r="V379" i="24"/>
  <c r="W383" i="24"/>
  <c r="V383" i="24"/>
  <c r="W387" i="24"/>
  <c r="V387" i="24"/>
  <c r="W391" i="24"/>
  <c r="V391" i="24"/>
  <c r="W395" i="24"/>
  <c r="V395" i="24"/>
  <c r="W399" i="24"/>
  <c r="V399" i="24"/>
  <c r="W403" i="24"/>
  <c r="V403" i="24"/>
  <c r="W407" i="24"/>
  <c r="V407" i="24"/>
  <c r="W411" i="24"/>
  <c r="V411" i="24"/>
  <c r="W415" i="24"/>
  <c r="V415" i="24"/>
  <c r="W419" i="24"/>
  <c r="V419" i="24"/>
  <c r="W423" i="24"/>
  <c r="V423" i="24"/>
  <c r="W427" i="24"/>
  <c r="V427" i="24"/>
  <c r="W431" i="24"/>
  <c r="V431" i="24"/>
  <c r="W441" i="24"/>
  <c r="V441" i="24"/>
  <c r="W443" i="24"/>
  <c r="V443" i="24"/>
  <c r="V454" i="24"/>
  <c r="W505" i="24"/>
  <c r="V534" i="24"/>
  <c r="W549" i="24"/>
  <c r="V549" i="24"/>
  <c r="W558" i="24"/>
  <c r="W569" i="24"/>
  <c r="V808" i="24"/>
  <c r="W810" i="24"/>
  <c r="V810" i="24"/>
  <c r="V183" i="24"/>
  <c r="U23" i="24"/>
  <c r="V159" i="24"/>
  <c r="W183" i="24"/>
  <c r="W185" i="24"/>
  <c r="W281" i="24"/>
  <c r="W435" i="24"/>
  <c r="W509" i="24"/>
  <c r="V509" i="24"/>
  <c r="W29" i="24"/>
  <c r="V63" i="24"/>
  <c r="V99" i="24"/>
  <c r="W123" i="24"/>
  <c r="V133" i="24"/>
  <c r="W155" i="24"/>
  <c r="V165" i="24"/>
  <c r="V195" i="24"/>
  <c r="W26" i="24"/>
  <c r="V28" i="24"/>
  <c r="W34" i="24"/>
  <c r="W42" i="24"/>
  <c r="V44" i="24"/>
  <c r="W61" i="24"/>
  <c r="W77" i="24"/>
  <c r="W95" i="24"/>
  <c r="W97" i="24"/>
  <c r="V103" i="24"/>
  <c r="V105" i="24"/>
  <c r="W129" i="24"/>
  <c r="V135" i="24"/>
  <c r="V137" i="24"/>
  <c r="W159" i="24"/>
  <c r="V167" i="24"/>
  <c r="V169" i="24"/>
  <c r="V199" i="24"/>
  <c r="V201" i="24"/>
  <c r="V231" i="24"/>
  <c r="V233" i="24"/>
  <c r="V263" i="24"/>
  <c r="V265" i="24"/>
  <c r="W467" i="24"/>
  <c r="V510" i="24"/>
  <c r="W525" i="24"/>
  <c r="V525" i="24"/>
  <c r="W545" i="24"/>
  <c r="V574" i="24"/>
  <c r="W589" i="24"/>
  <c r="V589" i="24"/>
  <c r="W611" i="24"/>
  <c r="V611" i="24"/>
  <c r="V620" i="24"/>
  <c r="W808" i="24"/>
  <c r="V121" i="24"/>
  <c r="V279" i="24"/>
  <c r="V127" i="24"/>
  <c r="V193" i="24"/>
  <c r="V257" i="24"/>
  <c r="W279" i="24"/>
  <c r="W529" i="24"/>
  <c r="V634" i="24"/>
  <c r="W634" i="24"/>
  <c r="W1380" i="24"/>
  <c r="V1380" i="24"/>
  <c r="H20" i="24"/>
  <c r="W37" i="24"/>
  <c r="W56" i="24"/>
  <c r="W59" i="24"/>
  <c r="W72" i="24"/>
  <c r="W75" i="24"/>
  <c r="W88" i="24"/>
  <c r="W91" i="24"/>
  <c r="W93" i="24"/>
  <c r="J20" i="24"/>
  <c r="O20" i="24"/>
  <c r="K20" i="24"/>
  <c r="W31" i="24"/>
  <c r="W39" i="24"/>
  <c r="W47" i="24"/>
  <c r="V51" i="24"/>
  <c r="W60" i="24"/>
  <c r="W63" i="24"/>
  <c r="V67" i="24"/>
  <c r="W76" i="24"/>
  <c r="W79" i="24"/>
  <c r="V83" i="24"/>
  <c r="W99" i="24"/>
  <c r="W101" i="24"/>
  <c r="V107" i="24"/>
  <c r="V109" i="24"/>
  <c r="W131" i="24"/>
  <c r="W133" i="24"/>
  <c r="V139" i="24"/>
  <c r="V141" i="24"/>
  <c r="W163" i="24"/>
  <c r="W165" i="24"/>
  <c r="V171" i="24"/>
  <c r="V173" i="24"/>
  <c r="W195" i="24"/>
  <c r="W197" i="24"/>
  <c r="V203" i="24"/>
  <c r="V205" i="24"/>
  <c r="W227" i="24"/>
  <c r="W229" i="24"/>
  <c r="V235" i="24"/>
  <c r="V237" i="24"/>
  <c r="W259" i="24"/>
  <c r="W261" i="24"/>
  <c r="V267" i="24"/>
  <c r="V269" i="24"/>
  <c r="W444" i="24"/>
  <c r="V444" i="24"/>
  <c r="W473" i="24"/>
  <c r="V473" i="24"/>
  <c r="W475" i="24"/>
  <c r="V475" i="24"/>
  <c r="V486" i="24"/>
  <c r="W501" i="24"/>
  <c r="V501" i="24"/>
  <c r="W510" i="24"/>
  <c r="W521" i="24"/>
  <c r="V545" i="24"/>
  <c r="V550" i="24"/>
  <c r="W565" i="24"/>
  <c r="V565" i="24"/>
  <c r="W574" i="24"/>
  <c r="W585" i="24"/>
  <c r="V602" i="24"/>
  <c r="W602" i="24"/>
  <c r="W620" i="24"/>
  <c r="V119" i="24"/>
  <c r="V217" i="24"/>
  <c r="V97" i="24"/>
  <c r="W153" i="24"/>
  <c r="V191" i="24"/>
  <c r="V225" i="24"/>
  <c r="V255" i="24"/>
  <c r="V287" i="24"/>
  <c r="V494" i="24"/>
  <c r="W573" i="24"/>
  <c r="V573" i="24"/>
  <c r="W36" i="24"/>
  <c r="W44" i="24"/>
  <c r="W49" i="24"/>
  <c r="W65" i="24"/>
  <c r="W81" i="24"/>
  <c r="V111" i="24"/>
  <c r="V113" i="24"/>
  <c r="V143" i="24"/>
  <c r="V145" i="24"/>
  <c r="V175" i="24"/>
  <c r="V177" i="24"/>
  <c r="V207" i="24"/>
  <c r="V209" i="24"/>
  <c r="V239" i="24"/>
  <c r="V241" i="24"/>
  <c r="V271" i="24"/>
  <c r="V273" i="24"/>
  <c r="V438" i="24"/>
  <c r="W497" i="24"/>
  <c r="V526" i="24"/>
  <c r="W541" i="24"/>
  <c r="V541" i="24"/>
  <c r="W561" i="24"/>
  <c r="V590" i="24"/>
  <c r="V856" i="24"/>
  <c r="W856" i="24"/>
  <c r="V883" i="24"/>
  <c r="W883" i="24"/>
  <c r="V905" i="24"/>
  <c r="W905" i="24"/>
  <c r="W922" i="24"/>
  <c r="V922" i="24"/>
  <c r="W990" i="24"/>
  <c r="V990" i="24"/>
  <c r="V215" i="24"/>
  <c r="V129" i="24"/>
  <c r="V161" i="24"/>
  <c r="V223" i="24"/>
  <c r="W48" i="24"/>
  <c r="V55" i="24"/>
  <c r="W64" i="24"/>
  <c r="V71" i="24"/>
  <c r="W80" i="24"/>
  <c r="V87" i="24"/>
  <c r="V115" i="24"/>
  <c r="V117" i="24"/>
  <c r="V147" i="24"/>
  <c r="V149" i="24"/>
  <c r="V179" i="24"/>
  <c r="V181" i="24"/>
  <c r="V211" i="24"/>
  <c r="V213" i="24"/>
  <c r="V243" i="24"/>
  <c r="V245" i="24"/>
  <c r="V275" i="24"/>
  <c r="V277" i="24"/>
  <c r="W451" i="24"/>
  <c r="W476" i="24"/>
  <c r="V476" i="24"/>
  <c r="V502" i="24"/>
  <c r="W517" i="24"/>
  <c r="V517" i="24"/>
  <c r="W526" i="24"/>
  <c r="W537" i="24"/>
  <c r="V566" i="24"/>
  <c r="W581" i="24"/>
  <c r="V581" i="24"/>
  <c r="W590" i="24"/>
  <c r="W627" i="24"/>
  <c r="V627" i="24"/>
  <c r="V640" i="24"/>
  <c r="W640" i="24"/>
  <c r="W874" i="24"/>
  <c r="V874" i="24"/>
  <c r="W898" i="24"/>
  <c r="V898" i="24"/>
  <c r="W644" i="24"/>
  <c r="V644" i="24"/>
  <c r="W648" i="24"/>
  <c r="V648" i="24"/>
  <c r="W652" i="24"/>
  <c r="V652" i="24"/>
  <c r="W656" i="24"/>
  <c r="V656" i="24"/>
  <c r="W660" i="24"/>
  <c r="V660" i="24"/>
  <c r="W664" i="24"/>
  <c r="V664" i="24"/>
  <c r="W668" i="24"/>
  <c r="V668" i="24"/>
  <c r="W672" i="24"/>
  <c r="V672" i="24"/>
  <c r="W676" i="24"/>
  <c r="V676" i="24"/>
  <c r="W680" i="24"/>
  <c r="V680" i="24"/>
  <c r="W684" i="24"/>
  <c r="V684" i="24"/>
  <c r="W688" i="24"/>
  <c r="V688" i="24"/>
  <c r="W692" i="24"/>
  <c r="V692" i="24"/>
  <c r="W696" i="24"/>
  <c r="V696" i="24"/>
  <c r="W700" i="24"/>
  <c r="V700" i="24"/>
  <c r="W704" i="24"/>
  <c r="V704" i="24"/>
  <c r="W708" i="24"/>
  <c r="V708" i="24"/>
  <c r="W712" i="24"/>
  <c r="V712" i="24"/>
  <c r="W716" i="24"/>
  <c r="V716" i="24"/>
  <c r="W720" i="24"/>
  <c r="V720" i="24"/>
  <c r="W724" i="24"/>
  <c r="V724" i="24"/>
  <c r="W728" i="24"/>
  <c r="V728" i="24"/>
  <c r="W732" i="24"/>
  <c r="V732" i="24"/>
  <c r="W736" i="24"/>
  <c r="V736" i="24"/>
  <c r="W740" i="24"/>
  <c r="V740" i="24"/>
  <c r="W744" i="24"/>
  <c r="V744" i="24"/>
  <c r="W748" i="24"/>
  <c r="V748" i="24"/>
  <c r="W752" i="24"/>
  <c r="V752" i="24"/>
  <c r="W756" i="24"/>
  <c r="V756" i="24"/>
  <c r="W760" i="24"/>
  <c r="V760" i="24"/>
  <c r="W764" i="24"/>
  <c r="V764" i="24"/>
  <c r="W768" i="24"/>
  <c r="V768" i="24"/>
  <c r="W772" i="24"/>
  <c r="V772" i="24"/>
  <c r="W776" i="24"/>
  <c r="V776" i="24"/>
  <c r="W780" i="24"/>
  <c r="V780" i="24"/>
  <c r="W784" i="24"/>
  <c r="V784" i="24"/>
  <c r="W788" i="24"/>
  <c r="V788" i="24"/>
  <c r="V792" i="24"/>
  <c r="V816" i="24"/>
  <c r="W827" i="24"/>
  <c r="V827" i="24"/>
  <c r="W831" i="24"/>
  <c r="V831" i="24"/>
  <c r="V835" i="24"/>
  <c r="V867" i="24"/>
  <c r="W867" i="24"/>
  <c r="V447" i="24"/>
  <c r="V463" i="24"/>
  <c r="V479" i="24"/>
  <c r="V491" i="24"/>
  <c r="V499" i="24"/>
  <c r="V507" i="24"/>
  <c r="V515" i="24"/>
  <c r="V523" i="24"/>
  <c r="V531" i="24"/>
  <c r="V539" i="24"/>
  <c r="V547" i="24"/>
  <c r="V555" i="24"/>
  <c r="V563" i="24"/>
  <c r="V571" i="24"/>
  <c r="V579" i="24"/>
  <c r="V587" i="24"/>
  <c r="W599" i="24"/>
  <c r="V606" i="24"/>
  <c r="W615" i="24"/>
  <c r="V622" i="24"/>
  <c r="V794" i="24"/>
  <c r="W811" i="24"/>
  <c r="V811" i="24"/>
  <c r="W818" i="24"/>
  <c r="V818" i="24"/>
  <c r="V840" i="24"/>
  <c r="W840" i="24"/>
  <c r="W938" i="24"/>
  <c r="V938" i="24"/>
  <c r="W965" i="24"/>
  <c r="V965" i="24"/>
  <c r="W1136" i="24"/>
  <c r="V1136" i="24"/>
  <c r="V1166" i="24"/>
  <c r="W1166" i="24"/>
  <c r="V594" i="24"/>
  <c r="W603" i="24"/>
  <c r="V610" i="24"/>
  <c r="W619" i="24"/>
  <c r="V626" i="24"/>
  <c r="V799" i="24"/>
  <c r="W799" i="24"/>
  <c r="W814" i="24"/>
  <c r="W819" i="24"/>
  <c r="V819" i="24"/>
  <c r="V841" i="24"/>
  <c r="W841" i="24"/>
  <c r="W1095" i="24"/>
  <c r="W1101" i="24"/>
  <c r="V1101" i="24"/>
  <c r="W1232" i="24"/>
  <c r="V1232" i="24"/>
  <c r="W1412" i="24"/>
  <c r="V1412" i="24"/>
  <c r="V289" i="24"/>
  <c r="V293" i="24"/>
  <c r="V297" i="24"/>
  <c r="V301" i="24"/>
  <c r="V305" i="24"/>
  <c r="V309" i="24"/>
  <c r="V313" i="24"/>
  <c r="V317" i="24"/>
  <c r="V321" i="24"/>
  <c r="V325" i="24"/>
  <c r="V329" i="24"/>
  <c r="V333" i="24"/>
  <c r="V337" i="24"/>
  <c r="V341" i="24"/>
  <c r="V345" i="24"/>
  <c r="V349" i="24"/>
  <c r="V353" i="24"/>
  <c r="V357" i="24"/>
  <c r="V361" i="24"/>
  <c r="V365" i="24"/>
  <c r="V369" i="24"/>
  <c r="V373" i="24"/>
  <c r="V377" i="24"/>
  <c r="V381" i="24"/>
  <c r="V385" i="24"/>
  <c r="V389" i="24"/>
  <c r="V393" i="24"/>
  <c r="V397" i="24"/>
  <c r="V401" i="24"/>
  <c r="V405" i="24"/>
  <c r="V409" i="24"/>
  <c r="V413" i="24"/>
  <c r="V417" i="24"/>
  <c r="V421" i="24"/>
  <c r="V425" i="24"/>
  <c r="V429" i="24"/>
  <c r="V433" i="24"/>
  <c r="V436" i="24"/>
  <c r="V449" i="24"/>
  <c r="V452" i="24"/>
  <c r="V465" i="24"/>
  <c r="V468" i="24"/>
  <c r="V481" i="24"/>
  <c r="V484" i="24"/>
  <c r="V603" i="24"/>
  <c r="V619" i="24"/>
  <c r="V807" i="24"/>
  <c r="W807" i="24"/>
  <c r="V814" i="24"/>
  <c r="W1013" i="24"/>
  <c r="V1013" i="24"/>
  <c r="W1041" i="24"/>
  <c r="V1041" i="24"/>
  <c r="V1095" i="24"/>
  <c r="W1445" i="24"/>
  <c r="V1445" i="24"/>
  <c r="W594" i="24"/>
  <c r="V598" i="24"/>
  <c r="W607" i="24"/>
  <c r="W610" i="24"/>
  <c r="V614" i="24"/>
  <c r="W623" i="24"/>
  <c r="W626" i="24"/>
  <c r="V630" i="24"/>
  <c r="V632" i="24"/>
  <c r="V797" i="24"/>
  <c r="W822" i="24"/>
  <c r="W890" i="24"/>
  <c r="V890" i="24"/>
  <c r="W949" i="24"/>
  <c r="V949" i="24"/>
  <c r="W974" i="24"/>
  <c r="W997" i="24"/>
  <c r="V997" i="24"/>
  <c r="W1002" i="24"/>
  <c r="V1002" i="24"/>
  <c r="W1044" i="24"/>
  <c r="V1044" i="24"/>
  <c r="W866" i="24"/>
  <c r="V866" i="24"/>
  <c r="V873" i="24"/>
  <c r="W873" i="24"/>
  <c r="W882" i="24"/>
  <c r="V882" i="24"/>
  <c r="V889" i="24"/>
  <c r="W889" i="24"/>
  <c r="V899" i="24"/>
  <c r="W906" i="24"/>
  <c r="W1028" i="24"/>
  <c r="V1028" i="24"/>
  <c r="W1053" i="24"/>
  <c r="V1053" i="24"/>
  <c r="V1134" i="24"/>
  <c r="W1134" i="24"/>
  <c r="W1153" i="24"/>
  <c r="W1396" i="24"/>
  <c r="V1396" i="24"/>
  <c r="W1632" i="24"/>
  <c r="V798" i="24"/>
  <c r="W850" i="24"/>
  <c r="V850" i="24"/>
  <c r="V857" i="24"/>
  <c r="W857" i="24"/>
  <c r="V896" i="24"/>
  <c r="W896" i="24"/>
  <c r="V918" i="24"/>
  <c r="W970" i="24"/>
  <c r="V970" i="24"/>
  <c r="W981" i="24"/>
  <c r="V981" i="24"/>
  <c r="W993" i="24"/>
  <c r="V993" i="24"/>
  <c r="W1047" i="24"/>
  <c r="V1047" i="24"/>
  <c r="V1082" i="24"/>
  <c r="W1082" i="24"/>
  <c r="W1105" i="24"/>
  <c r="V1105" i="24"/>
  <c r="V1153" i="24"/>
  <c r="W1256" i="24"/>
  <c r="V1256" i="24"/>
  <c r="V1504" i="24"/>
  <c r="W1504" i="24"/>
  <c r="V1632" i="24"/>
  <c r="V1514" i="24"/>
  <c r="W1514" i="24"/>
  <c r="W815" i="24"/>
  <c r="V815" i="24"/>
  <c r="W823" i="24"/>
  <c r="V823" i="24"/>
  <c r="V851" i="24"/>
  <c r="W858" i="24"/>
  <c r="V864" i="24"/>
  <c r="W864" i="24"/>
  <c r="V880" i="24"/>
  <c r="W880" i="24"/>
  <c r="V897" i="24"/>
  <c r="W897" i="24"/>
  <c r="V904" i="24"/>
  <c r="W904" i="24"/>
  <c r="V914" i="24"/>
  <c r="W933" i="24"/>
  <c r="V933" i="24"/>
  <c r="W1006" i="24"/>
  <c r="W1024" i="24"/>
  <c r="V1024" i="24"/>
  <c r="W1072" i="24"/>
  <c r="V1072" i="24"/>
  <c r="W1121" i="24"/>
  <c r="V1121" i="24"/>
  <c r="W1140" i="24"/>
  <c r="V1140" i="24"/>
  <c r="V1736" i="24"/>
  <c r="W1736" i="24"/>
  <c r="W1789" i="24"/>
  <c r="V1789" i="24"/>
  <c r="V642" i="24"/>
  <c r="V646" i="24"/>
  <c r="V650" i="24"/>
  <c r="V654" i="24"/>
  <c r="V658" i="24"/>
  <c r="V662" i="24"/>
  <c r="V666" i="24"/>
  <c r="V670" i="24"/>
  <c r="V674" i="24"/>
  <c r="V678" i="24"/>
  <c r="V682" i="24"/>
  <c r="V686" i="24"/>
  <c r="V690" i="24"/>
  <c r="V694" i="24"/>
  <c r="V698" i="24"/>
  <c r="V702" i="24"/>
  <c r="V706" i="24"/>
  <c r="V710" i="24"/>
  <c r="V714" i="24"/>
  <c r="V718" i="24"/>
  <c r="V722" i="24"/>
  <c r="V726" i="24"/>
  <c r="V730" i="24"/>
  <c r="V734" i="24"/>
  <c r="V738" i="24"/>
  <c r="V742" i="24"/>
  <c r="V746" i="24"/>
  <c r="V750" i="24"/>
  <c r="V754" i="24"/>
  <c r="V758" i="24"/>
  <c r="V762" i="24"/>
  <c r="V766" i="24"/>
  <c r="V770" i="24"/>
  <c r="V774" i="24"/>
  <c r="V778" i="24"/>
  <c r="V782" i="24"/>
  <c r="V786" i="24"/>
  <c r="V790" i="24"/>
  <c r="V800" i="24"/>
  <c r="W804" i="24"/>
  <c r="V812" i="24"/>
  <c r="V820" i="24"/>
  <c r="W842" i="24"/>
  <c r="V848" i="24"/>
  <c r="W848" i="24"/>
  <c r="W851" i="24"/>
  <c r="V858" i="24"/>
  <c r="W914" i="24"/>
  <c r="V1006" i="24"/>
  <c r="V1070" i="24"/>
  <c r="W1070" i="24"/>
  <c r="W1124" i="24"/>
  <c r="V1124" i="24"/>
  <c r="V865" i="24"/>
  <c r="W865" i="24"/>
  <c r="V872" i="24"/>
  <c r="W872" i="24"/>
  <c r="V881" i="24"/>
  <c r="W881" i="24"/>
  <c r="V888" i="24"/>
  <c r="W888" i="24"/>
  <c r="V910" i="24"/>
  <c r="W954" i="24"/>
  <c r="V954" i="24"/>
  <c r="V1022" i="24"/>
  <c r="W1022" i="24"/>
  <c r="W1060" i="24"/>
  <c r="W1320" i="24"/>
  <c r="V1320" i="24"/>
  <c r="V837" i="24"/>
  <c r="V844" i="24"/>
  <c r="W847" i="24"/>
  <c r="V853" i="24"/>
  <c r="V860" i="24"/>
  <c r="W863" i="24"/>
  <c r="V869" i="24"/>
  <c r="V876" i="24"/>
  <c r="W879" i="24"/>
  <c r="V885" i="24"/>
  <c r="V892" i="24"/>
  <c r="W895" i="24"/>
  <c r="V901" i="24"/>
  <c r="V908" i="24"/>
  <c r="W989" i="24"/>
  <c r="V989" i="24"/>
  <c r="W998" i="24"/>
  <c r="W1021" i="24"/>
  <c r="V1021" i="24"/>
  <c r="V1034" i="24"/>
  <c r="W1034" i="24"/>
  <c r="W1073" i="24"/>
  <c r="W1092" i="24"/>
  <c r="V1102" i="24"/>
  <c r="W1102" i="24"/>
  <c r="W1104" i="24"/>
  <c r="V1104" i="24"/>
  <c r="V1114" i="24"/>
  <c r="W1114" i="24"/>
  <c r="W1127" i="24"/>
  <c r="W1133" i="24"/>
  <c r="V1133" i="24"/>
  <c r="W1156" i="24"/>
  <c r="W1228" i="24"/>
  <c r="V1410" i="24"/>
  <c r="W1410" i="24"/>
  <c r="W1995" i="24"/>
  <c r="V1995" i="24"/>
  <c r="V2323" i="24"/>
  <c r="W2323" i="24"/>
  <c r="V912" i="24"/>
  <c r="V916" i="24"/>
  <c r="V920" i="24"/>
  <c r="W929" i="24"/>
  <c r="V929" i="24"/>
  <c r="W934" i="24"/>
  <c r="W945" i="24"/>
  <c r="V945" i="24"/>
  <c r="W950" i="24"/>
  <c r="W961" i="24"/>
  <c r="V961" i="24"/>
  <c r="W966" i="24"/>
  <c r="W985" i="24"/>
  <c r="V985" i="24"/>
  <c r="W994" i="24"/>
  <c r="V998" i="24"/>
  <c r="W1017" i="24"/>
  <c r="V1017" i="24"/>
  <c r="V1054" i="24"/>
  <c r="W1054" i="24"/>
  <c r="W1056" i="24"/>
  <c r="V1056" i="24"/>
  <c r="V1066" i="24"/>
  <c r="W1066" i="24"/>
  <c r="V1073" i="24"/>
  <c r="W1079" i="24"/>
  <c r="W1085" i="24"/>
  <c r="V1085" i="24"/>
  <c r="V1092" i="24"/>
  <c r="V1127" i="24"/>
  <c r="V1156" i="24"/>
  <c r="W1200" i="24"/>
  <c r="V1200" i="24"/>
  <c r="V1228" i="24"/>
  <c r="W1304" i="24"/>
  <c r="V1304" i="24"/>
  <c r="W1368" i="24"/>
  <c r="V1368" i="24"/>
  <c r="V1405" i="24"/>
  <c r="W1432" i="24"/>
  <c r="V1432" i="24"/>
  <c r="V1490" i="24"/>
  <c r="W1490" i="24"/>
  <c r="W1568" i="24"/>
  <c r="W846" i="24"/>
  <c r="W862" i="24"/>
  <c r="W925" i="24"/>
  <c r="V925" i="24"/>
  <c r="W930" i="24"/>
  <c r="W941" i="24"/>
  <c r="V941" i="24"/>
  <c r="W946" i="24"/>
  <c r="W957" i="24"/>
  <c r="V957" i="24"/>
  <c r="W962" i="24"/>
  <c r="W977" i="24"/>
  <c r="V977" i="24"/>
  <c r="W986" i="24"/>
  <c r="W1009" i="24"/>
  <c r="V1009" i="24"/>
  <c r="W1018" i="24"/>
  <c r="W1037" i="24"/>
  <c r="V1037" i="24"/>
  <c r="W1057" i="24"/>
  <c r="W1076" i="24"/>
  <c r="V1086" i="24"/>
  <c r="W1086" i="24"/>
  <c r="W1088" i="24"/>
  <c r="V1088" i="24"/>
  <c r="V1098" i="24"/>
  <c r="W1098" i="24"/>
  <c r="W1111" i="24"/>
  <c r="W1117" i="24"/>
  <c r="V1117" i="24"/>
  <c r="W1188" i="24"/>
  <c r="W1288" i="24"/>
  <c r="V1288" i="24"/>
  <c r="W1352" i="24"/>
  <c r="V1352" i="24"/>
  <c r="W1388" i="24"/>
  <c r="W1428" i="24"/>
  <c r="V1428" i="24"/>
  <c r="V1440" i="24"/>
  <c r="W1440" i="24"/>
  <c r="V1485" i="24"/>
  <c r="W1509" i="24"/>
  <c r="V1509" i="24"/>
  <c r="V836" i="24"/>
  <c r="W839" i="24"/>
  <c r="V845" i="24"/>
  <c r="V852" i="24"/>
  <c r="W855" i="24"/>
  <c r="V861" i="24"/>
  <c r="V868" i="24"/>
  <c r="W871" i="24"/>
  <c r="V877" i="24"/>
  <c r="V884" i="24"/>
  <c r="W887" i="24"/>
  <c r="V893" i="24"/>
  <c r="V900" i="24"/>
  <c r="W903" i="24"/>
  <c r="W909" i="24"/>
  <c r="V909" i="24"/>
  <c r="W913" i="24"/>
  <c r="V913" i="24"/>
  <c r="W917" i="24"/>
  <c r="V917" i="24"/>
  <c r="W921" i="24"/>
  <c r="V921" i="24"/>
  <c r="V930" i="24"/>
  <c r="V946" i="24"/>
  <c r="W973" i="24"/>
  <c r="V973" i="24"/>
  <c r="W982" i="24"/>
  <c r="V986" i="24"/>
  <c r="W1005" i="24"/>
  <c r="V1005" i="24"/>
  <c r="W1014" i="24"/>
  <c r="W1025" i="24"/>
  <c r="W1031" i="24"/>
  <c r="V1050" i="24"/>
  <c r="W1050" i="24"/>
  <c r="V1057" i="24"/>
  <c r="W1063" i="24"/>
  <c r="W1069" i="24"/>
  <c r="V1069" i="24"/>
  <c r="V1076" i="24"/>
  <c r="W1137" i="24"/>
  <c r="W1143" i="24"/>
  <c r="V1143" i="24"/>
  <c r="W1168" i="24"/>
  <c r="V1186" i="24"/>
  <c r="W1186" i="24"/>
  <c r="V1188" i="24"/>
  <c r="V1388" i="24"/>
  <c r="V1426" i="24"/>
  <c r="W1426" i="24"/>
  <c r="V1438" i="24"/>
  <c r="W1438" i="24"/>
  <c r="W1467" i="24"/>
  <c r="V1467" i="24"/>
  <c r="W1496" i="24"/>
  <c r="V1496" i="24"/>
  <c r="W1670" i="24"/>
  <c r="V1670" i="24"/>
  <c r="V838" i="24"/>
  <c r="W926" i="24"/>
  <c r="W937" i="24"/>
  <c r="V937" i="24"/>
  <c r="W942" i="24"/>
  <c r="W953" i="24"/>
  <c r="V953" i="24"/>
  <c r="W958" i="24"/>
  <c r="W969" i="24"/>
  <c r="V969" i="24"/>
  <c r="W978" i="24"/>
  <c r="W1001" i="24"/>
  <c r="V1001" i="24"/>
  <c r="W1010" i="24"/>
  <c r="V1038" i="24"/>
  <c r="W1038" i="24"/>
  <c r="W1040" i="24"/>
  <c r="V1040" i="24"/>
  <c r="W1089" i="24"/>
  <c r="W1108" i="24"/>
  <c r="V1118" i="24"/>
  <c r="W1118" i="24"/>
  <c r="W1120" i="24"/>
  <c r="V1120" i="24"/>
  <c r="V1130" i="24"/>
  <c r="W1130" i="24"/>
  <c r="V1150" i="24"/>
  <c r="W1150" i="24"/>
  <c r="W1159" i="24"/>
  <c r="V1159" i="24"/>
  <c r="W1272" i="24"/>
  <c r="V1272" i="24"/>
  <c r="W1336" i="24"/>
  <c r="V1336" i="24"/>
  <c r="V1450" i="24"/>
  <c r="W1450" i="24"/>
  <c r="W1473" i="24"/>
  <c r="V1473" i="24"/>
  <c r="V1728" i="24"/>
  <c r="W1728" i="24"/>
  <c r="V1178" i="24"/>
  <c r="W1204" i="24"/>
  <c r="W1236" i="24"/>
  <c r="V1422" i="24"/>
  <c r="W1422" i="24"/>
  <c r="V1424" i="24"/>
  <c r="W1457" i="24"/>
  <c r="V1457" i="24"/>
  <c r="V1469" i="24"/>
  <c r="W1476" i="24"/>
  <c r="V1476" i="24"/>
  <c r="W1584" i="24"/>
  <c r="W1677" i="24"/>
  <c r="V1677" i="24"/>
  <c r="W1713" i="24"/>
  <c r="V1713" i="24"/>
  <c r="V1732" i="24"/>
  <c r="W1741" i="24"/>
  <c r="V1741" i="24"/>
  <c r="W1935" i="24"/>
  <c r="V1937" i="24"/>
  <c r="W1937" i="24"/>
  <c r="W2506" i="24"/>
  <c r="V2506" i="24"/>
  <c r="V1149" i="24"/>
  <c r="V1152" i="24"/>
  <c r="V1165" i="24"/>
  <c r="V1180" i="24"/>
  <c r="V1190" i="24"/>
  <c r="V1204" i="24"/>
  <c r="W1208" i="24"/>
  <c r="V1236" i="24"/>
  <c r="W1240" i="24"/>
  <c r="W1260" i="24"/>
  <c r="W1276" i="24"/>
  <c r="W1292" i="24"/>
  <c r="W1308" i="24"/>
  <c r="W1324" i="24"/>
  <c r="W1340" i="24"/>
  <c r="W1356" i="24"/>
  <c r="W1372" i="24"/>
  <c r="V1406" i="24"/>
  <c r="W1406" i="24"/>
  <c r="V1408" i="24"/>
  <c r="V1416" i="24"/>
  <c r="W1424" i="24"/>
  <c r="V1434" i="24"/>
  <c r="W1434" i="24"/>
  <c r="W1469" i="24"/>
  <c r="V1474" i="24"/>
  <c r="W1474" i="24"/>
  <c r="V1486" i="24"/>
  <c r="W1486" i="24"/>
  <c r="V1488" i="24"/>
  <c r="V1498" i="24"/>
  <c r="W1498" i="24"/>
  <c r="W1515" i="24"/>
  <c r="V1538" i="24"/>
  <c r="W1540" i="24"/>
  <c r="V1584" i="24"/>
  <c r="V1657" i="24"/>
  <c r="W1657" i="24"/>
  <c r="W1732" i="24"/>
  <c r="W1790" i="24"/>
  <c r="V1790" i="24"/>
  <c r="V1896" i="24"/>
  <c r="W1896" i="24"/>
  <c r="V1935" i="24"/>
  <c r="V2105" i="24"/>
  <c r="W2105" i="24"/>
  <c r="V2108" i="24"/>
  <c r="W2108" i="24"/>
  <c r="V1027" i="24"/>
  <c r="V1043" i="24"/>
  <c r="V1059" i="24"/>
  <c r="V1075" i="24"/>
  <c r="V1091" i="24"/>
  <c r="V1107" i="24"/>
  <c r="V1123" i="24"/>
  <c r="V1139" i="24"/>
  <c r="V1155" i="24"/>
  <c r="W1167" i="24"/>
  <c r="V1170" i="24"/>
  <c r="W1178" i="24"/>
  <c r="V1192" i="24"/>
  <c r="V1208" i="24"/>
  <c r="W1212" i="24"/>
  <c r="V1240" i="24"/>
  <c r="W1244" i="24"/>
  <c r="V1260" i="24"/>
  <c r="V1276" i="24"/>
  <c r="V1292" i="24"/>
  <c r="V1308" i="24"/>
  <c r="V1324" i="24"/>
  <c r="V1340" i="24"/>
  <c r="V1356" i="24"/>
  <c r="V1372" i="24"/>
  <c r="W1384" i="24"/>
  <c r="W1392" i="24"/>
  <c r="V1400" i="24"/>
  <c r="W1408" i="24"/>
  <c r="V1418" i="24"/>
  <c r="W1418" i="24"/>
  <c r="V1429" i="24"/>
  <c r="W1441" i="24"/>
  <c r="V1441" i="24"/>
  <c r="V1451" i="24"/>
  <c r="V1453" i="24"/>
  <c r="W1460" i="24"/>
  <c r="V1460" i="24"/>
  <c r="V1480" i="24"/>
  <c r="W1488" i="24"/>
  <c r="V1493" i="24"/>
  <c r="W1505" i="24"/>
  <c r="V1505" i="24"/>
  <c r="V1515" i="24"/>
  <c r="V1540" i="24"/>
  <c r="W1600" i="24"/>
  <c r="V1641" i="24"/>
  <c r="W1641" i="24"/>
  <c r="V1901" i="24"/>
  <c r="W1901" i="24"/>
  <c r="V1908" i="24"/>
  <c r="W1908" i="24"/>
  <c r="V924" i="24"/>
  <c r="V928" i="24"/>
  <c r="V932" i="24"/>
  <c r="V936" i="24"/>
  <c r="V940" i="24"/>
  <c r="V944" i="24"/>
  <c r="V948" i="24"/>
  <c r="V952" i="24"/>
  <c r="V956" i="24"/>
  <c r="V960" i="24"/>
  <c r="V964" i="24"/>
  <c r="V968" i="24"/>
  <c r="V972" i="24"/>
  <c r="V976" i="24"/>
  <c r="V980" i="24"/>
  <c r="V984" i="24"/>
  <c r="V988" i="24"/>
  <c r="V992" i="24"/>
  <c r="V996" i="24"/>
  <c r="V1000" i="24"/>
  <c r="V1004" i="24"/>
  <c r="V1008" i="24"/>
  <c r="V1012" i="24"/>
  <c r="V1016" i="24"/>
  <c r="V1020" i="24"/>
  <c r="V1033" i="24"/>
  <c r="W1146" i="24"/>
  <c r="W1162" i="24"/>
  <c r="W1180" i="24"/>
  <c r="V1182" i="24"/>
  <c r="W1190" i="24"/>
  <c r="W1216" i="24"/>
  <c r="W1248" i="24"/>
  <c r="W1264" i="24"/>
  <c r="W1280" i="24"/>
  <c r="W1296" i="24"/>
  <c r="W1312" i="24"/>
  <c r="W1328" i="24"/>
  <c r="W1344" i="24"/>
  <c r="W1360" i="24"/>
  <c r="W1376" i="24"/>
  <c r="V1402" i="24"/>
  <c r="W1402" i="24"/>
  <c r="W1416" i="24"/>
  <c r="W1425" i="24"/>
  <c r="V1425" i="24"/>
  <c r="W1451" i="24"/>
  <c r="V1458" i="24"/>
  <c r="W1458" i="24"/>
  <c r="V1470" i="24"/>
  <c r="W1470" i="24"/>
  <c r="V1472" i="24"/>
  <c r="V1482" i="24"/>
  <c r="W1482" i="24"/>
  <c r="W1520" i="24"/>
  <c r="W1532" i="24"/>
  <c r="V1532" i="24"/>
  <c r="W1538" i="24"/>
  <c r="V1600" i="24"/>
  <c r="W1652" i="24"/>
  <c r="V1696" i="24"/>
  <c r="V1704" i="24"/>
  <c r="W1704" i="24"/>
  <c r="W1774" i="24"/>
  <c r="V1774" i="24"/>
  <c r="V1894" i="24"/>
  <c r="W1894" i="24"/>
  <c r="V1023" i="24"/>
  <c r="W1027" i="24"/>
  <c r="V1039" i="24"/>
  <c r="W1043" i="24"/>
  <c r="V1055" i="24"/>
  <c r="W1059" i="24"/>
  <c r="V1071" i="24"/>
  <c r="W1075" i="24"/>
  <c r="V1087" i="24"/>
  <c r="W1091" i="24"/>
  <c r="V1103" i="24"/>
  <c r="W1107" i="24"/>
  <c r="V1119" i="24"/>
  <c r="W1123" i="24"/>
  <c r="V1135" i="24"/>
  <c r="W1139" i="24"/>
  <c r="V1151" i="24"/>
  <c r="W1155" i="24"/>
  <c r="W1170" i="24"/>
  <c r="V1184" i="24"/>
  <c r="W1192" i="24"/>
  <c r="V1194" i="24"/>
  <c r="V1216" i="24"/>
  <c r="W1220" i="24"/>
  <c r="V1248" i="24"/>
  <c r="V1264" i="24"/>
  <c r="V1280" i="24"/>
  <c r="V1296" i="24"/>
  <c r="V1312" i="24"/>
  <c r="V1328" i="24"/>
  <c r="V1344" i="24"/>
  <c r="V1360" i="24"/>
  <c r="V1376" i="24"/>
  <c r="W1400" i="24"/>
  <c r="W1409" i="24"/>
  <c r="V1409" i="24"/>
  <c r="W1429" i="24"/>
  <c r="V1435" i="24"/>
  <c r="V1437" i="24"/>
  <c r="W1444" i="24"/>
  <c r="V1444" i="24"/>
  <c r="V1464" i="24"/>
  <c r="W1472" i="24"/>
  <c r="W1480" i="24"/>
  <c r="W1489" i="24"/>
  <c r="V1489" i="24"/>
  <c r="W1493" i="24"/>
  <c r="V1501" i="24"/>
  <c r="W1508" i="24"/>
  <c r="V1508" i="24"/>
  <c r="W1552" i="24"/>
  <c r="W1616" i="24"/>
  <c r="W1636" i="24"/>
  <c r="V1661" i="24"/>
  <c r="W1661" i="24"/>
  <c r="V1663" i="24"/>
  <c r="W1681" i="24"/>
  <c r="V1681" i="24"/>
  <c r="V1700" i="24"/>
  <c r="W1709" i="24"/>
  <c r="V1709" i="24"/>
  <c r="W1745" i="24"/>
  <c r="V1745" i="24"/>
  <c r="V1174" i="24"/>
  <c r="W1182" i="24"/>
  <c r="W1224" i="24"/>
  <c r="W1252" i="24"/>
  <c r="W1268" i="24"/>
  <c r="W1284" i="24"/>
  <c r="W1300" i="24"/>
  <c r="W1316" i="24"/>
  <c r="W1332" i="24"/>
  <c r="W1348" i="24"/>
  <c r="W1364" i="24"/>
  <c r="V1421" i="24"/>
  <c r="V1442" i="24"/>
  <c r="W1442" i="24"/>
  <c r="V1454" i="24"/>
  <c r="W1454" i="24"/>
  <c r="V1456" i="24"/>
  <c r="V1466" i="24"/>
  <c r="W1466" i="24"/>
  <c r="W1501" i="24"/>
  <c r="V1506" i="24"/>
  <c r="W1506" i="24"/>
  <c r="V1516" i="24"/>
  <c r="V1518" i="24"/>
  <c r="V1530" i="24"/>
  <c r="W1530" i="24"/>
  <c r="V1552" i="24"/>
  <c r="V1616" i="24"/>
  <c r="V1636" i="24"/>
  <c r="V1645" i="24"/>
  <c r="W1645" i="24"/>
  <c r="V1647" i="24"/>
  <c r="W1663" i="24"/>
  <c r="W1696" i="24"/>
  <c r="W1700" i="24"/>
  <c r="W1757" i="24"/>
  <c r="V1757" i="24"/>
  <c r="V1844" i="24"/>
  <c r="W1844" i="24"/>
  <c r="V1542" i="24"/>
  <c r="W1556" i="24"/>
  <c r="W1572" i="24"/>
  <c r="W1588" i="24"/>
  <c r="W1604" i="24"/>
  <c r="W1620" i="24"/>
  <c r="W1666" i="24"/>
  <c r="V1666" i="24"/>
  <c r="W1673" i="24"/>
  <c r="V1673" i="24"/>
  <c r="W1705" i="24"/>
  <c r="V1705" i="24"/>
  <c r="W1737" i="24"/>
  <c r="V1737" i="24"/>
  <c r="W1758" i="24"/>
  <c r="V1758" i="24"/>
  <c r="V1836" i="24"/>
  <c r="W1836" i="24"/>
  <c r="V1880" i="24"/>
  <c r="W1880" i="24"/>
  <c r="V1945" i="24"/>
  <c r="W1945" i="24"/>
  <c r="W1963" i="24"/>
  <c r="V1963" i="24"/>
  <c r="W2027" i="24"/>
  <c r="W1519" i="24"/>
  <c r="V1522" i="24"/>
  <c r="W1648" i="24"/>
  <c r="V1648" i="24"/>
  <c r="W1664" i="24"/>
  <c r="V1664" i="24"/>
  <c r="V1680" i="24"/>
  <c r="W1697" i="24"/>
  <c r="V1697" i="24"/>
  <c r="V1712" i="24"/>
  <c r="W1729" i="24"/>
  <c r="V1729" i="24"/>
  <c r="V1744" i="24"/>
  <c r="W1765" i="24"/>
  <c r="V1765" i="24"/>
  <c r="W1770" i="24"/>
  <c r="V1793" i="24"/>
  <c r="W1793" i="24"/>
  <c r="V1825" i="24"/>
  <c r="W1825" i="24"/>
  <c r="V1864" i="24"/>
  <c r="W1864" i="24"/>
  <c r="V1885" i="24"/>
  <c r="W1885" i="24"/>
  <c r="W2022" i="24"/>
  <c r="V2022" i="24"/>
  <c r="W2194" i="24"/>
  <c r="V2194" i="24"/>
  <c r="V1519" i="24"/>
  <c r="V1524" i="24"/>
  <c r="V1534" i="24"/>
  <c r="W1560" i="24"/>
  <c r="W1576" i="24"/>
  <c r="W1592" i="24"/>
  <c r="W1608" i="24"/>
  <c r="W1624" i="24"/>
  <c r="V1642" i="24"/>
  <c r="V1658" i="24"/>
  <c r="W1667" i="24"/>
  <c r="V1684" i="24"/>
  <c r="V1688" i="24"/>
  <c r="W1688" i="24"/>
  <c r="V1716" i="24"/>
  <c r="V1720" i="24"/>
  <c r="W1720" i="24"/>
  <c r="W1761" i="24"/>
  <c r="V1761" i="24"/>
  <c r="V1770" i="24"/>
  <c r="W1781" i="24"/>
  <c r="V1781" i="24"/>
  <c r="W1803" i="24"/>
  <c r="V1803" i="24"/>
  <c r="W1819" i="24"/>
  <c r="W1839" i="24"/>
  <c r="V1839" i="24"/>
  <c r="V1862" i="24"/>
  <c r="W1862" i="24"/>
  <c r="V1869" i="24"/>
  <c r="W1869" i="24"/>
  <c r="V1878" i="24"/>
  <c r="W1878" i="24"/>
  <c r="W1919" i="24"/>
  <c r="V1933" i="24"/>
  <c r="W1933" i="24"/>
  <c r="W2152" i="24"/>
  <c r="V2152" i="24"/>
  <c r="V2161" i="24"/>
  <c r="W2161" i="24"/>
  <c r="V1198" i="24"/>
  <c r="V1202" i="24"/>
  <c r="V1206" i="24"/>
  <c r="V1210" i="24"/>
  <c r="V1214" i="24"/>
  <c r="V1218" i="24"/>
  <c r="V1222" i="24"/>
  <c r="V1226" i="24"/>
  <c r="V1230" i="24"/>
  <c r="V1234" i="24"/>
  <c r="V1238" i="24"/>
  <c r="V1242" i="24"/>
  <c r="V1246" i="24"/>
  <c r="V1250" i="24"/>
  <c r="V1254" i="24"/>
  <c r="V1258" i="24"/>
  <c r="V1262" i="24"/>
  <c r="V1266" i="24"/>
  <c r="V1270" i="24"/>
  <c r="V1274" i="24"/>
  <c r="V1278" i="24"/>
  <c r="V1282" i="24"/>
  <c r="V1286" i="24"/>
  <c r="V1290" i="24"/>
  <c r="V1294" i="24"/>
  <c r="V1298" i="24"/>
  <c r="V1302" i="24"/>
  <c r="V1306" i="24"/>
  <c r="V1310" i="24"/>
  <c r="V1314" i="24"/>
  <c r="V1318" i="24"/>
  <c r="V1322" i="24"/>
  <c r="V1326" i="24"/>
  <c r="V1330" i="24"/>
  <c r="V1334" i="24"/>
  <c r="V1338" i="24"/>
  <c r="V1342" i="24"/>
  <c r="V1346" i="24"/>
  <c r="V1350" i="24"/>
  <c r="V1354" i="24"/>
  <c r="V1358" i="24"/>
  <c r="V1362" i="24"/>
  <c r="V1366" i="24"/>
  <c r="V1370" i="24"/>
  <c r="V1374" i="24"/>
  <c r="V1378" i="24"/>
  <c r="V1443" i="24"/>
  <c r="V1459" i="24"/>
  <c r="V1475" i="24"/>
  <c r="V1491" i="24"/>
  <c r="V1507" i="24"/>
  <c r="W1522" i="24"/>
  <c r="V1536" i="24"/>
  <c r="V1546" i="24"/>
  <c r="V1560" i="24"/>
  <c r="V1576" i="24"/>
  <c r="V1592" i="24"/>
  <c r="V1608" i="24"/>
  <c r="V1624" i="24"/>
  <c r="W1635" i="24"/>
  <c r="V1635" i="24"/>
  <c r="W1642" i="24"/>
  <c r="V1644" i="24"/>
  <c r="W1651" i="24"/>
  <c r="V1651" i="24"/>
  <c r="W1658" i="24"/>
  <c r="V1660" i="24"/>
  <c r="V1667" i="24"/>
  <c r="V1669" i="24"/>
  <c r="W1669" i="24"/>
  <c r="W1680" i="24"/>
  <c r="W1684" i="24"/>
  <c r="W1693" i="24"/>
  <c r="V1693" i="24"/>
  <c r="W1712" i="24"/>
  <c r="W1716" i="24"/>
  <c r="W1725" i="24"/>
  <c r="V1725" i="24"/>
  <c r="W1744" i="24"/>
  <c r="W1749" i="24"/>
  <c r="V1749" i="24"/>
  <c r="W1766" i="24"/>
  <c r="V1766" i="24"/>
  <c r="W1815" i="24"/>
  <c r="V1815" i="24"/>
  <c r="V1819" i="24"/>
  <c r="V1846" i="24"/>
  <c r="W1846" i="24"/>
  <c r="V1853" i="24"/>
  <c r="W1853" i="24"/>
  <c r="W1903" i="24"/>
  <c r="V1912" i="24"/>
  <c r="W1912" i="24"/>
  <c r="V1919" i="24"/>
  <c r="V1926" i="24"/>
  <c r="W1926" i="24"/>
  <c r="W1974" i="24"/>
  <c r="V1974" i="24"/>
  <c r="V2089" i="24"/>
  <c r="W2089" i="24"/>
  <c r="V2092" i="24"/>
  <c r="W2092" i="24"/>
  <c r="W1524" i="24"/>
  <c r="V1526" i="24"/>
  <c r="W1534" i="24"/>
  <c r="V1548" i="24"/>
  <c r="W1564" i="24"/>
  <c r="W1580" i="24"/>
  <c r="W1596" i="24"/>
  <c r="W1612" i="24"/>
  <c r="W1628" i="24"/>
  <c r="W1644" i="24"/>
  <c r="V1649" i="24"/>
  <c r="W1649" i="24"/>
  <c r="W1660" i="24"/>
  <c r="V1665" i="24"/>
  <c r="W1689" i="24"/>
  <c r="V1689" i="24"/>
  <c r="W1721" i="24"/>
  <c r="V1721" i="24"/>
  <c r="W1806" i="24"/>
  <c r="V1813" i="24"/>
  <c r="W1813" i="24"/>
  <c r="V1860" i="24"/>
  <c r="W1860" i="24"/>
  <c r="V1903" i="24"/>
  <c r="W1947" i="24"/>
  <c r="V2041" i="24"/>
  <c r="W2041" i="24"/>
  <c r="W1753" i="24"/>
  <c r="V1753" i="24"/>
  <c r="W1762" i="24"/>
  <c r="W1785" i="24"/>
  <c r="V1785" i="24"/>
  <c r="W1796" i="24"/>
  <c r="V1796" i="24"/>
  <c r="W1816" i="24"/>
  <c r="V1828" i="24"/>
  <c r="W1828" i="24"/>
  <c r="V1876" i="24"/>
  <c r="W1876" i="24"/>
  <c r="V1892" i="24"/>
  <c r="W1892" i="24"/>
  <c r="V1910" i="24"/>
  <c r="W1910" i="24"/>
  <c r="V1917" i="24"/>
  <c r="W1917" i="24"/>
  <c r="V1928" i="24"/>
  <c r="W1928" i="24"/>
  <c r="W1943" i="24"/>
  <c r="W1990" i="24"/>
  <c r="V1990" i="24"/>
  <c r="W2050" i="24"/>
  <c r="V2050" i="24"/>
  <c r="W2054" i="24"/>
  <c r="V2054" i="24"/>
  <c r="V2166" i="24"/>
  <c r="W2166" i="24"/>
  <c r="W2190" i="24"/>
  <c r="W1754" i="24"/>
  <c r="W1777" i="24"/>
  <c r="V1777" i="24"/>
  <c r="W1786" i="24"/>
  <c r="V1797" i="24"/>
  <c r="W1797" i="24"/>
  <c r="W1799" i="24"/>
  <c r="V1799" i="24"/>
  <c r="V1809" i="24"/>
  <c r="W1809" i="24"/>
  <c r="W1822" i="24"/>
  <c r="W1831" i="24"/>
  <c r="V1924" i="24"/>
  <c r="W1924" i="24"/>
  <c r="W1958" i="24"/>
  <c r="V1958" i="24"/>
  <c r="W2011" i="24"/>
  <c r="V1550" i="24"/>
  <c r="V1554" i="24"/>
  <c r="V1558" i="24"/>
  <c r="V1562" i="24"/>
  <c r="V1566" i="24"/>
  <c r="V1570" i="24"/>
  <c r="V1574" i="24"/>
  <c r="V1578" i="24"/>
  <c r="V1582" i="24"/>
  <c r="V1586" i="24"/>
  <c r="V1590" i="24"/>
  <c r="V1594" i="24"/>
  <c r="V1598" i="24"/>
  <c r="V1602" i="24"/>
  <c r="V1606" i="24"/>
  <c r="V1610" i="24"/>
  <c r="V1614" i="24"/>
  <c r="V1618" i="24"/>
  <c r="V1622" i="24"/>
  <c r="V1626" i="24"/>
  <c r="V1630" i="24"/>
  <c r="V1634" i="24"/>
  <c r="W1638" i="24"/>
  <c r="V1650" i="24"/>
  <c r="W1654" i="24"/>
  <c r="V1671" i="24"/>
  <c r="W1672" i="24"/>
  <c r="W1674" i="24"/>
  <c r="V1676" i="24"/>
  <c r="V1678" i="24"/>
  <c r="W1685" i="24"/>
  <c r="V1685" i="24"/>
  <c r="W1690" i="24"/>
  <c r="V1692" i="24"/>
  <c r="V1694" i="24"/>
  <c r="W1701" i="24"/>
  <c r="V1701" i="24"/>
  <c r="W1706" i="24"/>
  <c r="V1708" i="24"/>
  <c r="V1710" i="24"/>
  <c r="W1717" i="24"/>
  <c r="V1717" i="24"/>
  <c r="W1722" i="24"/>
  <c r="V1724" i="24"/>
  <c r="V1726" i="24"/>
  <c r="W1733" i="24"/>
  <c r="V1733" i="24"/>
  <c r="W1738" i="24"/>
  <c r="V1740" i="24"/>
  <c r="V1742" i="24"/>
  <c r="W1750" i="24"/>
  <c r="V1754" i="24"/>
  <c r="W1773" i="24"/>
  <c r="V1773" i="24"/>
  <c r="W1782" i="24"/>
  <c r="V1786" i="24"/>
  <c r="V1822" i="24"/>
  <c r="V1831" i="24"/>
  <c r="W1855" i="24"/>
  <c r="W1939" i="24"/>
  <c r="W2006" i="24"/>
  <c r="V2006" i="24"/>
  <c r="V2011" i="24"/>
  <c r="W2044" i="24"/>
  <c r="V2044" i="24"/>
  <c r="V2073" i="24"/>
  <c r="W2073" i="24"/>
  <c r="V2076" i="24"/>
  <c r="W2076" i="24"/>
  <c r="W1746" i="24"/>
  <c r="W1769" i="24"/>
  <c r="V1769" i="24"/>
  <c r="W1778" i="24"/>
  <c r="W1800" i="24"/>
  <c r="W1812" i="24"/>
  <c r="V1812" i="24"/>
  <c r="V1848" i="24"/>
  <c r="W1848" i="24"/>
  <c r="V1855" i="24"/>
  <c r="W1871" i="24"/>
  <c r="W1887" i="24"/>
  <c r="V1941" i="24"/>
  <c r="W1941" i="24"/>
  <c r="W1979" i="24"/>
  <c r="V2118" i="24"/>
  <c r="W2118" i="24"/>
  <c r="V1833" i="24"/>
  <c r="V1841" i="24"/>
  <c r="V1850" i="24"/>
  <c r="V1857" i="24"/>
  <c r="V1866" i="24"/>
  <c r="V1873" i="24"/>
  <c r="V1882" i="24"/>
  <c r="V1889" i="24"/>
  <c r="V1898" i="24"/>
  <c r="V1905" i="24"/>
  <c r="V1914" i="24"/>
  <c r="V1921" i="24"/>
  <c r="V1930" i="24"/>
  <c r="W1954" i="24"/>
  <c r="V1954" i="24"/>
  <c r="W1959" i="24"/>
  <c r="W1970" i="24"/>
  <c r="V1970" i="24"/>
  <c r="W1975" i="24"/>
  <c r="W1986" i="24"/>
  <c r="V1986" i="24"/>
  <c r="W1991" i="24"/>
  <c r="W2002" i="24"/>
  <c r="V2002" i="24"/>
  <c r="W2007" i="24"/>
  <c r="W2018" i="24"/>
  <c r="V2018" i="24"/>
  <c r="W2023" i="24"/>
  <c r="W2034" i="24"/>
  <c r="V2034" i="24"/>
  <c r="W2038" i="24"/>
  <c r="V2071" i="24"/>
  <c r="W2071" i="24"/>
  <c r="V2087" i="24"/>
  <c r="W2087" i="24"/>
  <c r="V2103" i="24"/>
  <c r="W2103" i="24"/>
  <c r="V2150" i="24"/>
  <c r="W2150" i="24"/>
  <c r="W2244" i="24"/>
  <c r="V2244" i="24"/>
  <c r="W2252" i="24"/>
  <c r="V2252" i="24"/>
  <c r="W2047" i="24"/>
  <c r="W2066" i="24"/>
  <c r="V2066" i="24"/>
  <c r="W2082" i="24"/>
  <c r="V2082" i="24"/>
  <c r="W2098" i="24"/>
  <c r="V2098" i="24"/>
  <c r="W2114" i="24"/>
  <c r="V2114" i="24"/>
  <c r="V2145" i="24"/>
  <c r="W2227" i="24"/>
  <c r="V2227" i="24"/>
  <c r="V1748" i="24"/>
  <c r="V1752" i="24"/>
  <c r="V1756" i="24"/>
  <c r="V1760" i="24"/>
  <c r="V1764" i="24"/>
  <c r="V1768" i="24"/>
  <c r="V1772" i="24"/>
  <c r="V1776" i="24"/>
  <c r="V1780" i="24"/>
  <c r="V1784" i="24"/>
  <c r="V1788" i="24"/>
  <c r="V1792" i="24"/>
  <c r="V1795" i="24"/>
  <c r="V1808" i="24"/>
  <c r="V1811" i="24"/>
  <c r="V1824" i="24"/>
  <c r="V1827" i="24"/>
  <c r="V1835" i="24"/>
  <c r="V1845" i="24"/>
  <c r="V1854" i="24"/>
  <c r="V1861" i="24"/>
  <c r="V1870" i="24"/>
  <c r="V1877" i="24"/>
  <c r="V1886" i="24"/>
  <c r="V1893" i="24"/>
  <c r="V1902" i="24"/>
  <c r="V1909" i="24"/>
  <c r="V1918" i="24"/>
  <c r="V1925" i="24"/>
  <c r="W1934" i="24"/>
  <c r="V1934" i="24"/>
  <c r="W1938" i="24"/>
  <c r="V1938" i="24"/>
  <c r="W1942" i="24"/>
  <c r="V1942" i="24"/>
  <c r="W1946" i="24"/>
  <c r="V1946" i="24"/>
  <c r="W1950" i="24"/>
  <c r="V1950" i="24"/>
  <c r="W1955" i="24"/>
  <c r="W1966" i="24"/>
  <c r="V1966" i="24"/>
  <c r="W1971" i="24"/>
  <c r="W1982" i="24"/>
  <c r="V1982" i="24"/>
  <c r="W1987" i="24"/>
  <c r="W1998" i="24"/>
  <c r="V1998" i="24"/>
  <c r="W2003" i="24"/>
  <c r="W2014" i="24"/>
  <c r="V2014" i="24"/>
  <c r="W2019" i="24"/>
  <c r="W2030" i="24"/>
  <c r="V2030" i="24"/>
  <c r="V2047" i="24"/>
  <c r="W2059" i="24"/>
  <c r="V2069" i="24"/>
  <c r="V2085" i="24"/>
  <c r="V2101" i="24"/>
  <c r="V2134" i="24"/>
  <c r="W2134" i="24"/>
  <c r="W2143" i="24"/>
  <c r="W2145" i="24"/>
  <c r="W2349" i="24"/>
  <c r="V2349" i="24"/>
  <c r="V1798" i="24"/>
  <c r="W1802" i="24"/>
  <c r="V1814" i="24"/>
  <c r="W1818" i="24"/>
  <c r="W1830" i="24"/>
  <c r="W1838" i="24"/>
  <c r="W1843" i="24"/>
  <c r="V1847" i="24"/>
  <c r="W1859" i="24"/>
  <c r="V1863" i="24"/>
  <c r="W1875" i="24"/>
  <c r="V1879" i="24"/>
  <c r="W1891" i="24"/>
  <c r="V1895" i="24"/>
  <c r="W1907" i="24"/>
  <c r="V1911" i="24"/>
  <c r="W1923" i="24"/>
  <c r="V1927" i="24"/>
  <c r="V1955" i="24"/>
  <c r="V1971" i="24"/>
  <c r="V1987" i="24"/>
  <c r="V2003" i="24"/>
  <c r="V2019" i="24"/>
  <c r="V2059" i="24"/>
  <c r="V2129" i="24"/>
  <c r="V2225" i="24"/>
  <c r="W2225" i="24"/>
  <c r="W2367" i="24"/>
  <c r="V2367" i="24"/>
  <c r="V1829" i="24"/>
  <c r="V1837" i="24"/>
  <c r="V1842" i="24"/>
  <c r="V1849" i="24"/>
  <c r="W1852" i="24"/>
  <c r="V1858" i="24"/>
  <c r="V1865" i="24"/>
  <c r="W1868" i="24"/>
  <c r="V1874" i="24"/>
  <c r="V1881" i="24"/>
  <c r="W1884" i="24"/>
  <c r="W1886" i="24"/>
  <c r="V1890" i="24"/>
  <c r="V1897" i="24"/>
  <c r="W1900" i="24"/>
  <c r="V1906" i="24"/>
  <c r="V1913" i="24"/>
  <c r="W1916" i="24"/>
  <c r="V1922" i="24"/>
  <c r="V1929" i="24"/>
  <c r="W1932" i="24"/>
  <c r="W1951" i="24"/>
  <c r="W1962" i="24"/>
  <c r="V1962" i="24"/>
  <c r="W1967" i="24"/>
  <c r="W1978" i="24"/>
  <c r="V1978" i="24"/>
  <c r="W1983" i="24"/>
  <c r="W1994" i="24"/>
  <c r="V1994" i="24"/>
  <c r="W1999" i="24"/>
  <c r="W2010" i="24"/>
  <c r="V2010" i="24"/>
  <c r="W2015" i="24"/>
  <c r="W2026" i="24"/>
  <c r="V2026" i="24"/>
  <c r="W2031" i="24"/>
  <c r="V2057" i="24"/>
  <c r="W2062" i="24"/>
  <c r="V2064" i="24"/>
  <c r="W2064" i="24"/>
  <c r="W2078" i="24"/>
  <c r="V2080" i="24"/>
  <c r="W2080" i="24"/>
  <c r="W2094" i="24"/>
  <c r="V2096" i="24"/>
  <c r="W2096" i="24"/>
  <c r="W2101" i="24"/>
  <c r="W2110" i="24"/>
  <c r="V2112" i="24"/>
  <c r="W2112" i="24"/>
  <c r="W2127" i="24"/>
  <c r="W2129" i="24"/>
  <c r="W2168" i="24"/>
  <c r="V2168" i="24"/>
  <c r="V2343" i="24"/>
  <c r="W2343" i="24"/>
  <c r="W2120" i="24"/>
  <c r="V2120" i="24"/>
  <c r="W2136" i="24"/>
  <c r="V2136" i="24"/>
  <c r="V2162" i="24"/>
  <c r="W2162" i="24"/>
  <c r="V2164" i="24"/>
  <c r="W2216" i="24"/>
  <c r="W2228" i="24"/>
  <c r="V2228" i="24"/>
  <c r="V2230" i="24"/>
  <c r="W2230" i="24"/>
  <c r="V2257" i="24"/>
  <c r="W2257" i="24"/>
  <c r="W2260" i="24"/>
  <c r="V2260" i="24"/>
  <c r="V2265" i="24"/>
  <c r="W2265" i="24"/>
  <c r="W2268" i="24"/>
  <c r="V2268" i="24"/>
  <c r="V2281" i="24"/>
  <c r="W2281" i="24"/>
  <c r="W2284" i="24"/>
  <c r="V2061" i="24"/>
  <c r="V2068" i="24"/>
  <c r="V2077" i="24"/>
  <c r="V2084" i="24"/>
  <c r="V2093" i="24"/>
  <c r="V2100" i="24"/>
  <c r="V2109" i="24"/>
  <c r="V2116" i="24"/>
  <c r="V2130" i="24"/>
  <c r="W2130" i="24"/>
  <c r="V2132" i="24"/>
  <c r="V2146" i="24"/>
  <c r="W2146" i="24"/>
  <c r="V2148" i="24"/>
  <c r="V2156" i="24"/>
  <c r="W2164" i="24"/>
  <c r="W2187" i="24"/>
  <c r="V2196" i="24"/>
  <c r="W2196" i="24"/>
  <c r="V2216" i="24"/>
  <c r="V2284" i="24"/>
  <c r="V2289" i="24"/>
  <c r="W2289" i="24"/>
  <c r="W2292" i="24"/>
  <c r="V2292" i="24"/>
  <c r="V2297" i="24"/>
  <c r="W2297" i="24"/>
  <c r="W2300" i="24"/>
  <c r="V2300" i="24"/>
  <c r="V1949" i="24"/>
  <c r="V1953" i="24"/>
  <c r="V1957" i="24"/>
  <c r="V1961" i="24"/>
  <c r="V1965" i="24"/>
  <c r="V1969" i="24"/>
  <c r="V1973" i="24"/>
  <c r="V1977" i="24"/>
  <c r="V1981" i="24"/>
  <c r="V1985" i="24"/>
  <c r="V1989" i="24"/>
  <c r="V1993" i="24"/>
  <c r="V1997" i="24"/>
  <c r="V2001" i="24"/>
  <c r="V2005" i="24"/>
  <c r="V2009" i="24"/>
  <c r="V2013" i="24"/>
  <c r="V2017" i="24"/>
  <c r="V2021" i="24"/>
  <c r="V2025" i="24"/>
  <c r="V2029" i="24"/>
  <c r="V2033" i="24"/>
  <c r="V2046" i="24"/>
  <c r="V2058" i="24"/>
  <c r="V2070" i="24"/>
  <c r="V2086" i="24"/>
  <c r="V2102" i="24"/>
  <c r="W2116" i="24"/>
  <c r="V2124" i="24"/>
  <c r="W2132" i="24"/>
  <c r="V2140" i="24"/>
  <c r="W2148" i="24"/>
  <c r="V2158" i="24"/>
  <c r="W2158" i="24"/>
  <c r="V2169" i="24"/>
  <c r="V2187" i="24"/>
  <c r="W2210" i="24"/>
  <c r="V2404" i="24"/>
  <c r="W2404" i="24"/>
  <c r="W2037" i="24"/>
  <c r="W2053" i="24"/>
  <c r="W2056" i="24"/>
  <c r="W2061" i="24"/>
  <c r="V2065" i="24"/>
  <c r="W2068" i="24"/>
  <c r="V2072" i="24"/>
  <c r="W2075" i="24"/>
  <c r="W2077" i="24"/>
  <c r="V2081" i="24"/>
  <c r="W2084" i="24"/>
  <c r="V2088" i="24"/>
  <c r="W2091" i="24"/>
  <c r="W2093" i="24"/>
  <c r="V2097" i="24"/>
  <c r="W2100" i="24"/>
  <c r="V2104" i="24"/>
  <c r="W2107" i="24"/>
  <c r="W2109" i="24"/>
  <c r="V2113" i="24"/>
  <c r="V2126" i="24"/>
  <c r="W2126" i="24"/>
  <c r="V2142" i="24"/>
  <c r="W2142" i="24"/>
  <c r="W2156" i="24"/>
  <c r="W2165" i="24"/>
  <c r="V2165" i="24"/>
  <c r="V2173" i="24"/>
  <c r="W2222" i="24"/>
  <c r="V2222" i="24"/>
  <c r="V2238" i="24"/>
  <c r="W2238" i="24"/>
  <c r="V2402" i="24"/>
  <c r="V2042" i="24"/>
  <c r="W2046" i="24"/>
  <c r="W2058" i="24"/>
  <c r="W2070" i="24"/>
  <c r="V2074" i="24"/>
  <c r="W2086" i="24"/>
  <c r="V2090" i="24"/>
  <c r="W2102" i="24"/>
  <c r="V2106" i="24"/>
  <c r="W2117" i="24"/>
  <c r="V2117" i="24"/>
  <c r="V2121" i="24"/>
  <c r="W2124" i="24"/>
  <c r="W2133" i="24"/>
  <c r="V2133" i="24"/>
  <c r="W2140" i="24"/>
  <c r="W2149" i="24"/>
  <c r="V2149" i="24"/>
  <c r="W2169" i="24"/>
  <c r="W2184" i="24"/>
  <c r="V2184" i="24"/>
  <c r="V2199" i="24"/>
  <c r="W2203" i="24"/>
  <c r="W2236" i="24"/>
  <c r="W2243" i="24"/>
  <c r="V2243" i="24"/>
  <c r="W2402" i="24"/>
  <c r="V2392" i="24"/>
  <c r="W2392" i="24"/>
  <c r="W2200" i="24"/>
  <c r="W2212" i="24"/>
  <c r="V2212" i="24"/>
  <c r="V2241" i="24"/>
  <c r="W2241" i="24"/>
  <c r="W2321" i="24"/>
  <c r="V2321" i="24"/>
  <c r="W2325" i="24"/>
  <c r="V2360" i="24"/>
  <c r="V2365" i="24"/>
  <c r="W2365" i="24"/>
  <c r="V2375" i="24"/>
  <c r="W2431" i="24"/>
  <c r="V2431" i="24"/>
  <c r="V2213" i="24"/>
  <c r="W2213" i="24"/>
  <c r="W2219" i="24"/>
  <c r="V2246" i="24"/>
  <c r="W2246" i="24"/>
  <c r="V2307" i="24"/>
  <c r="V2347" i="24"/>
  <c r="W2347" i="24"/>
  <c r="W2360" i="24"/>
  <c r="W2373" i="24"/>
  <c r="W2375" i="24"/>
  <c r="W2399" i="24"/>
  <c r="V2399" i="24"/>
  <c r="W2486" i="24"/>
  <c r="V2486" i="24"/>
  <c r="V2209" i="24"/>
  <c r="W2209" i="24"/>
  <c r="W2215" i="24"/>
  <c r="V2215" i="24"/>
  <c r="W2235" i="24"/>
  <c r="V2235" i="24"/>
  <c r="V2273" i="24"/>
  <c r="W2273" i="24"/>
  <c r="W2276" i="24"/>
  <c r="W2305" i="24"/>
  <c r="V2305" i="24"/>
  <c r="W2309" i="24"/>
  <c r="W2183" i="24"/>
  <c r="V2193" i="24"/>
  <c r="W2193" i="24"/>
  <c r="V2197" i="24"/>
  <c r="W2197" i="24"/>
  <c r="W2206" i="24"/>
  <c r="V2233" i="24"/>
  <c r="W2233" i="24"/>
  <c r="V2249" i="24"/>
  <c r="W2249" i="24"/>
  <c r="V2276" i="24"/>
  <c r="W2307" i="24"/>
  <c r="V2309" i="24"/>
  <c r="V2434" i="24"/>
  <c r="V2436" i="24"/>
  <c r="W2436" i="24"/>
  <c r="V2254" i="24"/>
  <c r="V2262" i="24"/>
  <c r="V2270" i="24"/>
  <c r="V2278" i="24"/>
  <c r="V2286" i="24"/>
  <c r="V2294" i="24"/>
  <c r="V2302" i="24"/>
  <c r="W2311" i="24"/>
  <c r="W2327" i="24"/>
  <c r="W2353" i="24"/>
  <c r="V2353" i="24"/>
  <c r="W2363" i="24"/>
  <c r="V2363" i="24"/>
  <c r="W2382" i="24"/>
  <c r="V2382" i="24"/>
  <c r="W2386" i="24"/>
  <c r="W2405" i="24"/>
  <c r="V2405" i="24"/>
  <c r="W2437" i="24"/>
  <c r="V2437" i="24"/>
  <c r="W2522" i="24"/>
  <c r="V2522" i="24"/>
  <c r="V2251" i="24"/>
  <c r="V2259" i="24"/>
  <c r="V2267" i="24"/>
  <c r="V2275" i="24"/>
  <c r="V2283" i="24"/>
  <c r="V2291" i="24"/>
  <c r="V2299" i="24"/>
  <c r="V2311" i="24"/>
  <c r="W2313" i="24"/>
  <c r="V2313" i="24"/>
  <c r="V2315" i="24"/>
  <c r="V2327" i="24"/>
  <c r="V2329" i="24"/>
  <c r="V2335" i="24"/>
  <c r="V2351" i="24"/>
  <c r="V2376" i="24"/>
  <c r="V2380" i="24"/>
  <c r="W2380" i="24"/>
  <c r="V2386" i="24"/>
  <c r="V2388" i="24"/>
  <c r="W2388" i="24"/>
  <c r="V2397" i="24"/>
  <c r="W2414" i="24"/>
  <c r="V2414" i="24"/>
  <c r="W2418" i="24"/>
  <c r="V2429" i="24"/>
  <c r="W2502" i="24"/>
  <c r="V2502" i="24"/>
  <c r="V2186" i="24"/>
  <c r="V2202" i="24"/>
  <c r="V2218" i="24"/>
  <c r="V2232" i="24"/>
  <c r="V2240" i="24"/>
  <c r="V2248" i="24"/>
  <c r="W2254" i="24"/>
  <c r="V2256" i="24"/>
  <c r="W2262" i="24"/>
  <c r="V2264" i="24"/>
  <c r="W2270" i="24"/>
  <c r="V2272" i="24"/>
  <c r="W2278" i="24"/>
  <c r="V2280" i="24"/>
  <c r="W2286" i="24"/>
  <c r="V2288" i="24"/>
  <c r="W2294" i="24"/>
  <c r="V2296" i="24"/>
  <c r="W2302" i="24"/>
  <c r="W2329" i="24"/>
  <c r="V2337" i="24"/>
  <c r="W2351" i="24"/>
  <c r="V2359" i="24"/>
  <c r="W2366" i="24"/>
  <c r="V2366" i="24"/>
  <c r="W2395" i="24"/>
  <c r="V2395" i="24"/>
  <c r="W2397" i="24"/>
  <c r="V2408" i="24"/>
  <c r="V2412" i="24"/>
  <c r="W2412" i="24"/>
  <c r="V2418" i="24"/>
  <c r="W2427" i="24"/>
  <c r="V2427" i="24"/>
  <c r="W2429" i="24"/>
  <c r="V2440" i="24"/>
  <c r="W2446" i="24"/>
  <c r="W2251" i="24"/>
  <c r="W2259" i="24"/>
  <c r="W2267" i="24"/>
  <c r="W2275" i="24"/>
  <c r="W2283" i="24"/>
  <c r="W2291" i="24"/>
  <c r="W2299" i="24"/>
  <c r="W2315" i="24"/>
  <c r="V2317" i="24"/>
  <c r="W2335" i="24"/>
  <c r="W2359" i="24"/>
  <c r="V2370" i="24"/>
  <c r="V2372" i="24"/>
  <c r="W2372" i="24"/>
  <c r="W2376" i="24"/>
  <c r="V2378" i="24"/>
  <c r="W2442" i="24"/>
  <c r="V2446" i="24"/>
  <c r="W2454" i="24"/>
  <c r="V2454" i="24"/>
  <c r="V2226" i="24"/>
  <c r="V2234" i="24"/>
  <c r="V2242" i="24"/>
  <c r="V2250" i="24"/>
  <c r="V2258" i="24"/>
  <c r="V2266" i="24"/>
  <c r="V2274" i="24"/>
  <c r="V2282" i="24"/>
  <c r="V2290" i="24"/>
  <c r="V2298" i="24"/>
  <c r="W2303" i="24"/>
  <c r="W2319" i="24"/>
  <c r="W2337" i="24"/>
  <c r="V2339" i="24"/>
  <c r="W2339" i="24"/>
  <c r="V2341" i="24"/>
  <c r="V2345" i="24"/>
  <c r="W2378" i="24"/>
  <c r="W2383" i="24"/>
  <c r="V2383" i="24"/>
  <c r="V2391" i="24"/>
  <c r="W2408" i="24"/>
  <c r="V2410" i="24"/>
  <c r="V2423" i="24"/>
  <c r="W2440" i="24"/>
  <c r="V2442" i="24"/>
  <c r="W2490" i="24"/>
  <c r="V2490" i="24"/>
  <c r="W2398" i="24"/>
  <c r="V2398" i="24"/>
  <c r="V2420" i="24"/>
  <c r="W2420" i="24"/>
  <c r="V2424" i="24"/>
  <c r="W2430" i="24"/>
  <c r="V2430" i="24"/>
  <c r="W2443" i="24"/>
  <c r="W2518" i="24"/>
  <c r="V2331" i="24"/>
  <c r="V2364" i="24"/>
  <c r="W2364" i="24"/>
  <c r="W2379" i="24"/>
  <c r="V2379" i="24"/>
  <c r="V2381" i="24"/>
  <c r="V2396" i="24"/>
  <c r="W2396" i="24"/>
  <c r="V2407" i="24"/>
  <c r="W2411" i="24"/>
  <c r="V2411" i="24"/>
  <c r="V2413" i="24"/>
  <c r="V2415" i="24"/>
  <c r="V2428" i="24"/>
  <c r="W2428" i="24"/>
  <c r="V2439" i="24"/>
  <c r="V2443" i="24"/>
  <c r="V2518" i="24"/>
  <c r="W2331" i="24"/>
  <c r="V2355" i="24"/>
  <c r="W2362" i="24"/>
  <c r="W2394" i="24"/>
  <c r="W2415" i="24"/>
  <c r="W2426" i="24"/>
  <c r="W2494" i="24"/>
  <c r="W2450" i="24"/>
  <c r="V2494" i="24"/>
  <c r="W2498" i="24"/>
  <c r="W2458" i="24"/>
  <c r="W2462" i="24"/>
  <c r="W2466" i="24"/>
  <c r="W2470" i="24"/>
  <c r="W2474" i="24"/>
  <c r="W2478" i="24"/>
  <c r="W2510" i="24"/>
  <c r="V2458" i="24"/>
  <c r="V2462" i="24"/>
  <c r="V2466" i="24"/>
  <c r="V2470" i="24"/>
  <c r="V2474" i="24"/>
  <c r="V2478" i="24"/>
  <c r="W2482" i="24"/>
  <c r="V2510" i="24"/>
  <c r="W2514" i="24"/>
  <c r="V2448" i="24"/>
  <c r="V2452" i="24"/>
  <c r="V2456" i="24"/>
  <c r="V2460" i="24"/>
  <c r="V2464" i="24"/>
  <c r="V2468" i="24"/>
  <c r="V2472" i="24"/>
  <c r="V2476" i="24"/>
  <c r="V2480" i="24"/>
  <c r="V2484" i="24"/>
  <c r="V2488" i="24"/>
  <c r="V2492" i="24"/>
  <c r="V2496" i="24"/>
  <c r="V2500" i="24"/>
  <c r="V2504" i="24"/>
  <c r="V2508" i="24"/>
  <c r="V2512" i="24"/>
  <c r="V2516" i="24"/>
  <c r="V2520" i="24"/>
  <c r="V2524" i="24"/>
  <c r="V2524" i="7"/>
  <c r="Y2523" i="7"/>
  <c r="V2522" i="7"/>
  <c r="Y2520" i="7"/>
  <c r="Y2519" i="7"/>
  <c r="Y2516" i="7"/>
  <c r="Y2514" i="7"/>
  <c r="Y2512" i="7"/>
  <c r="Y2508" i="7"/>
  <c r="V2507" i="7"/>
  <c r="V2506" i="7"/>
  <c r="Y2505" i="7"/>
  <c r="Y2504" i="7"/>
  <c r="W2503" i="7"/>
  <c r="X2503" i="7" s="1"/>
  <c r="V2501" i="7"/>
  <c r="Y2499" i="7"/>
  <c r="Y2497" i="7"/>
  <c r="Y2496" i="7"/>
  <c r="W2495" i="7"/>
  <c r="V2493" i="7"/>
  <c r="V2492" i="7"/>
  <c r="Y2491" i="7"/>
  <c r="V2490" i="7"/>
  <c r="Y2488" i="7"/>
  <c r="Y2487" i="7"/>
  <c r="Y2484" i="7"/>
  <c r="Y2483" i="7"/>
  <c r="Y2480" i="7"/>
  <c r="W2479" i="7"/>
  <c r="X2479" i="7" s="1"/>
  <c r="W2476" i="7"/>
  <c r="W2475" i="7"/>
  <c r="Y2472" i="7"/>
  <c r="V2468" i="7"/>
  <c r="Y2466" i="7"/>
  <c r="Y2465" i="7"/>
  <c r="Y2464" i="7"/>
  <c r="W2463" i="7"/>
  <c r="V2461" i="7"/>
  <c r="V2459" i="7"/>
  <c r="Y2457" i="7"/>
  <c r="Y2456" i="7"/>
  <c r="V2453" i="7"/>
  <c r="V2452" i="7"/>
  <c r="W2451" i="7"/>
  <c r="Y2449" i="7"/>
  <c r="Y2448" i="7"/>
  <c r="V2447" i="7"/>
  <c r="V2445" i="7"/>
  <c r="Y2444" i="7"/>
  <c r="Y2442" i="7"/>
  <c r="Y2440" i="7"/>
  <c r="Y2439" i="7"/>
  <c r="W2435" i="7"/>
  <c r="Y2433" i="7"/>
  <c r="Y2432" i="7"/>
  <c r="Y2431" i="7"/>
  <c r="V2429" i="7"/>
  <c r="Y2428" i="7"/>
  <c r="W2427" i="7"/>
  <c r="Y2424" i="7"/>
  <c r="V2421" i="7"/>
  <c r="V2417" i="7"/>
  <c r="Y2416" i="7"/>
  <c r="Y2415" i="7"/>
  <c r="W2412" i="7"/>
  <c r="W2411" i="7"/>
  <c r="Y2408" i="7"/>
  <c r="Y2407" i="7"/>
  <c r="W2404" i="7"/>
  <c r="W2402" i="7"/>
  <c r="V2401" i="7"/>
  <c r="Y2399" i="7"/>
  <c r="W2398" i="7"/>
  <c r="V2397" i="7"/>
  <c r="Y2394" i="7"/>
  <c r="W2393" i="7"/>
  <c r="W2392" i="7"/>
  <c r="Y2391" i="7"/>
  <c r="W2390" i="7"/>
  <c r="W2387" i="7"/>
  <c r="W2385" i="7"/>
  <c r="Y2383" i="7"/>
  <c r="W2382" i="7"/>
  <c r="Y2380" i="7"/>
  <c r="Y2379" i="7"/>
  <c r="W2378" i="7"/>
  <c r="X2378" i="7" s="1"/>
  <c r="W2376" i="7"/>
  <c r="Y2375" i="7"/>
  <c r="W2374" i="7"/>
  <c r="V2372" i="7"/>
  <c r="W2371" i="7"/>
  <c r="W2368" i="7"/>
  <c r="Y2367" i="7"/>
  <c r="W2366" i="7"/>
  <c r="Y2364" i="7"/>
  <c r="Y2363" i="7"/>
  <c r="W2362" i="7"/>
  <c r="X2362" i="7" s="1"/>
  <c r="Y2359" i="7"/>
  <c r="W2358" i="7"/>
  <c r="Y2356" i="7"/>
  <c r="V2353" i="7"/>
  <c r="Y2351" i="7"/>
  <c r="W2349" i="7"/>
  <c r="X2349" i="7" s="1"/>
  <c r="V2347" i="7"/>
  <c r="V2345" i="7"/>
  <c r="W2343" i="7"/>
  <c r="W2342" i="7"/>
  <c r="W2341" i="7"/>
  <c r="W2340" i="7"/>
  <c r="X2340" i="7" s="1"/>
  <c r="V2337" i="7"/>
  <c r="W2336" i="7"/>
  <c r="W2334" i="7"/>
  <c r="W2328" i="7"/>
  <c r="W2327" i="7"/>
  <c r="W2326" i="7"/>
  <c r="W2324" i="7"/>
  <c r="W2321" i="7"/>
  <c r="X2321" i="7" s="1"/>
  <c r="W2319" i="7"/>
  <c r="W2318" i="7"/>
  <c r="W2316" i="7"/>
  <c r="X2316" i="7" s="1"/>
  <c r="V2315" i="7"/>
  <c r="W2312" i="7"/>
  <c r="W2311" i="7"/>
  <c r="Y2310" i="7"/>
  <c r="Y2309" i="7"/>
  <c r="W2304" i="7"/>
  <c r="Y2302" i="7"/>
  <c r="Y2301" i="7"/>
  <c r="V2299" i="7"/>
  <c r="W2297" i="7"/>
  <c r="X2297" i="7" s="1"/>
  <c r="W2295" i="7"/>
  <c r="Y2294" i="7"/>
  <c r="Y2293" i="7"/>
  <c r="W2292" i="7"/>
  <c r="X2292" i="7" s="1"/>
  <c r="W2289" i="7"/>
  <c r="Y2287" i="7"/>
  <c r="W2286" i="7"/>
  <c r="V2283" i="7"/>
  <c r="W2274" i="7"/>
  <c r="W2273" i="7"/>
  <c r="X2273" i="7" s="1"/>
  <c r="Y2272" i="7"/>
  <c r="Y2271" i="7"/>
  <c r="W2269" i="7"/>
  <c r="X2269" i="7" s="1"/>
  <c r="W2268" i="7"/>
  <c r="V2267" i="7"/>
  <c r="W2265" i="7"/>
  <c r="X2265" i="7" s="1"/>
  <c r="W2264" i="7"/>
  <c r="W2263" i="7"/>
  <c r="W2260" i="7"/>
  <c r="W2259" i="7"/>
  <c r="Y2258" i="7"/>
  <c r="W2257" i="7"/>
  <c r="X2257" i="7" s="1"/>
  <c r="V2256" i="7"/>
  <c r="W2255" i="7"/>
  <c r="Y2254" i="7"/>
  <c r="W2252" i="7"/>
  <c r="W2251" i="7"/>
  <c r="W2249" i="7"/>
  <c r="X2249" i="7" s="1"/>
  <c r="Y2246" i="7"/>
  <c r="W2244" i="7"/>
  <c r="Y2242" i="7"/>
  <c r="W2241" i="7"/>
  <c r="X2241" i="7" s="1"/>
  <c r="V2240" i="7"/>
  <c r="W2239" i="7"/>
  <c r="Y2238" i="7"/>
  <c r="W2237" i="7"/>
  <c r="X2237" i="7" s="1"/>
  <c r="W2236" i="7"/>
  <c r="V2234" i="7"/>
  <c r="Y2233" i="7"/>
  <c r="W2232" i="7"/>
  <c r="X2232" i="7" s="1"/>
  <c r="W2231" i="7"/>
  <c r="X2231" i="7" s="1"/>
  <c r="V2230" i="7"/>
  <c r="W2229" i="7"/>
  <c r="X2229" i="7" s="1"/>
  <c r="Y2228" i="7"/>
  <c r="V2226" i="7"/>
  <c r="Y2225" i="7"/>
  <c r="Y2221" i="7"/>
  <c r="Y2218" i="7"/>
  <c r="Y2216" i="7"/>
  <c r="W2215" i="7"/>
  <c r="X2215" i="7" s="1"/>
  <c r="Y2209" i="7"/>
  <c r="Y2208" i="7"/>
  <c r="Y2206" i="7"/>
  <c r="Y2201" i="7"/>
  <c r="W2200" i="7"/>
  <c r="X2200" i="7" s="1"/>
  <c r="W2199" i="7"/>
  <c r="X2199" i="7" s="1"/>
  <c r="Y2198" i="7"/>
  <c r="W2197" i="7"/>
  <c r="X2197" i="7" s="1"/>
  <c r="Y2193" i="7"/>
  <c r="Y2192" i="7"/>
  <c r="W2191" i="7"/>
  <c r="X2191" i="7" s="1"/>
  <c r="Y2190" i="7"/>
  <c r="Y2189" i="7"/>
  <c r="Y2188" i="7"/>
  <c r="Y2185" i="7"/>
  <c r="W2184" i="7"/>
  <c r="X2184" i="7" s="1"/>
  <c r="W2183" i="7"/>
  <c r="X2183" i="7" s="1"/>
  <c r="Y2182" i="7"/>
  <c r="Y2177" i="7"/>
  <c r="Y2176" i="7"/>
  <c r="W2175" i="7"/>
  <c r="X2175" i="7" s="1"/>
  <c r="Y2174" i="7"/>
  <c r="Y2173" i="7"/>
  <c r="W2168" i="7"/>
  <c r="X2168" i="7" s="1"/>
  <c r="W2167" i="7"/>
  <c r="X2167" i="7" s="1"/>
  <c r="W2165" i="7"/>
  <c r="X2165" i="7" s="1"/>
  <c r="Y2161" i="7"/>
  <c r="Y2160" i="7"/>
  <c r="W2159" i="7"/>
  <c r="X2159" i="7" s="1"/>
  <c r="Y2158" i="7"/>
  <c r="Y2156" i="7"/>
  <c r="Y2153" i="7"/>
  <c r="W2152" i="7"/>
  <c r="X2152" i="7" s="1"/>
  <c r="W2151" i="7"/>
  <c r="X2151" i="7" s="1"/>
  <c r="Y2149" i="7"/>
  <c r="Y2148" i="7"/>
  <c r="Y2147" i="7"/>
  <c r="Y2145" i="7"/>
  <c r="Y2137" i="7"/>
  <c r="W2136" i="7"/>
  <c r="X2136" i="7" s="1"/>
  <c r="Y2133" i="7"/>
  <c r="Y2132" i="7"/>
  <c r="Y2129" i="7"/>
  <c r="Y2128" i="7"/>
  <c r="Y2127" i="7"/>
  <c r="Y2124" i="7"/>
  <c r="V2122" i="7"/>
  <c r="W2121" i="7"/>
  <c r="Y2120" i="7"/>
  <c r="Y2119" i="7"/>
  <c r="V2118" i="7"/>
  <c r="Y2117" i="7"/>
  <c r="Y2113" i="7"/>
  <c r="W2112" i="7"/>
  <c r="X2112" i="7" s="1"/>
  <c r="W2109" i="7"/>
  <c r="X2109" i="7" s="1"/>
  <c r="Y2108" i="7"/>
  <c r="Y2107" i="7"/>
  <c r="V2106" i="7"/>
  <c r="Y2105" i="7"/>
  <c r="V2104" i="7"/>
  <c r="Y2102" i="7"/>
  <c r="Y2101" i="7"/>
  <c r="Y2100" i="7"/>
  <c r="Y2097" i="7"/>
  <c r="W2096" i="7"/>
  <c r="X2096" i="7" s="1"/>
  <c r="Y2095" i="7"/>
  <c r="Y2092" i="7"/>
  <c r="Y2090" i="7"/>
  <c r="Y2089" i="7"/>
  <c r="Y2088" i="7"/>
  <c r="Y2086" i="7"/>
  <c r="Y2085" i="7"/>
  <c r="W2084" i="7"/>
  <c r="X2084" i="7" s="1"/>
  <c r="Y2080" i="7"/>
  <c r="W2076" i="7"/>
  <c r="W2074" i="7"/>
  <c r="Y2073" i="7"/>
  <c r="Y2072" i="7"/>
  <c r="W2071" i="7"/>
  <c r="Y2070" i="7"/>
  <c r="Y2069" i="7"/>
  <c r="W2068" i="7"/>
  <c r="X2068" i="7" s="1"/>
  <c r="Y2067" i="7"/>
  <c r="Y2066" i="7"/>
  <c r="W2065" i="7"/>
  <c r="Y2064" i="7"/>
  <c r="W2063" i="7"/>
  <c r="Y2062" i="7"/>
  <c r="Y2059" i="7"/>
  <c r="W2057" i="7"/>
  <c r="W2055" i="7"/>
  <c r="X2055" i="7" s="1"/>
  <c r="V2054" i="7"/>
  <c r="W2049" i="7"/>
  <c r="V2047" i="7"/>
  <c r="W2045" i="7"/>
  <c r="W2041" i="7"/>
  <c r="W2040" i="7"/>
  <c r="X2040" i="7" s="1"/>
  <c r="W2039" i="7"/>
  <c r="X2039" i="7" s="1"/>
  <c r="Y2037" i="7"/>
  <c r="V2036" i="7"/>
  <c r="Y2033" i="7"/>
  <c r="W2031" i="7"/>
  <c r="X2031" i="7" s="1"/>
  <c r="Y2030" i="7"/>
  <c r="Y2029" i="7"/>
  <c r="V2028" i="7"/>
  <c r="W2025" i="7"/>
  <c r="X2025" i="7" s="1"/>
  <c r="Y2023" i="7"/>
  <c r="Y2022" i="7"/>
  <c r="V2020" i="7"/>
  <c r="Y2017" i="7"/>
  <c r="Y2014" i="7"/>
  <c r="V2012" i="7"/>
  <c r="V2011" i="7"/>
  <c r="W2009" i="7"/>
  <c r="X2009" i="7" s="1"/>
  <c r="W2008" i="7"/>
  <c r="Y2006" i="7"/>
  <c r="W2001" i="7"/>
  <c r="X2001" i="7" s="1"/>
  <c r="W1999" i="7"/>
  <c r="X1999" i="7" s="1"/>
  <c r="W1998" i="7"/>
  <c r="Y1997" i="7"/>
  <c r="W1993" i="7"/>
  <c r="W1990" i="7"/>
  <c r="V1988" i="7"/>
  <c r="Y1985" i="7"/>
  <c r="W1983" i="7"/>
  <c r="X1983" i="7" s="1"/>
  <c r="W1982" i="7"/>
  <c r="V1980" i="7"/>
  <c r="V1979" i="7"/>
  <c r="Y1977" i="7"/>
  <c r="W1973" i="7"/>
  <c r="V1971" i="7"/>
  <c r="Y1970" i="7"/>
  <c r="W1968" i="7"/>
  <c r="W1967" i="7"/>
  <c r="X1967" i="7" s="1"/>
  <c r="Y1966" i="7"/>
  <c r="V1964" i="7"/>
  <c r="Y1957" i="7"/>
  <c r="Y1952" i="7"/>
  <c r="Y1951" i="7"/>
  <c r="Y1949" i="7"/>
  <c r="V1948" i="7"/>
  <c r="W1946" i="7"/>
  <c r="V1944" i="7"/>
  <c r="W1941" i="7"/>
  <c r="V1940" i="7"/>
  <c r="W1939" i="7"/>
  <c r="V1936" i="7"/>
  <c r="V1932" i="7"/>
  <c r="Y1929" i="7"/>
  <c r="W1928" i="7"/>
  <c r="X1928" i="7" s="1"/>
  <c r="V1925" i="7"/>
  <c r="W1923" i="7"/>
  <c r="X1923" i="7" s="1"/>
  <c r="W1922" i="7"/>
  <c r="X1922" i="7" s="1"/>
  <c r="W1919" i="7"/>
  <c r="W1915" i="7"/>
  <c r="X1915" i="7" s="1"/>
  <c r="W1914" i="7"/>
  <c r="X1914" i="7" s="1"/>
  <c r="Y1913" i="7"/>
  <c r="W1909" i="7"/>
  <c r="X1909" i="7" s="1"/>
  <c r="V1908" i="7"/>
  <c r="W1903" i="7"/>
  <c r="W1899" i="7"/>
  <c r="X1899" i="7" s="1"/>
  <c r="W1898" i="7"/>
  <c r="X1898" i="7" s="1"/>
  <c r="Y1897" i="7"/>
  <c r="V1892" i="7"/>
  <c r="W1891" i="7"/>
  <c r="X1891" i="7" s="1"/>
  <c r="W1890" i="7"/>
  <c r="X1890" i="7" s="1"/>
  <c r="W1887" i="7"/>
  <c r="X1887" i="7" s="1"/>
  <c r="V1885" i="7"/>
  <c r="V1884" i="7"/>
  <c r="Y1883" i="7"/>
  <c r="Y1882" i="7"/>
  <c r="Y1877" i="7"/>
  <c r="V1876" i="7"/>
  <c r="Y1875" i="7"/>
  <c r="Y1873" i="7"/>
  <c r="V1871" i="7"/>
  <c r="V1869" i="7"/>
  <c r="W1868" i="7"/>
  <c r="Y1866" i="7"/>
  <c r="Y1865" i="7"/>
  <c r="V1863" i="7"/>
  <c r="V1861" i="7"/>
  <c r="Y1859" i="7"/>
  <c r="Y1857" i="7"/>
  <c r="W1856" i="7"/>
  <c r="X1856" i="7" s="1"/>
  <c r="V1853" i="7"/>
  <c r="Y1845" i="7"/>
  <c r="W1844" i="7"/>
  <c r="Y1842" i="7"/>
  <c r="W1840" i="7"/>
  <c r="X1840" i="7" s="1"/>
  <c r="W1836" i="7"/>
  <c r="V1833" i="7"/>
  <c r="Y1831" i="7"/>
  <c r="Y1828" i="7"/>
  <c r="V1827" i="7"/>
  <c r="W1826" i="7"/>
  <c r="X1826" i="7" s="1"/>
  <c r="Y1824" i="7"/>
  <c r="Y1823" i="7"/>
  <c r="V1821" i="7"/>
  <c r="Y1820" i="7"/>
  <c r="Y1819" i="7"/>
  <c r="V1817" i="7"/>
  <c r="Y1816" i="7"/>
  <c r="Y1815" i="7"/>
  <c r="V1809" i="7"/>
  <c r="Y1807" i="7"/>
  <c r="W1806" i="7"/>
  <c r="Y1804" i="7"/>
  <c r="Y1803" i="7"/>
  <c r="W1802" i="7"/>
  <c r="V1801" i="7"/>
  <c r="Y1800" i="7"/>
  <c r="W1795" i="7"/>
  <c r="X1795" i="7" s="1"/>
  <c r="Y1794" i="7"/>
  <c r="Y1792" i="7"/>
  <c r="W1790" i="7"/>
  <c r="V1788" i="7"/>
  <c r="W1786" i="7"/>
  <c r="X1786" i="7" s="1"/>
  <c r="W1782" i="7"/>
  <c r="Y1781" i="7"/>
  <c r="Y1780" i="7"/>
  <c r="W1774" i="7"/>
  <c r="Y1772" i="7"/>
  <c r="W1770" i="7"/>
  <c r="X1770" i="7" s="1"/>
  <c r="W1768" i="7"/>
  <c r="Y1765" i="7"/>
  <c r="Y1764" i="7"/>
  <c r="W1763" i="7"/>
  <c r="X1763" i="7" s="1"/>
  <c r="W1760" i="7"/>
  <c r="X1760" i="7" s="1"/>
  <c r="W1758" i="7"/>
  <c r="X1758" i="7" s="1"/>
  <c r="V1757" i="7"/>
  <c r="Y1756" i="7"/>
  <c r="W1755" i="7"/>
  <c r="W1753" i="7"/>
  <c r="Y1752" i="7"/>
  <c r="Y1751" i="7"/>
  <c r="W1749" i="7"/>
  <c r="X1749" i="7" s="1"/>
  <c r="V1746" i="7"/>
  <c r="Y1743" i="7"/>
  <c r="V1742" i="7"/>
  <c r="V1741" i="7"/>
  <c r="Y1740" i="7"/>
  <c r="V1737" i="7"/>
  <c r="Y1734" i="7"/>
  <c r="W1731" i="7"/>
  <c r="X1731" i="7" s="1"/>
  <c r="V1728" i="7"/>
  <c r="V1727" i="7"/>
  <c r="Y1726" i="7"/>
  <c r="W1724" i="7"/>
  <c r="X1724" i="7" s="1"/>
  <c r="V1720" i="7"/>
  <c r="W1719" i="7"/>
  <c r="Y1717" i="7"/>
  <c r="W1716" i="7"/>
  <c r="X1716" i="7" s="1"/>
  <c r="W1715" i="7"/>
  <c r="X1715" i="7" s="1"/>
  <c r="W1713" i="7"/>
  <c r="X1713" i="7" s="1"/>
  <c r="Y1710" i="7"/>
  <c r="Y1709" i="7"/>
  <c r="W1708" i="7"/>
  <c r="X1708" i="7" s="1"/>
  <c r="V1704" i="7"/>
  <c r="V1702" i="7"/>
  <c r="W1700" i="7"/>
  <c r="X1700" i="7" s="1"/>
  <c r="W1694" i="7"/>
  <c r="X1694" i="7" s="1"/>
  <c r="W1692" i="7"/>
  <c r="X1692" i="7" s="1"/>
  <c r="W1691" i="7"/>
  <c r="X1691" i="7" s="1"/>
  <c r="V1689" i="7"/>
  <c r="V1688" i="7"/>
  <c r="V1687" i="7"/>
  <c r="W1684" i="7"/>
  <c r="X1684" i="7" s="1"/>
  <c r="W1683" i="7"/>
  <c r="X1683" i="7" s="1"/>
  <c r="V1678" i="7"/>
  <c r="V1675" i="7"/>
  <c r="W1673" i="7"/>
  <c r="X1673" i="7" s="1"/>
  <c r="W1672" i="7"/>
  <c r="Y1669" i="7"/>
  <c r="W1665" i="7"/>
  <c r="X1665" i="7" s="1"/>
  <c r="W1662" i="7"/>
  <c r="X1662" i="7" s="1"/>
  <c r="Y1661" i="7"/>
  <c r="W1660" i="7"/>
  <c r="V1659" i="7"/>
  <c r="V1657" i="7"/>
  <c r="W1656" i="7"/>
  <c r="W1655" i="7"/>
  <c r="X1655" i="7" s="1"/>
  <c r="W1654" i="7"/>
  <c r="X1654" i="7" s="1"/>
  <c r="W1652" i="7"/>
  <c r="X1652" i="7" s="1"/>
  <c r="W1649" i="7"/>
  <c r="W1646" i="7"/>
  <c r="X1646" i="7" s="1"/>
  <c r="Y1645" i="7"/>
  <c r="V1643" i="7"/>
  <c r="W1640" i="7"/>
  <c r="W1639" i="7"/>
  <c r="X1639" i="7" s="1"/>
  <c r="Y1638" i="7"/>
  <c r="Y1637" i="7"/>
  <c r="W1636" i="7"/>
  <c r="V1635" i="7"/>
  <c r="Y1633" i="7"/>
  <c r="W1631" i="7"/>
  <c r="X1631" i="7" s="1"/>
  <c r="V1630" i="7"/>
  <c r="Y1629" i="7"/>
  <c r="W1628" i="7"/>
  <c r="X1628" i="7" s="1"/>
  <c r="Y1623" i="7"/>
  <c r="W1622" i="7"/>
  <c r="Y1621" i="7"/>
  <c r="Y1617" i="7"/>
  <c r="V1615" i="7"/>
  <c r="Y1613" i="7"/>
  <c r="Y1609" i="7"/>
  <c r="W1607" i="7"/>
  <c r="X1607" i="7" s="1"/>
  <c r="Y1606" i="7"/>
  <c r="Y1605" i="7"/>
  <c r="V1604" i="7"/>
  <c r="Y1601" i="7"/>
  <c r="W1599" i="7"/>
  <c r="X1599" i="7" s="1"/>
  <c r="Y1597" i="7"/>
  <c r="Y1593" i="7"/>
  <c r="W1591" i="7"/>
  <c r="X1591" i="7" s="1"/>
  <c r="V1588" i="7"/>
  <c r="Y1585" i="7"/>
  <c r="W1583" i="7"/>
  <c r="Y1582" i="7"/>
  <c r="V1581" i="7"/>
  <c r="Y1579" i="7"/>
  <c r="Y1578" i="7"/>
  <c r="W1575" i="7"/>
  <c r="Y1574" i="7"/>
  <c r="V1573" i="7"/>
  <c r="Y1571" i="7"/>
  <c r="Y1569" i="7"/>
  <c r="Y1566" i="7"/>
  <c r="V1565" i="7"/>
  <c r="W1562" i="7"/>
  <c r="W1561" i="7"/>
  <c r="X1561" i="7" s="1"/>
  <c r="W1559" i="7"/>
  <c r="Y1558" i="7"/>
  <c r="V1557" i="7"/>
  <c r="Y1555" i="7"/>
  <c r="W1554" i="7"/>
  <c r="W1551" i="7"/>
  <c r="Y1550" i="7"/>
  <c r="V1549" i="7"/>
  <c r="W1546" i="7"/>
  <c r="W1543" i="7"/>
  <c r="Y1542" i="7"/>
  <c r="V1541" i="7"/>
  <c r="W1538" i="7"/>
  <c r="W1535" i="7"/>
  <c r="V1533" i="7"/>
  <c r="Y1531" i="7"/>
  <c r="W1530" i="7"/>
  <c r="W1529" i="7"/>
  <c r="X1529" i="7" s="1"/>
  <c r="Y1526" i="7"/>
  <c r="V1525" i="7"/>
  <c r="Y1523" i="7"/>
  <c r="W1522" i="7"/>
  <c r="Y1521" i="7"/>
  <c r="Y1518" i="7"/>
  <c r="Y1515" i="7"/>
  <c r="W1514" i="7"/>
  <c r="Y1510" i="7"/>
  <c r="Y1509" i="7"/>
  <c r="V1506" i="7"/>
  <c r="Y1505" i="7"/>
  <c r="Y1503" i="7"/>
  <c r="V1501" i="7"/>
  <c r="V1500" i="7"/>
  <c r="W1499" i="7"/>
  <c r="X1499" i="7" s="1"/>
  <c r="Y1497" i="7"/>
  <c r="V1496" i="7"/>
  <c r="Y1495" i="7"/>
  <c r="V1492" i="7"/>
  <c r="W1491" i="7"/>
  <c r="X1491" i="7" s="1"/>
  <c r="V1490" i="7"/>
  <c r="V1488" i="7"/>
  <c r="Y1485" i="7"/>
  <c r="W1483" i="7"/>
  <c r="X1483" i="7" s="1"/>
  <c r="V1482" i="7"/>
  <c r="V1480" i="7"/>
  <c r="W1477" i="7"/>
  <c r="Y1476" i="7"/>
  <c r="V1474" i="7"/>
  <c r="Y1471" i="7"/>
  <c r="V1469" i="7"/>
  <c r="V1466" i="7"/>
  <c r="V1464" i="7"/>
  <c r="Y1463" i="7"/>
  <c r="V1461" i="7"/>
  <c r="W1459" i="7"/>
  <c r="X1459" i="7" s="1"/>
  <c r="V1458" i="7"/>
  <c r="V1456" i="7"/>
  <c r="Y1455" i="7"/>
  <c r="Y1454" i="7"/>
  <c r="Y1453" i="7"/>
  <c r="W1451" i="7"/>
  <c r="X1451" i="7" s="1"/>
  <c r="V1450" i="7"/>
  <c r="Y1447" i="7"/>
  <c r="Y1446" i="7"/>
  <c r="W1445" i="7"/>
  <c r="W1444" i="7"/>
  <c r="Y1442" i="7"/>
  <c r="V1440" i="7"/>
  <c r="Y1439" i="7"/>
  <c r="Y1438" i="7"/>
  <c r="W1436" i="7"/>
  <c r="W1435" i="7"/>
  <c r="X1435" i="7" s="1"/>
  <c r="V1434" i="7"/>
  <c r="V1433" i="7"/>
  <c r="V1432" i="7"/>
  <c r="Y1431" i="7"/>
  <c r="Y1430" i="7"/>
  <c r="Y1429" i="7"/>
  <c r="W1428" i="7"/>
  <c r="W1427" i="7"/>
  <c r="Y1426" i="7"/>
  <c r="Y1423" i="7"/>
  <c r="Y1421" i="7"/>
  <c r="W1420" i="7"/>
  <c r="W1419" i="7"/>
  <c r="X1419" i="7" s="1"/>
  <c r="V1418" i="7"/>
  <c r="V1417" i="7"/>
  <c r="V1416" i="7"/>
  <c r="Y1414" i="7"/>
  <c r="Y1413" i="7"/>
  <c r="Y1412" i="7"/>
  <c r="W1411" i="7"/>
  <c r="X1411" i="7" s="1"/>
  <c r="W1410" i="7"/>
  <c r="Y1409" i="7"/>
  <c r="V1408" i="7"/>
  <c r="Y1406" i="7"/>
  <c r="W1405" i="7"/>
  <c r="W1404" i="7"/>
  <c r="X1404" i="7" s="1"/>
  <c r="Y1401" i="7"/>
  <c r="V1400" i="7"/>
  <c r="Y1399" i="7"/>
  <c r="Y1396" i="7"/>
  <c r="Y1395" i="7"/>
  <c r="W1394" i="7"/>
  <c r="X1394" i="7" s="1"/>
  <c r="Y1393" i="7"/>
  <c r="W1392" i="7"/>
  <c r="X1392" i="7" s="1"/>
  <c r="W1391" i="7"/>
  <c r="V1389" i="7"/>
  <c r="Y1387" i="7"/>
  <c r="Y1385" i="7"/>
  <c r="W1384" i="7"/>
  <c r="X1384" i="7" s="1"/>
  <c r="W1383" i="7"/>
  <c r="X1383" i="7" s="1"/>
  <c r="V1381" i="7"/>
  <c r="Y1380" i="7"/>
  <c r="Y1379" i="7"/>
  <c r="Y1378" i="7"/>
  <c r="Y1377" i="7"/>
  <c r="W1375" i="7"/>
  <c r="V1373" i="7"/>
  <c r="Y1372" i="7"/>
  <c r="Y1371" i="7"/>
  <c r="Y1369" i="7"/>
  <c r="W1368" i="7"/>
  <c r="X1368" i="7" s="1"/>
  <c r="W1367" i="7"/>
  <c r="V1365" i="7"/>
  <c r="Y1364" i="7"/>
  <c r="Y1363" i="7"/>
  <c r="Y1362" i="7"/>
  <c r="W1360" i="7"/>
  <c r="X1360" i="7" s="1"/>
  <c r="W1359" i="7"/>
  <c r="X1359" i="7" s="1"/>
  <c r="V1357" i="7"/>
  <c r="Y1356" i="7"/>
  <c r="Y1355" i="7"/>
  <c r="V1354" i="7"/>
  <c r="Y1353" i="7"/>
  <c r="W1352" i="7"/>
  <c r="X1352" i="7" s="1"/>
  <c r="W1351" i="7"/>
  <c r="X1351" i="7" s="1"/>
  <c r="V1349" i="7"/>
  <c r="Y1348" i="7"/>
  <c r="Y1347" i="7"/>
  <c r="Y1346" i="7"/>
  <c r="W1344" i="7"/>
  <c r="X1344" i="7" s="1"/>
  <c r="W1343" i="7"/>
  <c r="Y1340" i="7"/>
  <c r="Y1339" i="7"/>
  <c r="W1338" i="7"/>
  <c r="X1338" i="7" s="1"/>
  <c r="W1336" i="7"/>
  <c r="X1336" i="7" s="1"/>
  <c r="W1335" i="7"/>
  <c r="X1335" i="7" s="1"/>
  <c r="V1333" i="7"/>
  <c r="Y1331" i="7"/>
  <c r="Y1329" i="7"/>
  <c r="W1328" i="7"/>
  <c r="X1328" i="7" s="1"/>
  <c r="W1327" i="7"/>
  <c r="X1327" i="7" s="1"/>
  <c r="V1325" i="7"/>
  <c r="Y1324" i="7"/>
  <c r="Y1322" i="7"/>
  <c r="Y1321" i="7"/>
  <c r="W1320" i="7"/>
  <c r="X1320" i="7" s="1"/>
  <c r="W1319" i="7"/>
  <c r="Y1316" i="7"/>
  <c r="W1314" i="7"/>
  <c r="Y1313" i="7"/>
  <c r="W1312" i="7"/>
  <c r="X1312" i="7" s="1"/>
  <c r="W1311" i="7"/>
  <c r="X1311" i="7" s="1"/>
  <c r="V1309" i="7"/>
  <c r="Y1308" i="7"/>
  <c r="Y1307" i="7"/>
  <c r="Y1305" i="7"/>
  <c r="W1304" i="7"/>
  <c r="X1304" i="7" s="1"/>
  <c r="W1303" i="7"/>
  <c r="Y1300" i="7"/>
  <c r="Y1298" i="7"/>
  <c r="Y1297" i="7"/>
  <c r="W1296" i="7"/>
  <c r="X1296" i="7" s="1"/>
  <c r="W1295" i="7"/>
  <c r="Y1292" i="7"/>
  <c r="W1290" i="7"/>
  <c r="Y1289" i="7"/>
  <c r="W1288" i="7"/>
  <c r="X1288" i="7" s="1"/>
  <c r="W1287" i="7"/>
  <c r="V1285" i="7"/>
  <c r="Y1283" i="7"/>
  <c r="Y1281" i="7"/>
  <c r="W1280" i="7"/>
  <c r="X1280" i="7" s="1"/>
  <c r="W1279" i="7"/>
  <c r="X1279" i="7" s="1"/>
  <c r="W1277" i="7"/>
  <c r="X1277" i="7" s="1"/>
  <c r="Y1276" i="7"/>
  <c r="Y1275" i="7"/>
  <c r="Y1274" i="7"/>
  <c r="Y1273" i="7"/>
  <c r="W1271" i="7"/>
  <c r="V1269" i="7"/>
  <c r="Y1268" i="7"/>
  <c r="W1267" i="7"/>
  <c r="V1266" i="7"/>
  <c r="Y1265" i="7"/>
  <c r="W1264" i="7"/>
  <c r="X1264" i="7" s="1"/>
  <c r="V1261" i="7"/>
  <c r="Y1260" i="7"/>
  <c r="V1259" i="7"/>
  <c r="Y1258" i="7"/>
  <c r="Y1257" i="7"/>
  <c r="W1256" i="7"/>
  <c r="X1256" i="7" s="1"/>
  <c r="W1255" i="7"/>
  <c r="X1255" i="7" s="1"/>
  <c r="Y1252" i="7"/>
  <c r="Y1251" i="7"/>
  <c r="W1250" i="7"/>
  <c r="X1250" i="7" s="1"/>
  <c r="Y1249" i="7"/>
  <c r="W1248" i="7"/>
  <c r="X1248" i="7" s="1"/>
  <c r="W1247" i="7"/>
  <c r="V1245" i="7"/>
  <c r="V1244" i="7"/>
  <c r="V1243" i="7"/>
  <c r="Y1241" i="7"/>
  <c r="W1240" i="7"/>
  <c r="X1240" i="7" s="1"/>
  <c r="V1236" i="7"/>
  <c r="V1235" i="7"/>
  <c r="V1234" i="7"/>
  <c r="Y1233" i="7"/>
  <c r="W1232" i="7"/>
  <c r="V1229" i="7"/>
  <c r="V1228" i="7"/>
  <c r="Y1226" i="7"/>
  <c r="Y1225" i="7"/>
  <c r="W1224" i="7"/>
  <c r="V1221" i="7"/>
  <c r="Y1219" i="7"/>
  <c r="W1218" i="7"/>
  <c r="X1218" i="7" s="1"/>
  <c r="Y1217" i="7"/>
  <c r="W1216" i="7"/>
  <c r="W1215" i="7"/>
  <c r="X1215" i="7" s="1"/>
  <c r="V1213" i="7"/>
  <c r="Y1211" i="7"/>
  <c r="V1209" i="7"/>
  <c r="Y1207" i="7"/>
  <c r="W1204" i="7"/>
  <c r="Y1203" i="7"/>
  <c r="Y1202" i="7"/>
  <c r="Y1199" i="7"/>
  <c r="V1197" i="7"/>
  <c r="W1196" i="7"/>
  <c r="V1195" i="7"/>
  <c r="V1194" i="7"/>
  <c r="V1193" i="7"/>
  <c r="W1192" i="7"/>
  <c r="X1192" i="7" s="1"/>
  <c r="V1189" i="7"/>
  <c r="V1187" i="7"/>
  <c r="V1185" i="7"/>
  <c r="Y1183" i="7"/>
  <c r="W1180" i="7"/>
  <c r="Y1179" i="7"/>
  <c r="V1177" i="7"/>
  <c r="W1176" i="7"/>
  <c r="X1176" i="7" s="1"/>
  <c r="V1175" i="7"/>
  <c r="V1173" i="7"/>
  <c r="W1172" i="7"/>
  <c r="V1171" i="7"/>
  <c r="Y1170" i="7"/>
  <c r="Y1167" i="7"/>
  <c r="W1164" i="7"/>
  <c r="Y1163" i="7"/>
  <c r="W1162" i="7"/>
  <c r="X1162" i="7" s="1"/>
  <c r="V1161" i="7"/>
  <c r="W1160" i="7"/>
  <c r="X1160" i="7" s="1"/>
  <c r="Y1159" i="7"/>
  <c r="V1157" i="7"/>
  <c r="Y1154" i="7"/>
  <c r="V1153" i="7"/>
  <c r="W1152" i="7"/>
  <c r="Y1151" i="7"/>
  <c r="V1149" i="7"/>
  <c r="W1148" i="7"/>
  <c r="V1147" i="7"/>
  <c r="Y1146" i="7"/>
  <c r="W1144" i="7"/>
  <c r="V1143" i="7"/>
  <c r="V1141" i="7"/>
  <c r="W1140" i="7"/>
  <c r="W1138" i="7"/>
  <c r="X1138" i="7" s="1"/>
  <c r="W1136" i="7"/>
  <c r="Y1135" i="7"/>
  <c r="W1134" i="7"/>
  <c r="V1133" i="7"/>
  <c r="Y1132" i="7"/>
  <c r="V1131" i="7"/>
  <c r="Y1130" i="7"/>
  <c r="Y1127" i="7"/>
  <c r="W1126" i="7"/>
  <c r="V1125" i="7"/>
  <c r="Y1124" i="7"/>
  <c r="Y1122" i="7"/>
  <c r="Y1120" i="7"/>
  <c r="Y1119" i="7"/>
  <c r="W1118" i="7"/>
  <c r="V1117" i="7"/>
  <c r="V1113" i="7"/>
  <c r="Y1111" i="7"/>
  <c r="W1110" i="7"/>
  <c r="V1109" i="7"/>
  <c r="Y1108" i="7"/>
  <c r="Y1107" i="7"/>
  <c r="V1106" i="7"/>
  <c r="V1105" i="7"/>
  <c r="W1102" i="7"/>
  <c r="W1100" i="7"/>
  <c r="Y1099" i="7"/>
  <c r="V1098" i="7"/>
  <c r="V1097" i="7"/>
  <c r="Y1095" i="7"/>
  <c r="W1094" i="7"/>
  <c r="Y1093" i="7"/>
  <c r="Y1092" i="7"/>
  <c r="Y1091" i="7"/>
  <c r="Y1090" i="7"/>
  <c r="V1089" i="7"/>
  <c r="W1088" i="7"/>
  <c r="X1088" i="7" s="1"/>
  <c r="Y1086" i="7"/>
  <c r="Y1084" i="7"/>
  <c r="W1083" i="7"/>
  <c r="X1083" i="7" s="1"/>
  <c r="Y1080" i="7"/>
  <c r="W1078" i="7"/>
  <c r="Y1077" i="7"/>
  <c r="Y1076" i="7"/>
  <c r="W1075" i="7"/>
  <c r="X1075" i="7" s="1"/>
  <c r="Y1074" i="7"/>
  <c r="V1073" i="7"/>
  <c r="W1072" i="7"/>
  <c r="Y1070" i="7"/>
  <c r="Y1069" i="7"/>
  <c r="Y1068" i="7"/>
  <c r="W1067" i="7"/>
  <c r="X1067" i="7" s="1"/>
  <c r="V1065" i="7"/>
  <c r="Y1064" i="7"/>
  <c r="W1062" i="7"/>
  <c r="X1062" i="7" s="1"/>
  <c r="Y1061" i="7"/>
  <c r="Y1060" i="7"/>
  <c r="W1059" i="7"/>
  <c r="X1059" i="7" s="1"/>
  <c r="Y1058" i="7"/>
  <c r="V1057" i="7"/>
  <c r="W1056" i="7"/>
  <c r="X1056" i="7" s="1"/>
  <c r="Y1052" i="7"/>
  <c r="W1051" i="7"/>
  <c r="X1051" i="7" s="1"/>
  <c r="V1049" i="7"/>
  <c r="Y1046" i="7"/>
  <c r="Y1045" i="7"/>
  <c r="Y1044" i="7"/>
  <c r="Y1043" i="7"/>
  <c r="V1041" i="7"/>
  <c r="Y1039" i="7"/>
  <c r="W1038" i="7"/>
  <c r="X1038" i="7" s="1"/>
  <c r="Y1036" i="7"/>
  <c r="Y1035" i="7"/>
  <c r="V1033" i="7"/>
  <c r="Y1031" i="7"/>
  <c r="Y1030" i="7"/>
  <c r="Y1029" i="7"/>
  <c r="Y1028" i="7"/>
  <c r="V1026" i="7"/>
  <c r="V1025" i="7"/>
  <c r="V1024" i="7"/>
  <c r="Y1021" i="7"/>
  <c r="Y1020" i="7"/>
  <c r="V1018" i="7"/>
  <c r="V1017" i="7"/>
  <c r="Y1016" i="7"/>
  <c r="Y1014" i="7"/>
  <c r="Y1013" i="7"/>
  <c r="Y1012" i="7"/>
  <c r="Y1011" i="7"/>
  <c r="V1009" i="7"/>
  <c r="V1008" i="7"/>
  <c r="Y1007" i="7"/>
  <c r="Y1005" i="7"/>
  <c r="Y1004" i="7"/>
  <c r="Y1003" i="7"/>
  <c r="V1001" i="7"/>
  <c r="Y998" i="7"/>
  <c r="Y997" i="7"/>
  <c r="Y996" i="7"/>
  <c r="Y995" i="7"/>
  <c r="V994" i="7"/>
  <c r="Y992" i="7"/>
  <c r="W990" i="7"/>
  <c r="X990" i="7" s="1"/>
  <c r="Y989" i="7"/>
  <c r="Y988" i="7"/>
  <c r="V985" i="7"/>
  <c r="Y982" i="7"/>
  <c r="Y981" i="7"/>
  <c r="Y980" i="7"/>
  <c r="Y979" i="7"/>
  <c r="Y976" i="7"/>
  <c r="Y975" i="7"/>
  <c r="Y974" i="7"/>
  <c r="Y973" i="7"/>
  <c r="Y972" i="7"/>
  <c r="Y971" i="7"/>
  <c r="V969" i="7"/>
  <c r="Y968" i="7"/>
  <c r="Y967" i="7"/>
  <c r="Y966" i="7"/>
  <c r="Y965" i="7"/>
  <c r="Y964" i="7"/>
  <c r="V962" i="7"/>
  <c r="V961" i="7"/>
  <c r="Y958" i="7"/>
  <c r="Y956" i="7"/>
  <c r="V954" i="7"/>
  <c r="V953" i="7"/>
  <c r="W952" i="7"/>
  <c r="X952" i="7" s="1"/>
  <c r="Y950" i="7"/>
  <c r="Y949" i="7"/>
  <c r="Y948" i="7"/>
  <c r="Y947" i="7"/>
  <c r="V945" i="7"/>
  <c r="Y944" i="7"/>
  <c r="Y943" i="7"/>
  <c r="Y942" i="7"/>
  <c r="Y941" i="7"/>
  <c r="Y940" i="7"/>
  <c r="Y939" i="7"/>
  <c r="Y936" i="7"/>
  <c r="Y934" i="7"/>
  <c r="Y933" i="7"/>
  <c r="Y932" i="7"/>
  <c r="Y931" i="7"/>
  <c r="V930" i="7"/>
  <c r="V929" i="7"/>
  <c r="V928" i="7"/>
  <c r="Y925" i="7"/>
  <c r="Y924" i="7"/>
  <c r="V921" i="7"/>
  <c r="W918" i="7"/>
  <c r="Y917" i="7"/>
  <c r="Y916" i="7"/>
  <c r="Y915" i="7"/>
  <c r="V913" i="7"/>
  <c r="V912" i="7"/>
  <c r="Y911" i="7"/>
  <c r="Y910" i="7"/>
  <c r="Y909" i="7"/>
  <c r="Y908" i="7"/>
  <c r="V907" i="7"/>
  <c r="V906" i="7"/>
  <c r="V905" i="7"/>
  <c r="Y902" i="7"/>
  <c r="W901" i="7"/>
  <c r="Y900" i="7"/>
  <c r="V899" i="7"/>
  <c r="V897" i="7"/>
  <c r="Y896" i="7"/>
  <c r="V891" i="7"/>
  <c r="W890" i="7"/>
  <c r="Y888" i="7"/>
  <c r="Y886" i="7"/>
  <c r="Y885" i="7"/>
  <c r="V883" i="7"/>
  <c r="W882" i="7"/>
  <c r="V881" i="7"/>
  <c r="W880" i="7"/>
  <c r="X880" i="7" s="1"/>
  <c r="V878" i="7"/>
  <c r="Y877" i="7"/>
  <c r="W874" i="7"/>
  <c r="V873" i="7"/>
  <c r="Y871" i="7"/>
  <c r="Y870" i="7"/>
  <c r="Y869" i="7"/>
  <c r="Y868" i="7"/>
  <c r="Y867" i="7"/>
  <c r="W866" i="7"/>
  <c r="V865" i="7"/>
  <c r="V864" i="7"/>
  <c r="Y863" i="7"/>
  <c r="Y862" i="7"/>
  <c r="Y861" i="7"/>
  <c r="Y860" i="7"/>
  <c r="Y859" i="7"/>
  <c r="W858" i="7"/>
  <c r="V856" i="7"/>
  <c r="Y855" i="7"/>
  <c r="Y853" i="7"/>
  <c r="Y852" i="7"/>
  <c r="Y851" i="7"/>
  <c r="V850" i="7"/>
  <c r="V849" i="7"/>
  <c r="V848" i="7"/>
  <c r="Y847" i="7"/>
  <c r="Y846" i="7"/>
  <c r="Y845" i="7"/>
  <c r="Y844" i="7"/>
  <c r="Y843" i="7"/>
  <c r="V841" i="7"/>
  <c r="Y839" i="7"/>
  <c r="Y838" i="7"/>
  <c r="Y837" i="7"/>
  <c r="Y836" i="7"/>
  <c r="Y835" i="7"/>
  <c r="W834" i="7"/>
  <c r="V833" i="7"/>
  <c r="V832" i="7"/>
  <c r="Y831" i="7"/>
  <c r="Y830" i="7"/>
  <c r="Y829" i="7"/>
  <c r="Y828" i="7"/>
  <c r="Y827" i="7"/>
  <c r="W826" i="7"/>
  <c r="V824" i="7"/>
  <c r="Y823" i="7"/>
  <c r="Y821" i="7"/>
  <c r="Y820" i="7"/>
  <c r="Y819" i="7"/>
  <c r="V818" i="7"/>
  <c r="V816" i="7"/>
  <c r="W814" i="7"/>
  <c r="Y813" i="7"/>
  <c r="Y812" i="7"/>
  <c r="Y811" i="7"/>
  <c r="W810" i="7"/>
  <c r="V809" i="7"/>
  <c r="Y806" i="7"/>
  <c r="V803" i="7"/>
  <c r="Y802" i="7"/>
  <c r="Y800" i="7"/>
  <c r="Y799" i="7"/>
  <c r="W798" i="7"/>
  <c r="Y796" i="7"/>
  <c r="V795" i="7"/>
  <c r="Y794" i="7"/>
  <c r="W793" i="7"/>
  <c r="Y791" i="7"/>
  <c r="Y788" i="7"/>
  <c r="Y786" i="7"/>
  <c r="Y785" i="7"/>
  <c r="W782" i="7"/>
  <c r="X782" i="7" s="1"/>
  <c r="V779" i="7"/>
  <c r="Y778" i="7"/>
  <c r="Y777" i="7"/>
  <c r="W775" i="7"/>
  <c r="W774" i="7"/>
  <c r="Y772" i="7"/>
  <c r="V771" i="7"/>
  <c r="Y770" i="7"/>
  <c r="W769" i="7"/>
  <c r="W767" i="7"/>
  <c r="Y764" i="7"/>
  <c r="Y762" i="7"/>
  <c r="Y761" i="7"/>
  <c r="Y760" i="7"/>
  <c r="W758" i="7"/>
  <c r="V756" i="7"/>
  <c r="V755" i="7"/>
  <c r="Y754" i="7"/>
  <c r="W750" i="7"/>
  <c r="X750" i="7" s="1"/>
  <c r="V747" i="7"/>
  <c r="Y746" i="7"/>
  <c r="W745" i="7"/>
  <c r="W742" i="7"/>
  <c r="V739" i="7"/>
  <c r="Y738" i="7"/>
  <c r="W737" i="7"/>
  <c r="W734" i="7"/>
  <c r="X734" i="7" s="1"/>
  <c r="V732" i="7"/>
  <c r="V731" i="7"/>
  <c r="Y730" i="7"/>
  <c r="Y729" i="7"/>
  <c r="Y728" i="7"/>
  <c r="W726" i="7"/>
  <c r="W724" i="7"/>
  <c r="V723" i="7"/>
  <c r="Y722" i="7"/>
  <c r="Y720" i="7"/>
  <c r="Y718" i="7"/>
  <c r="Y714" i="7"/>
  <c r="V713" i="7"/>
  <c r="W712" i="7"/>
  <c r="V711" i="7"/>
  <c r="W710" i="7"/>
  <c r="X710" i="7" s="1"/>
  <c r="Y708" i="7"/>
  <c r="V707" i="7"/>
  <c r="Y706" i="7"/>
  <c r="V703" i="7"/>
  <c r="Y700" i="7"/>
  <c r="Y698" i="7"/>
  <c r="Y697" i="7"/>
  <c r="V695" i="7"/>
  <c r="W694" i="7"/>
  <c r="X694" i="7" s="1"/>
  <c r="W692" i="7"/>
  <c r="X692" i="7" s="1"/>
  <c r="V691" i="7"/>
  <c r="Y690" i="7"/>
  <c r="W689" i="7"/>
  <c r="Y688" i="7"/>
  <c r="V687" i="7"/>
  <c r="W686" i="7"/>
  <c r="X686" i="7" s="1"/>
  <c r="Y682" i="7"/>
  <c r="V681" i="7"/>
  <c r="W680" i="7"/>
  <c r="V679" i="7"/>
  <c r="W676" i="7"/>
  <c r="X676" i="7" s="1"/>
  <c r="V675" i="7"/>
  <c r="Y674" i="7"/>
  <c r="Y672" i="7"/>
  <c r="V671" i="7"/>
  <c r="W670" i="7"/>
  <c r="W668" i="7"/>
  <c r="X668" i="7" s="1"/>
  <c r="V667" i="7"/>
  <c r="Y666" i="7"/>
  <c r="W665" i="7"/>
  <c r="Y664" i="7"/>
  <c r="V663" i="7"/>
  <c r="W662" i="7"/>
  <c r="X662" i="7" s="1"/>
  <c r="Y658" i="7"/>
  <c r="V657" i="7"/>
  <c r="W656" i="7"/>
  <c r="V655" i="7"/>
  <c r="W652" i="7"/>
  <c r="X652" i="7" s="1"/>
  <c r="V651" i="7"/>
  <c r="Y649" i="7"/>
  <c r="V647" i="7"/>
  <c r="W646" i="7"/>
  <c r="X646" i="7" s="1"/>
  <c r="V643" i="7"/>
  <c r="V641" i="7"/>
  <c r="Y640" i="7"/>
  <c r="Y636" i="7"/>
  <c r="V633" i="7"/>
  <c r="W632" i="7"/>
  <c r="V631" i="7"/>
  <c r="W630" i="7"/>
  <c r="Y628" i="7"/>
  <c r="Y624" i="7"/>
  <c r="V623" i="7"/>
  <c r="W622" i="7"/>
  <c r="V621" i="7"/>
  <c r="W620" i="7"/>
  <c r="W619" i="7"/>
  <c r="X619" i="7" s="1"/>
  <c r="Y616" i="7"/>
  <c r="V615" i="7"/>
  <c r="W614" i="7"/>
  <c r="V612" i="7"/>
  <c r="W609" i="7"/>
  <c r="Y608" i="7"/>
  <c r="W606" i="7"/>
  <c r="W604" i="7"/>
  <c r="X604" i="7" s="1"/>
  <c r="Y600" i="7"/>
  <c r="V599" i="7"/>
  <c r="V597" i="7"/>
  <c r="Y596" i="7"/>
  <c r="W595" i="7"/>
  <c r="X595" i="7" s="1"/>
  <c r="Y592" i="7"/>
  <c r="W590" i="7"/>
  <c r="Y589" i="7"/>
  <c r="Y588" i="7"/>
  <c r="Y586" i="7"/>
  <c r="Y585" i="7"/>
  <c r="Y584" i="7"/>
  <c r="V583" i="7"/>
  <c r="W582" i="7"/>
  <c r="X582" i="7" s="1"/>
  <c r="V581" i="7"/>
  <c r="W580" i="7"/>
  <c r="Y579" i="7"/>
  <c r="Y576" i="7"/>
  <c r="V575" i="7"/>
  <c r="Y574" i="7"/>
  <c r="V573" i="7"/>
  <c r="W570" i="7"/>
  <c r="Y569" i="7"/>
  <c r="Y568" i="7"/>
  <c r="Y566" i="7"/>
  <c r="V564" i="7"/>
  <c r="W563" i="7"/>
  <c r="X563" i="7" s="1"/>
  <c r="Y561" i="7"/>
  <c r="Y560" i="7"/>
  <c r="V559" i="7"/>
  <c r="Y557" i="7"/>
  <c r="W556" i="7"/>
  <c r="X556" i="7" s="1"/>
  <c r="Y555" i="7"/>
  <c r="V554" i="7"/>
  <c r="Y551" i="7"/>
  <c r="Y550" i="7"/>
  <c r="Y549" i="7"/>
  <c r="W548" i="7"/>
  <c r="X548" i="7" s="1"/>
  <c r="Y547" i="7"/>
  <c r="W545" i="7"/>
  <c r="Y543" i="7"/>
  <c r="Y542" i="7"/>
  <c r="Y541" i="7"/>
  <c r="W540" i="7"/>
  <c r="X540" i="7" s="1"/>
  <c r="Y539" i="7"/>
  <c r="Y538" i="7"/>
  <c r="W537" i="7"/>
  <c r="Y535" i="7"/>
  <c r="Y533" i="7"/>
  <c r="W532" i="7"/>
  <c r="X532" i="7" s="1"/>
  <c r="Y531" i="7"/>
  <c r="Y529" i="7"/>
  <c r="Y527" i="7"/>
  <c r="Y526" i="7"/>
  <c r="Y525" i="7"/>
  <c r="Y523" i="7"/>
  <c r="V522" i="7"/>
  <c r="Y521" i="7"/>
  <c r="Y519" i="7"/>
  <c r="Y517" i="7"/>
  <c r="W516" i="7"/>
  <c r="X516" i="7" s="1"/>
  <c r="Y514" i="7"/>
  <c r="W513" i="7"/>
  <c r="X513" i="7" s="1"/>
  <c r="Y511" i="7"/>
  <c r="Y510" i="7"/>
  <c r="Y509" i="7"/>
  <c r="Y507" i="7"/>
  <c r="V506" i="7"/>
  <c r="Y505" i="7"/>
  <c r="Y503" i="7"/>
  <c r="Y502" i="7"/>
  <c r="Y501" i="7"/>
  <c r="W500" i="7"/>
  <c r="X500" i="7" s="1"/>
  <c r="W499" i="7"/>
  <c r="Y497" i="7"/>
  <c r="Y495" i="7"/>
  <c r="Y493" i="7"/>
  <c r="W492" i="7"/>
  <c r="X492" i="7" s="1"/>
  <c r="Y491" i="7"/>
  <c r="Y487" i="7"/>
  <c r="Y486" i="7"/>
  <c r="Y485" i="7"/>
  <c r="W484" i="7"/>
  <c r="X484" i="7" s="1"/>
  <c r="Y483" i="7"/>
  <c r="Y479" i="7"/>
  <c r="Y478" i="7"/>
  <c r="Y477" i="7"/>
  <c r="Y475" i="7"/>
  <c r="V474" i="7"/>
  <c r="Y471" i="7"/>
  <c r="Y469" i="7"/>
  <c r="V468" i="7"/>
  <c r="W467" i="7"/>
  <c r="Y463" i="7"/>
  <c r="V462" i="7"/>
  <c r="Y461" i="7"/>
  <c r="V460" i="7"/>
  <c r="Y459" i="7"/>
  <c r="Y458" i="7"/>
  <c r="W457" i="7"/>
  <c r="Y455" i="7"/>
  <c r="Y453" i="7"/>
  <c r="V452" i="7"/>
  <c r="Y450" i="7"/>
  <c r="Y447" i="7"/>
  <c r="Y446" i="7"/>
  <c r="Y445" i="7"/>
  <c r="V444" i="7"/>
  <c r="Y442" i="7"/>
  <c r="Y439" i="7"/>
  <c r="Y438" i="7"/>
  <c r="Y437" i="7"/>
  <c r="V436" i="7"/>
  <c r="Y435" i="7"/>
  <c r="Y434" i="7"/>
  <c r="V433" i="7"/>
  <c r="Y431" i="7"/>
  <c r="Y429" i="7"/>
  <c r="V428" i="7"/>
  <c r="W427" i="7"/>
  <c r="V426" i="7"/>
  <c r="Y425" i="7"/>
  <c r="Y423" i="7"/>
  <c r="W422" i="7"/>
  <c r="X422" i="7" s="1"/>
  <c r="Y421" i="7"/>
  <c r="V420" i="7"/>
  <c r="W419" i="7"/>
  <c r="Y418" i="7"/>
  <c r="W417" i="7"/>
  <c r="Y415" i="7"/>
  <c r="Y413" i="7"/>
  <c r="V412" i="7"/>
  <c r="Y410" i="7"/>
  <c r="Y409" i="7"/>
  <c r="Y407" i="7"/>
  <c r="Y406" i="7"/>
  <c r="Y405" i="7"/>
  <c r="V404" i="7"/>
  <c r="Y403" i="7"/>
  <c r="Y402" i="7"/>
  <c r="W401" i="7"/>
  <c r="X401" i="7" s="1"/>
  <c r="Y399" i="7"/>
  <c r="Y397" i="7"/>
  <c r="V396" i="7"/>
  <c r="W395" i="7"/>
  <c r="V394" i="7"/>
  <c r="Y393" i="7"/>
  <c r="Y391" i="7"/>
  <c r="Y389" i="7"/>
  <c r="V388" i="7"/>
  <c r="W387" i="7"/>
  <c r="Y386" i="7"/>
  <c r="W385" i="7"/>
  <c r="Y383" i="7"/>
  <c r="Y381" i="7"/>
  <c r="V380" i="7"/>
  <c r="Y378" i="7"/>
  <c r="Y375" i="7"/>
  <c r="Y374" i="7"/>
  <c r="Y373" i="7"/>
  <c r="V372" i="7"/>
  <c r="Y371" i="7"/>
  <c r="Y370" i="7"/>
  <c r="V369" i="7"/>
  <c r="Y367" i="7"/>
  <c r="V364" i="7"/>
  <c r="W363" i="7"/>
  <c r="V362" i="7"/>
  <c r="Y361" i="7"/>
  <c r="V360" i="7"/>
  <c r="Y359" i="7"/>
  <c r="W358" i="7"/>
  <c r="V356" i="7"/>
  <c r="W355" i="7"/>
  <c r="V354" i="7"/>
  <c r="W353" i="7"/>
  <c r="V352" i="7"/>
  <c r="Y351" i="7"/>
  <c r="W350" i="7"/>
  <c r="V348" i="7"/>
  <c r="W347" i="7"/>
  <c r="V346" i="7"/>
  <c r="Y345" i="7"/>
  <c r="V344" i="7"/>
  <c r="Y343" i="7"/>
  <c r="W342" i="7"/>
  <c r="V340" i="7"/>
  <c r="V338" i="7"/>
  <c r="W337" i="7"/>
  <c r="V336" i="7"/>
  <c r="Y335" i="7"/>
  <c r="W334" i="7"/>
  <c r="V332" i="7"/>
  <c r="W331" i="7"/>
  <c r="V330" i="7"/>
  <c r="Y329" i="7"/>
  <c r="V328" i="7"/>
  <c r="Y327" i="7"/>
  <c r="W326" i="7"/>
  <c r="V324" i="7"/>
  <c r="V322" i="7"/>
  <c r="W321" i="7"/>
  <c r="V320" i="7"/>
  <c r="Y319" i="7"/>
  <c r="V316" i="7"/>
  <c r="W315" i="7"/>
  <c r="V314" i="7"/>
  <c r="V312" i="7"/>
  <c r="Y311" i="7"/>
  <c r="W310" i="7"/>
  <c r="V308" i="7"/>
  <c r="W307" i="7"/>
  <c r="V306" i="7"/>
  <c r="W305" i="7"/>
  <c r="V304" i="7"/>
  <c r="Y303" i="7"/>
  <c r="V300" i="7"/>
  <c r="V299" i="7"/>
  <c r="V298" i="7"/>
  <c r="Y297" i="7"/>
  <c r="V296" i="7"/>
  <c r="Y295" i="7"/>
  <c r="W294" i="7"/>
  <c r="V292" i="7"/>
  <c r="V291" i="7"/>
  <c r="V290" i="7"/>
  <c r="W289" i="7"/>
  <c r="V288" i="7"/>
  <c r="Y287" i="7"/>
  <c r="W286" i="7"/>
  <c r="V284" i="7"/>
  <c r="V283" i="7"/>
  <c r="V282" i="7"/>
  <c r="Y281" i="7"/>
  <c r="V280" i="7"/>
  <c r="Y279" i="7"/>
  <c r="W278" i="7"/>
  <c r="V276" i="7"/>
  <c r="V275" i="7"/>
  <c r="V274" i="7"/>
  <c r="W273" i="7"/>
  <c r="V272" i="7"/>
  <c r="Y271" i="7"/>
  <c r="V268" i="7"/>
  <c r="V267" i="7"/>
  <c r="V266" i="7"/>
  <c r="Y265" i="7"/>
  <c r="V264" i="7"/>
  <c r="Y263" i="7"/>
  <c r="W262" i="7"/>
  <c r="W261" i="7"/>
  <c r="V260" i="7"/>
  <c r="V259" i="7"/>
  <c r="V258" i="7"/>
  <c r="Y257" i="7"/>
  <c r="Y256" i="7"/>
  <c r="Y255" i="7"/>
  <c r="W254" i="7"/>
  <c r="X254" i="7" s="1"/>
  <c r="W253" i="7"/>
  <c r="V252" i="7"/>
  <c r="W251" i="7"/>
  <c r="X251" i="7" s="1"/>
  <c r="V250" i="7"/>
  <c r="W249" i="7"/>
  <c r="Y248" i="7"/>
  <c r="W247" i="7"/>
  <c r="X247" i="7" s="1"/>
  <c r="W246" i="7"/>
  <c r="X246" i="7" s="1"/>
  <c r="W242" i="7"/>
  <c r="X242" i="7" s="1"/>
  <c r="W240" i="7"/>
  <c r="V239" i="7"/>
  <c r="W238" i="7"/>
  <c r="X238" i="7" s="1"/>
  <c r="Y237" i="7"/>
  <c r="Y236" i="7"/>
  <c r="W234" i="7"/>
  <c r="X234" i="7" s="1"/>
  <c r="W232" i="7"/>
  <c r="V231" i="7"/>
  <c r="W230" i="7"/>
  <c r="X230" i="7" s="1"/>
  <c r="Y229" i="7"/>
  <c r="W228" i="7"/>
  <c r="V227" i="7"/>
  <c r="W226" i="7"/>
  <c r="X226" i="7" s="1"/>
  <c r="V223" i="7"/>
  <c r="W222" i="7"/>
  <c r="X222" i="7" s="1"/>
  <c r="Y221" i="7"/>
  <c r="W220" i="7"/>
  <c r="W218" i="7"/>
  <c r="X218" i="7" s="1"/>
  <c r="Y217" i="7"/>
  <c r="Y216" i="7"/>
  <c r="V215" i="7"/>
  <c r="W214" i="7"/>
  <c r="X214" i="7" s="1"/>
  <c r="Y213" i="7"/>
  <c r="W210" i="7"/>
  <c r="X210" i="7" s="1"/>
  <c r="Y209" i="7"/>
  <c r="Y208" i="7"/>
  <c r="V207" i="7"/>
  <c r="W206" i="7"/>
  <c r="X206" i="7" s="1"/>
  <c r="Y205" i="7"/>
  <c r="W202" i="7"/>
  <c r="X202" i="7" s="1"/>
  <c r="W198" i="7"/>
  <c r="X198" i="7" s="1"/>
  <c r="V195" i="7"/>
  <c r="W194" i="7"/>
  <c r="X194" i="7" s="1"/>
  <c r="Y189" i="7"/>
  <c r="Y188" i="7"/>
  <c r="V187" i="7"/>
  <c r="W186" i="7"/>
  <c r="X186" i="7" s="1"/>
  <c r="W184" i="7"/>
  <c r="W182" i="7"/>
  <c r="X182" i="7" s="1"/>
  <c r="W178" i="7"/>
  <c r="X178" i="7" s="1"/>
  <c r="Y177" i="7"/>
  <c r="Y176" i="7"/>
  <c r="Y175" i="7"/>
  <c r="W174" i="7"/>
  <c r="X174" i="7" s="1"/>
  <c r="Y173" i="7"/>
  <c r="V171" i="7"/>
  <c r="W167" i="7"/>
  <c r="W166" i="7"/>
  <c r="X166" i="7" s="1"/>
  <c r="Y165" i="7"/>
  <c r="W162" i="7"/>
  <c r="X162" i="7" s="1"/>
  <c r="Y161" i="7"/>
  <c r="Y159" i="7"/>
  <c r="Y157" i="7"/>
  <c r="Y156" i="7"/>
  <c r="V155" i="7"/>
  <c r="Y153" i="7"/>
  <c r="W151" i="7"/>
  <c r="W150" i="7"/>
  <c r="X150" i="7" s="1"/>
  <c r="Y149" i="7"/>
  <c r="W146" i="7"/>
  <c r="X146" i="7" s="1"/>
  <c r="Y141" i="7"/>
  <c r="Y140" i="7"/>
  <c r="V139" i="7"/>
  <c r="Y138" i="7"/>
  <c r="W134" i="7"/>
  <c r="X134" i="7" s="1"/>
  <c r="W132" i="7"/>
  <c r="V131" i="7"/>
  <c r="W130" i="7"/>
  <c r="X130" i="7" s="1"/>
  <c r="Y128" i="7"/>
  <c r="Y125" i="7"/>
  <c r="Y124" i="7"/>
  <c r="V123" i="7"/>
  <c r="W122" i="7"/>
  <c r="X122" i="7" s="1"/>
  <c r="Y121" i="7"/>
  <c r="W120" i="7"/>
  <c r="W119" i="7"/>
  <c r="W118" i="7"/>
  <c r="X118" i="7" s="1"/>
  <c r="W114" i="7"/>
  <c r="X114" i="7" s="1"/>
  <c r="Y113" i="7"/>
  <c r="Y112" i="7"/>
  <c r="Y111" i="7"/>
  <c r="W110" i="7"/>
  <c r="X110" i="7" s="1"/>
  <c r="Y109" i="7"/>
  <c r="Y108" i="7"/>
  <c r="V107" i="7"/>
  <c r="Y105" i="7"/>
  <c r="Y104" i="7"/>
  <c r="W103" i="7"/>
  <c r="W102" i="7"/>
  <c r="X102" i="7" s="1"/>
  <c r="Y101" i="7"/>
  <c r="V99" i="7"/>
  <c r="Y97" i="7"/>
  <c r="Y96" i="7"/>
  <c r="W95" i="7"/>
  <c r="Y93" i="7"/>
  <c r="V91" i="7"/>
  <c r="W90" i="7"/>
  <c r="X90" i="7" s="1"/>
  <c r="Y89" i="7"/>
  <c r="W86" i="7"/>
  <c r="X86" i="7" s="1"/>
  <c r="V84" i="7"/>
  <c r="W82" i="7"/>
  <c r="X82" i="7" s="1"/>
  <c r="Y81" i="7"/>
  <c r="W78" i="7"/>
  <c r="X78" i="7" s="1"/>
  <c r="Y77" i="7"/>
  <c r="Y76" i="7"/>
  <c r="V75" i="7"/>
  <c r="W74" i="7"/>
  <c r="X74" i="7" s="1"/>
  <c r="Y73" i="7"/>
  <c r="Y72" i="7"/>
  <c r="Y71" i="7"/>
  <c r="W70" i="7"/>
  <c r="X70" i="7" s="1"/>
  <c r="Y69" i="7"/>
  <c r="V67" i="7"/>
  <c r="W66" i="7"/>
  <c r="X66" i="7" s="1"/>
  <c r="W62" i="7"/>
  <c r="X62" i="7" s="1"/>
  <c r="Y61" i="7"/>
  <c r="V59" i="7"/>
  <c r="Y58" i="7"/>
  <c r="Y56" i="7"/>
  <c r="Y55" i="7"/>
  <c r="W54" i="7"/>
  <c r="X54" i="7" s="1"/>
  <c r="Y53" i="7"/>
  <c r="Y52" i="7"/>
  <c r="V51" i="7"/>
  <c r="W50" i="7"/>
  <c r="X50" i="7" s="1"/>
  <c r="Y48" i="7"/>
  <c r="Y47" i="7"/>
  <c r="W46" i="7"/>
  <c r="X46" i="7" s="1"/>
  <c r="V43" i="7"/>
  <c r="W42" i="7"/>
  <c r="X42" i="7" s="1"/>
  <c r="Y41" i="7"/>
  <c r="W38" i="7"/>
  <c r="X38" i="7" s="1"/>
  <c r="Y36" i="7"/>
  <c r="V35" i="7"/>
  <c r="W34" i="7"/>
  <c r="X34" i="7" s="1"/>
  <c r="Y33" i="7"/>
  <c r="Y32" i="7"/>
  <c r="Y31" i="7"/>
  <c r="W30" i="7"/>
  <c r="X30" i="7" s="1"/>
  <c r="Y28" i="7"/>
  <c r="V27" i="7"/>
  <c r="I36" i="9" l="1"/>
  <c r="J36" i="9"/>
  <c r="I20" i="7"/>
  <c r="N28" i="9" s="1"/>
  <c r="J20" i="7"/>
  <c r="N29" i="9" s="1"/>
  <c r="N27" i="9"/>
  <c r="B59" i="25"/>
  <c r="B61" i="25"/>
  <c r="B60" i="25"/>
  <c r="B58" i="25"/>
  <c r="B44" i="25"/>
  <c r="B46" i="25"/>
  <c r="B45" i="25"/>
  <c r="Y2049" i="7"/>
  <c r="V672" i="7"/>
  <c r="V2149" i="7"/>
  <c r="Y2260" i="7"/>
  <c r="V2309" i="7"/>
  <c r="V1203" i="7"/>
  <c r="Y2334" i="7"/>
  <c r="V2341" i="7"/>
  <c r="Y2372" i="7"/>
  <c r="V616" i="7"/>
  <c r="W1325" i="7"/>
  <c r="X1325" i="7" s="1"/>
  <c r="W364" i="7"/>
  <c r="X364" i="7" s="1"/>
  <c r="V1709" i="7"/>
  <c r="W2100" i="7"/>
  <c r="X2100" i="7" s="1"/>
  <c r="Y2191" i="7"/>
  <c r="V1363" i="7"/>
  <c r="Y1665" i="7"/>
  <c r="V2065" i="7"/>
  <c r="Y2071" i="7"/>
  <c r="Y2362" i="7"/>
  <c r="Y186" i="7"/>
  <c r="X630" i="7"/>
  <c r="V1132" i="7"/>
  <c r="Y1147" i="7"/>
  <c r="W1154" i="7"/>
  <c r="X1154" i="7" s="1"/>
  <c r="X1919" i="7"/>
  <c r="V2022" i="7"/>
  <c r="Y2226" i="7"/>
  <c r="Y2341" i="7"/>
  <c r="V1249" i="7"/>
  <c r="W2129" i="7"/>
  <c r="X2129" i="7" s="1"/>
  <c r="V2136" i="7"/>
  <c r="Y2136" i="7"/>
  <c r="V30" i="7"/>
  <c r="W116" i="7"/>
  <c r="X116" i="7" s="1"/>
  <c r="V146" i="7"/>
  <c r="V624" i="7"/>
  <c r="Y774" i="7"/>
  <c r="Y1141" i="7"/>
  <c r="Y1312" i="7"/>
  <c r="W1357" i="7"/>
  <c r="X1357" i="7" s="1"/>
  <c r="V1617" i="7"/>
  <c r="Y1631" i="7"/>
  <c r="V1719" i="7"/>
  <c r="W1957" i="7"/>
  <c r="X1957" i="7" s="1"/>
  <c r="V2101" i="7"/>
  <c r="W2192" i="7"/>
  <c r="X2192" i="7" s="1"/>
  <c r="W2221" i="7"/>
  <c r="X2221" i="7" s="1"/>
  <c r="Y2234" i="7"/>
  <c r="W2240" i="7"/>
  <c r="X2240" i="7" s="1"/>
  <c r="W2397" i="7"/>
  <c r="X2397" i="7" s="1"/>
  <c r="Y146" i="7"/>
  <c r="W160" i="7"/>
  <c r="X160" i="7" s="1"/>
  <c r="V166" i="7"/>
  <c r="Y444" i="7"/>
  <c r="W1089" i="7"/>
  <c r="X1089" i="7" s="1"/>
  <c r="V1170" i="7"/>
  <c r="W1213" i="7"/>
  <c r="X1213" i="7" s="1"/>
  <c r="V1267" i="7"/>
  <c r="Y1482" i="7"/>
  <c r="V1551" i="7"/>
  <c r="V1574" i="7"/>
  <c r="Y1604" i="7"/>
  <c r="X1719" i="7"/>
  <c r="X1753" i="7"/>
  <c r="V1804" i="7"/>
  <c r="V1899" i="7"/>
  <c r="Y1928" i="7"/>
  <c r="W1988" i="7"/>
  <c r="X1988" i="7" s="1"/>
  <c r="W2088" i="7"/>
  <c r="X2088" i="7" s="1"/>
  <c r="Y2397" i="7"/>
  <c r="W2516" i="7"/>
  <c r="X2516" i="7" s="1"/>
  <c r="Y506" i="7"/>
  <c r="W566" i="7"/>
  <c r="X566" i="7" s="1"/>
  <c r="Y662" i="7"/>
  <c r="V1038" i="7"/>
  <c r="Y1389" i="7"/>
  <c r="Y1719" i="7"/>
  <c r="W1804" i="7"/>
  <c r="X1804" i="7" s="1"/>
  <c r="V1826" i="7"/>
  <c r="Y1885" i="7"/>
  <c r="W2137" i="7"/>
  <c r="X2137" i="7" s="1"/>
  <c r="Y2159" i="7"/>
  <c r="V2173" i="7"/>
  <c r="W2201" i="7"/>
  <c r="X2201" i="7" s="1"/>
  <c r="V2216" i="7"/>
  <c r="V2294" i="7"/>
  <c r="Y2378" i="7"/>
  <c r="V2465" i="7"/>
  <c r="V56" i="7"/>
  <c r="Y581" i="7"/>
  <c r="Y641" i="7"/>
  <c r="W992" i="7"/>
  <c r="X992" i="7" s="1"/>
  <c r="W1061" i="7"/>
  <c r="X1061" i="7" s="1"/>
  <c r="Y1171" i="7"/>
  <c r="W1300" i="7"/>
  <c r="X1300" i="7" s="1"/>
  <c r="W1515" i="7"/>
  <c r="X1515" i="7" s="1"/>
  <c r="V1599" i="7"/>
  <c r="V1760" i="7"/>
  <c r="Y2012" i="7"/>
  <c r="W2173" i="7"/>
  <c r="X2173" i="7" s="1"/>
  <c r="V162" i="7"/>
  <c r="W260" i="7"/>
  <c r="X260" i="7" s="1"/>
  <c r="W433" i="7"/>
  <c r="X433" i="7" s="1"/>
  <c r="V523" i="7"/>
  <c r="W538" i="7"/>
  <c r="X538" i="7" s="1"/>
  <c r="Y663" i="7"/>
  <c r="Y692" i="7"/>
  <c r="Y1138" i="7"/>
  <c r="Y1187" i="7"/>
  <c r="W1194" i="7"/>
  <c r="X1194" i="7" s="1"/>
  <c r="W1531" i="7"/>
  <c r="X1531" i="7" s="1"/>
  <c r="W1720" i="7"/>
  <c r="X1720" i="7" s="1"/>
  <c r="V1734" i="7"/>
  <c r="X1768" i="7"/>
  <c r="V1842" i="7"/>
  <c r="Y1856" i="7"/>
  <c r="Y1946" i="7"/>
  <c r="Y2063" i="7"/>
  <c r="W2104" i="7"/>
  <c r="X2104" i="7" s="1"/>
  <c r="W2160" i="7"/>
  <c r="X2160" i="7" s="1"/>
  <c r="X2324" i="7"/>
  <c r="W2445" i="7"/>
  <c r="X2445" i="7" s="1"/>
  <c r="Y2490" i="7"/>
  <c r="W231" i="7"/>
  <c r="X231" i="7" s="1"/>
  <c r="V254" i="7"/>
  <c r="W316" i="7"/>
  <c r="X316" i="7" s="1"/>
  <c r="Y433" i="7"/>
  <c r="V478" i="7"/>
  <c r="V1056" i="7"/>
  <c r="W1086" i="7"/>
  <c r="X1086" i="7" s="1"/>
  <c r="V1665" i="7"/>
  <c r="Y1702" i="7"/>
  <c r="W1842" i="7"/>
  <c r="X1842" i="7" s="1"/>
  <c r="W2120" i="7"/>
  <c r="X2120" i="7" s="1"/>
  <c r="W2225" i="7"/>
  <c r="X2225" i="7" s="1"/>
  <c r="V2238" i="7"/>
  <c r="X2259" i="7"/>
  <c r="Y2318" i="7"/>
  <c r="V2380" i="7"/>
  <c r="V110" i="7"/>
  <c r="V194" i="7"/>
  <c r="V216" i="7"/>
  <c r="V251" i="7"/>
  <c r="W435" i="7"/>
  <c r="X435" i="7" s="1"/>
  <c r="Y492" i="7"/>
  <c r="W514" i="7"/>
  <c r="X514" i="7" s="1"/>
  <c r="V1258" i="7"/>
  <c r="Y1325" i="7"/>
  <c r="W1381" i="7"/>
  <c r="X1381" i="7" s="1"/>
  <c r="V1453" i="7"/>
  <c r="Y1551" i="7"/>
  <c r="W1734" i="7"/>
  <c r="X1734" i="7" s="1"/>
  <c r="W1741" i="7"/>
  <c r="X1741" i="7" s="1"/>
  <c r="V1823" i="7"/>
  <c r="V1929" i="7"/>
  <c r="Y2109" i="7"/>
  <c r="V2185" i="7"/>
  <c r="V2198" i="7"/>
  <c r="V2244" i="7"/>
  <c r="Y2286" i="7"/>
  <c r="Y2392" i="7"/>
  <c r="V2457" i="7"/>
  <c r="W31" i="7"/>
  <c r="X31" i="7" s="1"/>
  <c r="V386" i="7"/>
  <c r="Y401" i="7"/>
  <c r="W663" i="7"/>
  <c r="X663" i="7" s="1"/>
  <c r="V862" i="7"/>
  <c r="W1195" i="7"/>
  <c r="X1195" i="7" s="1"/>
  <c r="W1258" i="7"/>
  <c r="X1258" i="7" s="1"/>
  <c r="W1292" i="7"/>
  <c r="X1292" i="7" s="1"/>
  <c r="V1313" i="7"/>
  <c r="V1347" i="7"/>
  <c r="Y1381" i="7"/>
  <c r="W1431" i="7"/>
  <c r="X1431" i="7" s="1"/>
  <c r="W1453" i="7"/>
  <c r="X1453" i="7" s="1"/>
  <c r="X2244" i="7"/>
  <c r="W84" i="7"/>
  <c r="X84" i="7" s="1"/>
  <c r="W131" i="7"/>
  <c r="X131" i="7" s="1"/>
  <c r="W444" i="7"/>
  <c r="X444" i="7" s="1"/>
  <c r="W529" i="7"/>
  <c r="X529" i="7" s="1"/>
  <c r="W107" i="7"/>
  <c r="X107" i="7" s="1"/>
  <c r="X1314" i="7"/>
  <c r="V1412" i="7"/>
  <c r="V1859" i="7"/>
  <c r="V1882" i="7"/>
  <c r="V2088" i="7"/>
  <c r="V2105" i="7"/>
  <c r="V2153" i="7"/>
  <c r="V2363" i="7"/>
  <c r="Y2459" i="7"/>
  <c r="V64" i="7"/>
  <c r="W108" i="7"/>
  <c r="X108" i="7" s="1"/>
  <c r="V128" i="7"/>
  <c r="V140" i="7"/>
  <c r="V178" i="7"/>
  <c r="V226" i="7"/>
  <c r="Y404" i="7"/>
  <c r="W612" i="7"/>
  <c r="X612" i="7" s="1"/>
  <c r="Y1131" i="7"/>
  <c r="W1197" i="7"/>
  <c r="X1197" i="7" s="1"/>
  <c r="W1234" i="7"/>
  <c r="X1234" i="7" s="1"/>
  <c r="V1275" i="7"/>
  <c r="Y1336" i="7"/>
  <c r="Y1357" i="7"/>
  <c r="V1571" i="7"/>
  <c r="V1752" i="7"/>
  <c r="W1757" i="7"/>
  <c r="X1757" i="7" s="1"/>
  <c r="V1993" i="7"/>
  <c r="W2101" i="7"/>
  <c r="X2101" i="7" s="1"/>
  <c r="V2242" i="7"/>
  <c r="Y2311" i="7"/>
  <c r="V2318" i="7"/>
  <c r="Y2371" i="7"/>
  <c r="W51" i="7"/>
  <c r="X51" i="7" s="1"/>
  <c r="Y95" i="7"/>
  <c r="W128" i="7"/>
  <c r="X128" i="7" s="1"/>
  <c r="V160" i="7"/>
  <c r="V172" i="7"/>
  <c r="Y178" i="7"/>
  <c r="W199" i="7"/>
  <c r="X199" i="7" s="1"/>
  <c r="W300" i="7"/>
  <c r="X300" i="7" s="1"/>
  <c r="Y346" i="7"/>
  <c r="W491" i="7"/>
  <c r="X491" i="7" s="1"/>
  <c r="V576" i="7"/>
  <c r="X606" i="7"/>
  <c r="Y1234" i="7"/>
  <c r="Y1993" i="7"/>
  <c r="W104" i="7"/>
  <c r="X104" i="7" s="1"/>
  <c r="Y119" i="7"/>
  <c r="V130" i="7"/>
  <c r="W208" i="7"/>
  <c r="X208" i="7" s="1"/>
  <c r="V234" i="7"/>
  <c r="V246" i="7"/>
  <c r="Y250" i="7"/>
  <c r="Y282" i="7"/>
  <c r="W369" i="7"/>
  <c r="X369" i="7" s="1"/>
  <c r="V401" i="7"/>
  <c r="Y412" i="7"/>
  <c r="Y436" i="7"/>
  <c r="W483" i="7"/>
  <c r="X483" i="7" s="1"/>
  <c r="W522" i="7"/>
  <c r="X522" i="7" s="1"/>
  <c r="Y615" i="7"/>
  <c r="X620" i="7"/>
  <c r="Y647" i="7"/>
  <c r="Y671" i="7"/>
  <c r="W779" i="7"/>
  <c r="X779" i="7" s="1"/>
  <c r="Y798" i="7"/>
  <c r="Y945" i="7"/>
  <c r="W1009" i="7"/>
  <c r="X1009" i="7" s="1"/>
  <c r="Y1057" i="7"/>
  <c r="V1070" i="7"/>
  <c r="Y1133" i="7"/>
  <c r="V1218" i="7"/>
  <c r="Y1224" i="7"/>
  <c r="Y1235" i="7"/>
  <c r="V1322" i="7"/>
  <c r="Y1354" i="7"/>
  <c r="W1372" i="7"/>
  <c r="X1372" i="7" s="1"/>
  <c r="Y1404" i="7"/>
  <c r="W1409" i="7"/>
  <c r="X1409" i="7" s="1"/>
  <c r="Y1480" i="7"/>
  <c r="V1510" i="7"/>
  <c r="X1535" i="7"/>
  <c r="V1575" i="7"/>
  <c r="Y1622" i="7"/>
  <c r="W1633" i="7"/>
  <c r="X1633" i="7" s="1"/>
  <c r="Y1673" i="7"/>
  <c r="W1687" i="7"/>
  <c r="X1687" i="7" s="1"/>
  <c r="Y1700" i="7"/>
  <c r="Y1718" i="7"/>
  <c r="W1718" i="7"/>
  <c r="X1718" i="7" s="1"/>
  <c r="W1751" i="7"/>
  <c r="X1751" i="7" s="1"/>
  <c r="Y1786" i="7"/>
  <c r="Y1851" i="7"/>
  <c r="V1851" i="7"/>
  <c r="V1893" i="7"/>
  <c r="W1893" i="7"/>
  <c r="X1893" i="7" s="1"/>
  <c r="V2097" i="7"/>
  <c r="V2126" i="7"/>
  <c r="Y2126" i="7"/>
  <c r="V2214" i="7"/>
  <c r="Y2214" i="7"/>
  <c r="Y34" i="7"/>
  <c r="Y290" i="7"/>
  <c r="Y369" i="7"/>
  <c r="V510" i="7"/>
  <c r="V529" i="7"/>
  <c r="V547" i="7"/>
  <c r="W581" i="7"/>
  <c r="X581" i="7" s="1"/>
  <c r="V692" i="7"/>
  <c r="W747" i="7"/>
  <c r="X747" i="7" s="1"/>
  <c r="V910" i="7"/>
  <c r="W953" i="7"/>
  <c r="X953" i="7" s="1"/>
  <c r="V968" i="7"/>
  <c r="Y1009" i="7"/>
  <c r="Y1152" i="7"/>
  <c r="Y1218" i="7"/>
  <c r="Y1259" i="7"/>
  <c r="V1268" i="7"/>
  <c r="V1298" i="7"/>
  <c r="W1316" i="7"/>
  <c r="X1316" i="7" s="1"/>
  <c r="Y1392" i="7"/>
  <c r="V1444" i="7"/>
  <c r="Y1456" i="7"/>
  <c r="W1463" i="7"/>
  <c r="X1463" i="7" s="1"/>
  <c r="W1492" i="7"/>
  <c r="X1492" i="7" s="1"/>
  <c r="V1531" i="7"/>
  <c r="X1543" i="7"/>
  <c r="W1606" i="7"/>
  <c r="X1606" i="7" s="1"/>
  <c r="Y1687" i="7"/>
  <c r="Y1713" i="7"/>
  <c r="V1713" i="7"/>
  <c r="V1831" i="7"/>
  <c r="Y1839" i="7"/>
  <c r="W1839" i="7"/>
  <c r="X1839" i="7" s="1"/>
  <c r="V1909" i="7"/>
  <c r="Y1909" i="7"/>
  <c r="V1972" i="7"/>
  <c r="Y1972" i="7"/>
  <c r="W1972" i="7"/>
  <c r="X1972" i="7" s="1"/>
  <c r="V2006" i="7"/>
  <c r="W2006" i="7"/>
  <c r="X2006" i="7" s="1"/>
  <c r="Y2041" i="7"/>
  <c r="V2041" i="7"/>
  <c r="W2097" i="7"/>
  <c r="X2097" i="7" s="1"/>
  <c r="Y2166" i="7"/>
  <c r="V2166" i="7"/>
  <c r="W2207" i="7"/>
  <c r="X2207" i="7" s="1"/>
  <c r="Y2207" i="7"/>
  <c r="Y1695" i="7"/>
  <c r="W1695" i="7"/>
  <c r="X1695" i="7" s="1"/>
  <c r="Y1881" i="7"/>
  <c r="V1881" i="7"/>
  <c r="Y2061" i="7"/>
  <c r="V2061" i="7"/>
  <c r="W2253" i="7"/>
  <c r="X2253" i="7" s="1"/>
  <c r="V2253" i="7"/>
  <c r="W2303" i="7"/>
  <c r="X2303" i="7" s="1"/>
  <c r="V2303" i="7"/>
  <c r="W56" i="7"/>
  <c r="X56" i="7" s="1"/>
  <c r="V70" i="7"/>
  <c r="V156" i="7"/>
  <c r="V174" i="7"/>
  <c r="V204" i="7"/>
  <c r="V242" i="7"/>
  <c r="W248" i="7"/>
  <c r="X248" i="7" s="1"/>
  <c r="W332" i="7"/>
  <c r="X332" i="7" s="1"/>
  <c r="W428" i="7"/>
  <c r="X428" i="7" s="1"/>
  <c r="V459" i="7"/>
  <c r="Y548" i="7"/>
  <c r="Y597" i="7"/>
  <c r="V636" i="7"/>
  <c r="V668" i="7"/>
  <c r="W687" i="7"/>
  <c r="X687" i="7" s="1"/>
  <c r="X742" i="7"/>
  <c r="Y756" i="7"/>
  <c r="W795" i="7"/>
  <c r="X795" i="7" s="1"/>
  <c r="V838" i="7"/>
  <c r="W897" i="7"/>
  <c r="X897" i="7" s="1"/>
  <c r="X918" i="7"/>
  <c r="V1080" i="7"/>
  <c r="W1093" i="7"/>
  <c r="X1093" i="7" s="1"/>
  <c r="V1124" i="7"/>
  <c r="W1244" i="7"/>
  <c r="X1244" i="7" s="1"/>
  <c r="V1260" i="7"/>
  <c r="W1266" i="7"/>
  <c r="X1266" i="7" s="1"/>
  <c r="Y1288" i="7"/>
  <c r="Y1368" i="7"/>
  <c r="W1400" i="7"/>
  <c r="X1400" i="7" s="1"/>
  <c r="Y1416" i="7"/>
  <c r="V1421" i="7"/>
  <c r="Y1427" i="7"/>
  <c r="X1445" i="7"/>
  <c r="W1464" i="7"/>
  <c r="X1464" i="7" s="1"/>
  <c r="W1469" i="7"/>
  <c r="X1469" i="7" s="1"/>
  <c r="W1482" i="7"/>
  <c r="X1482" i="7" s="1"/>
  <c r="V1526" i="7"/>
  <c r="Y1583" i="7"/>
  <c r="V1607" i="7"/>
  <c r="W1676" i="7"/>
  <c r="X1676" i="7" s="1"/>
  <c r="Y1676" i="7"/>
  <c r="Y1724" i="7"/>
  <c r="Y1788" i="7"/>
  <c r="Y1796" i="7"/>
  <c r="W1796" i="7"/>
  <c r="X1796" i="7" s="1"/>
  <c r="Y1821" i="7"/>
  <c r="Y1827" i="7"/>
  <c r="W1827" i="7"/>
  <c r="X1827" i="7" s="1"/>
  <c r="Y1981" i="7"/>
  <c r="V1981" i="7"/>
  <c r="Y2048" i="7"/>
  <c r="W2048" i="7"/>
  <c r="X2048" i="7" s="1"/>
  <c r="W2061" i="7"/>
  <c r="X2061" i="7" s="1"/>
  <c r="Y2093" i="7"/>
  <c r="W2093" i="7"/>
  <c r="X2093" i="7" s="1"/>
  <c r="V2093" i="7"/>
  <c r="W2128" i="7"/>
  <c r="X2128" i="7" s="1"/>
  <c r="W2377" i="7"/>
  <c r="X2377" i="7" s="1"/>
  <c r="Y2377" i="7"/>
  <c r="V2377" i="7"/>
  <c r="W459" i="7"/>
  <c r="X459" i="7" s="1"/>
  <c r="Y668" i="7"/>
  <c r="W1124" i="7"/>
  <c r="X1124" i="7" s="1"/>
  <c r="W1260" i="7"/>
  <c r="X1260" i="7" s="1"/>
  <c r="Y1266" i="7"/>
  <c r="W1421" i="7"/>
  <c r="X1421" i="7" s="1"/>
  <c r="Y1464" i="7"/>
  <c r="Y1469" i="7"/>
  <c r="Y1607" i="7"/>
  <c r="Y1938" i="7"/>
  <c r="W1938" i="7"/>
  <c r="X1938" i="7" s="1"/>
  <c r="V2043" i="7"/>
  <c r="W2043" i="7"/>
  <c r="X2043" i="7" s="1"/>
  <c r="Y2056" i="7"/>
  <c r="V2056" i="7"/>
  <c r="Y2081" i="7"/>
  <c r="V2081" i="7"/>
  <c r="Y2141" i="7"/>
  <c r="W2141" i="7"/>
  <c r="X2141" i="7" s="1"/>
  <c r="Y2169" i="7"/>
  <c r="W2169" i="7"/>
  <c r="X2169" i="7" s="1"/>
  <c r="V2169" i="7"/>
  <c r="V2248" i="7"/>
  <c r="W2248" i="7"/>
  <c r="X2248" i="7" s="1"/>
  <c r="W2284" i="7"/>
  <c r="X2284" i="7" s="1"/>
  <c r="V2284" i="7"/>
  <c r="W2384" i="7"/>
  <c r="X2384" i="7" s="1"/>
  <c r="V2384" i="7"/>
  <c r="V118" i="7"/>
  <c r="W123" i="7"/>
  <c r="X123" i="7" s="1"/>
  <c r="V238" i="7"/>
  <c r="Y305" i="7"/>
  <c r="Y354" i="7"/>
  <c r="W372" i="7"/>
  <c r="X372" i="7" s="1"/>
  <c r="W772" i="7"/>
  <c r="X772" i="7" s="1"/>
  <c r="Y878" i="7"/>
  <c r="W913" i="7"/>
  <c r="X913" i="7" s="1"/>
  <c r="V1061" i="7"/>
  <c r="V1180" i="7"/>
  <c r="W1228" i="7"/>
  <c r="X1228" i="7" s="1"/>
  <c r="W1245" i="7"/>
  <c r="X1245" i="7" s="1"/>
  <c r="V1289" i="7"/>
  <c r="V1308" i="7"/>
  <c r="Y1408" i="7"/>
  <c r="W1490" i="7"/>
  <c r="X1490" i="7" s="1"/>
  <c r="V1495" i="7"/>
  <c r="W1501" i="7"/>
  <c r="X1501" i="7" s="1"/>
  <c r="W1521" i="7"/>
  <c r="X1521" i="7" s="1"/>
  <c r="W1579" i="7"/>
  <c r="X1579" i="7" s="1"/>
  <c r="W1604" i="7"/>
  <c r="X1604" i="7" s="1"/>
  <c r="V1638" i="7"/>
  <c r="W1638" i="7"/>
  <c r="X1638" i="7" s="1"/>
  <c r="V1743" i="7"/>
  <c r="Y1749" i="7"/>
  <c r="V1765" i="7"/>
  <c r="W1765" i="7"/>
  <c r="X1765" i="7" s="1"/>
  <c r="Y1811" i="7"/>
  <c r="W1811" i="7"/>
  <c r="X1811" i="7" s="1"/>
  <c r="W1835" i="7"/>
  <c r="X1835" i="7" s="1"/>
  <c r="V1835" i="7"/>
  <c r="W1861" i="7"/>
  <c r="X1861" i="7" s="1"/>
  <c r="W1876" i="7"/>
  <c r="X1876" i="7" s="1"/>
  <c r="W1912" i="7"/>
  <c r="X1912" i="7" s="1"/>
  <c r="Y1912" i="7"/>
  <c r="Y1925" i="7"/>
  <c r="V2029" i="7"/>
  <c r="W2056" i="7"/>
  <c r="X2056" i="7" s="1"/>
  <c r="V2062" i="7"/>
  <c r="W2332" i="7"/>
  <c r="X2332" i="7" s="1"/>
  <c r="Y2332" i="7"/>
  <c r="Y2419" i="7"/>
  <c r="W2419" i="7"/>
  <c r="X2419" i="7" s="1"/>
  <c r="V2419" i="7"/>
  <c r="Y2500" i="7"/>
  <c r="W2500" i="7"/>
  <c r="X2500" i="7" s="1"/>
  <c r="V2500" i="7"/>
  <c r="Y372" i="7"/>
  <c r="W393" i="7"/>
  <c r="X393" i="7" s="1"/>
  <c r="Y1008" i="7"/>
  <c r="V1013" i="7"/>
  <c r="W1049" i="7"/>
  <c r="X1049" i="7" s="1"/>
  <c r="Y1490" i="7"/>
  <c r="W1495" i="7"/>
  <c r="X1495" i="7" s="1"/>
  <c r="Y1501" i="7"/>
  <c r="V1561" i="7"/>
  <c r="W1704" i="7"/>
  <c r="X1704" i="7" s="1"/>
  <c r="V1710" i="7"/>
  <c r="Y1744" i="7"/>
  <c r="V1744" i="7"/>
  <c r="V1829" i="7"/>
  <c r="Y1829" i="7"/>
  <c r="Y1969" i="7"/>
  <c r="V1969" i="7"/>
  <c r="V1983" i="7"/>
  <c r="Y2157" i="7"/>
  <c r="V2157" i="7"/>
  <c r="W2386" i="7"/>
  <c r="X2386" i="7" s="1"/>
  <c r="Y2386" i="7"/>
  <c r="V2386" i="7"/>
  <c r="Y2436" i="7"/>
  <c r="V2436" i="7"/>
  <c r="V114" i="7"/>
  <c r="W135" i="7"/>
  <c r="X135" i="7" s="1"/>
  <c r="V182" i="7"/>
  <c r="W195" i="7"/>
  <c r="X195" i="7" s="1"/>
  <c r="Y239" i="7"/>
  <c r="Y254" i="7"/>
  <c r="W268" i="7"/>
  <c r="X268" i="7" s="1"/>
  <c r="Y306" i="7"/>
  <c r="W436" i="7"/>
  <c r="X436" i="7" s="1"/>
  <c r="W502" i="7"/>
  <c r="X502" i="7" s="1"/>
  <c r="Y532" i="7"/>
  <c r="Y703" i="7"/>
  <c r="Y732" i="7"/>
  <c r="W739" i="7"/>
  <c r="X739" i="7" s="1"/>
  <c r="V798" i="7"/>
  <c r="V973" i="7"/>
  <c r="W1170" i="7"/>
  <c r="X1170" i="7" s="1"/>
  <c r="Y1194" i="7"/>
  <c r="Y1197" i="7"/>
  <c r="V1241" i="7"/>
  <c r="W1285" i="7"/>
  <c r="X1285" i="7" s="1"/>
  <c r="X1290" i="7"/>
  <c r="W1354" i="7"/>
  <c r="X1354" i="7" s="1"/>
  <c r="X1391" i="7"/>
  <c r="V1409" i="7"/>
  <c r="Y1419" i="7"/>
  <c r="Y1435" i="7"/>
  <c r="Y1466" i="7"/>
  <c r="V1535" i="7"/>
  <c r="Y1561" i="7"/>
  <c r="W1593" i="7"/>
  <c r="X1593" i="7" s="1"/>
  <c r="Y1599" i="7"/>
  <c r="W1609" i="7"/>
  <c r="X1609" i="7" s="1"/>
  <c r="Y1628" i="7"/>
  <c r="V1633" i="7"/>
  <c r="Y1654" i="7"/>
  <c r="V1673" i="7"/>
  <c r="Y1692" i="7"/>
  <c r="V1717" i="7"/>
  <c r="Y1721" i="7"/>
  <c r="V1721" i="7"/>
  <c r="V1780" i="7"/>
  <c r="V1786" i="7"/>
  <c r="Y1941" i="7"/>
  <c r="V1941" i="7"/>
  <c r="Y2112" i="7"/>
  <c r="Y2144" i="7"/>
  <c r="V2144" i="7"/>
  <c r="Y2205" i="7"/>
  <c r="W2205" i="7"/>
  <c r="X2205" i="7" s="1"/>
  <c r="V2205" i="7"/>
  <c r="Y1899" i="7"/>
  <c r="W2238" i="7"/>
  <c r="X2238" i="7" s="1"/>
  <c r="Y2421" i="7"/>
  <c r="V2427" i="7"/>
  <c r="V2433" i="7"/>
  <c r="Y2445" i="7"/>
  <c r="V2484" i="7"/>
  <c r="V2508" i="7"/>
  <c r="V2356" i="7"/>
  <c r="V2392" i="7"/>
  <c r="W2428" i="7"/>
  <c r="X2428" i="7" s="1"/>
  <c r="V2516" i="7"/>
  <c r="Y2522" i="7"/>
  <c r="W2363" i="7"/>
  <c r="X2363" i="7" s="1"/>
  <c r="V1922" i="7"/>
  <c r="Y1932" i="7"/>
  <c r="V2009" i="7"/>
  <c r="V2014" i="7"/>
  <c r="W2020" i="7"/>
  <c r="X2020" i="7" s="1"/>
  <c r="V2031" i="7"/>
  <c r="V2066" i="7"/>
  <c r="V2072" i="7"/>
  <c r="W2085" i="7"/>
  <c r="X2085" i="7" s="1"/>
  <c r="V2089" i="7"/>
  <c r="W2113" i="7"/>
  <c r="X2113" i="7" s="1"/>
  <c r="V2246" i="7"/>
  <c r="Y2251" i="7"/>
  <c r="W2271" i="7"/>
  <c r="X2271" i="7" s="1"/>
  <c r="W2310" i="7"/>
  <c r="X2310" i="7" s="1"/>
  <c r="Y2319" i="7"/>
  <c r="V2375" i="7"/>
  <c r="V2399" i="7"/>
  <c r="V2449" i="7"/>
  <c r="Y2506" i="7"/>
  <c r="W2524" i="7"/>
  <c r="X2524" i="7" s="1"/>
  <c r="Y1922" i="7"/>
  <c r="W2014" i="7"/>
  <c r="X2014" i="7" s="1"/>
  <c r="Y2020" i="7"/>
  <c r="V2055" i="7"/>
  <c r="X2063" i="7"/>
  <c r="W2072" i="7"/>
  <c r="X2072" i="7" s="1"/>
  <c r="W2089" i="7"/>
  <c r="X2089" i="7" s="1"/>
  <c r="V2109" i="7"/>
  <c r="V2129" i="7"/>
  <c r="Y2175" i="7"/>
  <c r="V2189" i="7"/>
  <c r="V2201" i="7"/>
  <c r="V2225" i="7"/>
  <c r="V2292" i="7"/>
  <c r="Y2316" i="7"/>
  <c r="W2461" i="7"/>
  <c r="X2461" i="7" s="1"/>
  <c r="W490" i="7"/>
  <c r="X490" i="7" s="1"/>
  <c r="Y490" i="7"/>
  <c r="Y894" i="7"/>
  <c r="W894" i="7"/>
  <c r="X894" i="7" s="1"/>
  <c r="W171" i="7"/>
  <c r="X171" i="7" s="1"/>
  <c r="W507" i="7"/>
  <c r="X507" i="7" s="1"/>
  <c r="V735" i="7"/>
  <c r="W735" i="7"/>
  <c r="X735" i="7" s="1"/>
  <c r="W1762" i="7"/>
  <c r="X1762" i="7" s="1"/>
  <c r="Y1762" i="7"/>
  <c r="Y920" i="7"/>
  <c r="W920" i="7"/>
  <c r="X920" i="7" s="1"/>
  <c r="Y1032" i="7"/>
  <c r="W1032" i="7"/>
  <c r="X1032" i="7" s="1"/>
  <c r="Y259" i="7"/>
  <c r="Y322" i="7"/>
  <c r="V708" i="7"/>
  <c r="V894" i="7"/>
  <c r="V1205" i="7"/>
  <c r="Y1205" i="7"/>
  <c r="W1205" i="7"/>
  <c r="X1205" i="7" s="1"/>
  <c r="V32" i="7"/>
  <c r="W35" i="7"/>
  <c r="X35" i="7" s="1"/>
  <c r="V46" i="7"/>
  <c r="W71" i="7"/>
  <c r="X71" i="7" s="1"/>
  <c r="W76" i="7"/>
  <c r="X76" i="7" s="1"/>
  <c r="W91" i="7"/>
  <c r="X91" i="7" s="1"/>
  <c r="V96" i="7"/>
  <c r="V122" i="7"/>
  <c r="V144" i="7"/>
  <c r="W159" i="7"/>
  <c r="X159" i="7" s="1"/>
  <c r="W187" i="7"/>
  <c r="X187" i="7" s="1"/>
  <c r="V202" i="7"/>
  <c r="V206" i="7"/>
  <c r="V210" i="7"/>
  <c r="Y218" i="7"/>
  <c r="W227" i="7"/>
  <c r="X227" i="7" s="1"/>
  <c r="V236" i="7"/>
  <c r="W252" i="7"/>
  <c r="X252" i="7" s="1"/>
  <c r="V256" i="7"/>
  <c r="Y273" i="7"/>
  <c r="W283" i="7"/>
  <c r="X283" i="7" s="1"/>
  <c r="Y298" i="7"/>
  <c r="Y337" i="7"/>
  <c r="Y362" i="7"/>
  <c r="V374" i="7"/>
  <c r="Y388" i="7"/>
  <c r="V402" i="7"/>
  <c r="V410" i="7"/>
  <c r="Y452" i="7"/>
  <c r="V458" i="7"/>
  <c r="Y462" i="7"/>
  <c r="W462" i="7"/>
  <c r="X462" i="7" s="1"/>
  <c r="Y474" i="7"/>
  <c r="Y748" i="7"/>
  <c r="W748" i="7"/>
  <c r="X748" i="7" s="1"/>
  <c r="V748" i="7"/>
  <c r="Y822" i="7"/>
  <c r="W822" i="7"/>
  <c r="X822" i="7" s="1"/>
  <c r="V822" i="7"/>
  <c r="V993" i="7"/>
  <c r="W993" i="7"/>
  <c r="X993" i="7" s="1"/>
  <c r="W1048" i="7"/>
  <c r="X1048" i="7" s="1"/>
  <c r="Y1048" i="7"/>
  <c r="V1101" i="7"/>
  <c r="Y1101" i="7"/>
  <c r="Y1248" i="7"/>
  <c r="V1297" i="7"/>
  <c r="Y1332" i="7"/>
  <c r="W1332" i="7"/>
  <c r="X1332" i="7" s="1"/>
  <c r="V1332" i="7"/>
  <c r="Y1415" i="7"/>
  <c r="W1415" i="7"/>
  <c r="X1415" i="7" s="1"/>
  <c r="V1415" i="7"/>
  <c r="Y1437" i="7"/>
  <c r="W1437" i="7"/>
  <c r="X1437" i="7" s="1"/>
  <c r="Y1479" i="7"/>
  <c r="W1479" i="7"/>
  <c r="X1479" i="7" s="1"/>
  <c r="V1479" i="7"/>
  <c r="Y1670" i="7"/>
  <c r="W1670" i="7"/>
  <c r="X1670" i="7" s="1"/>
  <c r="Y1716" i="7"/>
  <c r="V1762" i="7"/>
  <c r="Y1810" i="7"/>
  <c r="W1810" i="7"/>
  <c r="X1810" i="7" s="1"/>
  <c r="V1810" i="7"/>
  <c r="Y1461" i="7"/>
  <c r="W1461" i="7"/>
  <c r="X1461" i="7" s="1"/>
  <c r="V1924" i="7"/>
  <c r="W1924" i="7"/>
  <c r="X1924" i="7" s="1"/>
  <c r="W223" i="7"/>
  <c r="X223" i="7" s="1"/>
  <c r="Y484" i="7"/>
  <c r="V585" i="7"/>
  <c r="V920" i="7"/>
  <c r="V1032" i="7"/>
  <c r="V1680" i="7"/>
  <c r="W1680" i="7"/>
  <c r="X1680" i="7" s="1"/>
  <c r="U23" i="7"/>
  <c r="W32" i="7"/>
  <c r="X32" i="7" s="1"/>
  <c r="V55" i="7"/>
  <c r="V82" i="7"/>
  <c r="W96" i="7"/>
  <c r="X96" i="7" s="1"/>
  <c r="V102" i="7"/>
  <c r="Y122" i="7"/>
  <c r="Y202" i="7"/>
  <c r="W236" i="7"/>
  <c r="X236" i="7" s="1"/>
  <c r="V371" i="7"/>
  <c r="W374" i="7"/>
  <c r="X374" i="7" s="1"/>
  <c r="Y394" i="7"/>
  <c r="V406" i="7"/>
  <c r="Y420" i="7"/>
  <c r="V434" i="7"/>
  <c r="V442" i="7"/>
  <c r="W458" i="7"/>
  <c r="X458" i="7" s="1"/>
  <c r="V481" i="7"/>
  <c r="Y481" i="7"/>
  <c r="V627" i="7"/>
  <c r="W627" i="7"/>
  <c r="X627" i="7" s="1"/>
  <c r="V743" i="7"/>
  <c r="Y743" i="7"/>
  <c r="W854" i="7"/>
  <c r="X854" i="7" s="1"/>
  <c r="V889" i="7"/>
  <c r="Y889" i="7"/>
  <c r="V936" i="7"/>
  <c r="Y1082" i="7"/>
  <c r="V1082" i="7"/>
  <c r="W1101" i="7"/>
  <c r="X1101" i="7" s="1"/>
  <c r="V1321" i="7"/>
  <c r="Y1370" i="7"/>
  <c r="W1370" i="7"/>
  <c r="X1370" i="7" s="1"/>
  <c r="Y1411" i="7"/>
  <c r="V1437" i="7"/>
  <c r="W1615" i="7"/>
  <c r="X1615" i="7" s="1"/>
  <c r="Y1615" i="7"/>
  <c r="V1670" i="7"/>
  <c r="Y473" i="7"/>
  <c r="W473" i="7"/>
  <c r="X473" i="7" s="1"/>
  <c r="V473" i="7"/>
  <c r="Y2434" i="7"/>
  <c r="W2434" i="7"/>
  <c r="X2434" i="7" s="1"/>
  <c r="V2434" i="7"/>
  <c r="W215" i="7"/>
  <c r="X215" i="7" s="1"/>
  <c r="V378" i="7"/>
  <c r="Y1054" i="7"/>
  <c r="W1054" i="7"/>
  <c r="X1054" i="7" s="1"/>
  <c r="V1054" i="7"/>
  <c r="Y1242" i="7"/>
  <c r="W1242" i="7"/>
  <c r="X1242" i="7" s="1"/>
  <c r="V1242" i="7"/>
  <c r="Y2261" i="7"/>
  <c r="W2261" i="7"/>
  <c r="X2261" i="7" s="1"/>
  <c r="V42" i="7"/>
  <c r="V47" i="7"/>
  <c r="Y50" i="7"/>
  <c r="Y82" i="7"/>
  <c r="W87" i="7"/>
  <c r="X87" i="7" s="1"/>
  <c r="Y114" i="7"/>
  <c r="W140" i="7"/>
  <c r="X140" i="7" s="1"/>
  <c r="V150" i="7"/>
  <c r="W155" i="7"/>
  <c r="X155" i="7" s="1"/>
  <c r="V168" i="7"/>
  <c r="W172" i="7"/>
  <c r="X172" i="7" s="1"/>
  <c r="V176" i="7"/>
  <c r="V180" i="7"/>
  <c r="V188" i="7"/>
  <c r="Y207" i="7"/>
  <c r="W216" i="7"/>
  <c r="X216" i="7" s="1"/>
  <c r="W257" i="7"/>
  <c r="X257" i="7" s="1"/>
  <c r="W265" i="7"/>
  <c r="X265" i="7" s="1"/>
  <c r="Y274" i="7"/>
  <c r="W284" i="7"/>
  <c r="X284" i="7" s="1"/>
  <c r="W299" i="7"/>
  <c r="X299" i="7" s="1"/>
  <c r="W308" i="7"/>
  <c r="X308" i="7" s="1"/>
  <c r="W324" i="7"/>
  <c r="X324" i="7" s="1"/>
  <c r="W329" i="7"/>
  <c r="X329" i="7" s="1"/>
  <c r="Y338" i="7"/>
  <c r="W348" i="7"/>
  <c r="X348" i="7" s="1"/>
  <c r="W371" i="7"/>
  <c r="X371" i="7" s="1"/>
  <c r="W380" i="7"/>
  <c r="X380" i="7" s="1"/>
  <c r="V403" i="7"/>
  <c r="W406" i="7"/>
  <c r="X406" i="7" s="1"/>
  <c r="Y426" i="7"/>
  <c r="V438" i="7"/>
  <c r="V475" i="7"/>
  <c r="W481" i="7"/>
  <c r="X481" i="7" s="1"/>
  <c r="V521" i="7"/>
  <c r="Y563" i="7"/>
  <c r="Y648" i="7"/>
  <c r="V648" i="7"/>
  <c r="Y704" i="7"/>
  <c r="W704" i="7"/>
  <c r="X704" i="7" s="1"/>
  <c r="V704" i="7"/>
  <c r="W743" i="7"/>
  <c r="X743" i="7" s="1"/>
  <c r="Y776" i="7"/>
  <c r="W776" i="7"/>
  <c r="X776" i="7" s="1"/>
  <c r="V854" i="7"/>
  <c r="V1370" i="7"/>
  <c r="W1467" i="7"/>
  <c r="X1467" i="7" s="1"/>
  <c r="Y1467" i="7"/>
  <c r="Y1337" i="7"/>
  <c r="V1337" i="7"/>
  <c r="W139" i="7"/>
  <c r="X139" i="7" s="1"/>
  <c r="W292" i="7"/>
  <c r="X292" i="7" s="1"/>
  <c r="W554" i="7"/>
  <c r="X554" i="7" s="1"/>
  <c r="Y554" i="7"/>
  <c r="W780" i="7"/>
  <c r="X780" i="7" s="1"/>
  <c r="Y780" i="7"/>
  <c r="V780" i="7"/>
  <c r="Y1066" i="7"/>
  <c r="V1066" i="7"/>
  <c r="Y2204" i="7"/>
  <c r="W2204" i="7"/>
  <c r="X2204" i="7" s="1"/>
  <c r="V2204" i="7"/>
  <c r="Y42" i="7"/>
  <c r="W47" i="7"/>
  <c r="X47" i="7" s="1"/>
  <c r="W168" i="7"/>
  <c r="X168" i="7" s="1"/>
  <c r="W180" i="7"/>
  <c r="X180" i="7" s="1"/>
  <c r="Y247" i="7"/>
  <c r="Y314" i="7"/>
  <c r="Y380" i="7"/>
  <c r="W403" i="7"/>
  <c r="X403" i="7" s="1"/>
  <c r="W412" i="7"/>
  <c r="X412" i="7" s="1"/>
  <c r="V435" i="7"/>
  <c r="W438" i="7"/>
  <c r="X438" i="7" s="1"/>
  <c r="W521" i="7"/>
  <c r="X521" i="7" s="1"/>
  <c r="V545" i="7"/>
  <c r="Y545" i="7"/>
  <c r="X545" i="7"/>
  <c r="Y784" i="7"/>
  <c r="V784" i="7"/>
  <c r="W960" i="7"/>
  <c r="X960" i="7" s="1"/>
  <c r="Y960" i="7"/>
  <c r="V960" i="7"/>
  <c r="Y1143" i="7"/>
  <c r="W1143" i="7"/>
  <c r="X1143" i="7" s="1"/>
  <c r="W1186" i="7"/>
  <c r="X1186" i="7" s="1"/>
  <c r="Y1186" i="7"/>
  <c r="V1293" i="7"/>
  <c r="Y1293" i="7"/>
  <c r="W1293" i="7"/>
  <c r="X1293" i="7" s="1"/>
  <c r="Y879" i="7"/>
  <c r="V879" i="7"/>
  <c r="Y1006" i="7"/>
  <c r="V1006" i="7"/>
  <c r="Y1106" i="7"/>
  <c r="W1106" i="7"/>
  <c r="X1106" i="7" s="1"/>
  <c r="V1301" i="7"/>
  <c r="Y1301" i="7"/>
  <c r="V1424" i="7"/>
  <c r="Y1424" i="7"/>
  <c r="W1424" i="7"/>
  <c r="X1424" i="7" s="1"/>
  <c r="V134" i="7"/>
  <c r="V218" i="7"/>
  <c r="W267" i="7"/>
  <c r="X267" i="7" s="1"/>
  <c r="V370" i="7"/>
  <c r="V490" i="7"/>
  <c r="Y652" i="7"/>
  <c r="Y465" i="7"/>
  <c r="V465" i="7"/>
  <c r="Y558" i="7"/>
  <c r="V558" i="7"/>
  <c r="Y617" i="7"/>
  <c r="W617" i="7"/>
  <c r="X617" i="7" s="1"/>
  <c r="V719" i="7"/>
  <c r="W719" i="7"/>
  <c r="X719" i="7" s="1"/>
  <c r="Y752" i="7"/>
  <c r="V752" i="7"/>
  <c r="V804" i="7"/>
  <c r="Y804" i="7"/>
  <c r="W804" i="7"/>
  <c r="X804" i="7" s="1"/>
  <c r="Y1037" i="7"/>
  <c r="W1037" i="7"/>
  <c r="X1037" i="7" s="1"/>
  <c r="V1317" i="7"/>
  <c r="Y1317" i="7"/>
  <c r="W1317" i="7"/>
  <c r="X1317" i="7" s="1"/>
  <c r="W1511" i="7"/>
  <c r="X1511" i="7" s="1"/>
  <c r="V1511" i="7"/>
  <c r="Y1139" i="7"/>
  <c r="V1139" i="7"/>
  <c r="V76" i="7"/>
  <c r="W192" i="7"/>
  <c r="X192" i="7" s="1"/>
  <c r="W356" i="7"/>
  <c r="X356" i="7" s="1"/>
  <c r="V31" i="7"/>
  <c r="V39" i="7"/>
  <c r="W48" i="7"/>
  <c r="X48" i="7" s="1"/>
  <c r="V104" i="7"/>
  <c r="V108" i="7"/>
  <c r="V112" i="7"/>
  <c r="V116" i="7"/>
  <c r="V124" i="7"/>
  <c r="V186" i="7"/>
  <c r="W204" i="7"/>
  <c r="X204" i="7" s="1"/>
  <c r="V214" i="7"/>
  <c r="V222" i="7"/>
  <c r="Y234" i="7"/>
  <c r="V248" i="7"/>
  <c r="Y258" i="7"/>
  <c r="Y266" i="7"/>
  <c r="W276" i="7"/>
  <c r="X276" i="7" s="1"/>
  <c r="Y330" i="7"/>
  <c r="W340" i="7"/>
  <c r="X340" i="7" s="1"/>
  <c r="W396" i="7"/>
  <c r="X396" i="7" s="1"/>
  <c r="W404" i="7"/>
  <c r="X404" i="7" s="1"/>
  <c r="V418" i="7"/>
  <c r="V450" i="7"/>
  <c r="Y494" i="7"/>
  <c r="V494" i="7"/>
  <c r="V539" i="7"/>
  <c r="W573" i="7"/>
  <c r="X573" i="7" s="1"/>
  <c r="Y573" i="7"/>
  <c r="W598" i="7"/>
  <c r="X598" i="7" s="1"/>
  <c r="V598" i="7"/>
  <c r="Y673" i="7"/>
  <c r="W673" i="7"/>
  <c r="X673" i="7" s="1"/>
  <c r="Y740" i="7"/>
  <c r="V740" i="7"/>
  <c r="Y1175" i="7"/>
  <c r="W1175" i="7"/>
  <c r="X1175" i="7" s="1"/>
  <c r="V1181" i="7"/>
  <c r="Y1181" i="7"/>
  <c r="W1181" i="7"/>
  <c r="X1181" i="7" s="1"/>
  <c r="W1210" i="7"/>
  <c r="X1210" i="7" s="1"/>
  <c r="V1277" i="7"/>
  <c r="Y1277" i="7"/>
  <c r="V1355" i="7"/>
  <c r="V1379" i="7"/>
  <c r="Y1489" i="7"/>
  <c r="V1489" i="7"/>
  <c r="V1505" i="7"/>
  <c r="W1519" i="7"/>
  <c r="X1519" i="7" s="1"/>
  <c r="Y1519" i="7"/>
  <c r="V1519" i="7"/>
  <c r="Y1563" i="7"/>
  <c r="W1563" i="7"/>
  <c r="X1563" i="7" s="1"/>
  <c r="V1563" i="7"/>
  <c r="V1712" i="7"/>
  <c r="W1712" i="7"/>
  <c r="X1712" i="7" s="1"/>
  <c r="W1737" i="7"/>
  <c r="X1737" i="7" s="1"/>
  <c r="Y1737" i="7"/>
  <c r="Y1748" i="7"/>
  <c r="W1748" i="7"/>
  <c r="X1748" i="7" s="1"/>
  <c r="V1758" i="7"/>
  <c r="Y1758" i="7"/>
  <c r="W1896" i="7"/>
  <c r="X1896" i="7" s="1"/>
  <c r="Y1896" i="7"/>
  <c r="Y1965" i="7"/>
  <c r="V1965" i="7"/>
  <c r="W2077" i="7"/>
  <c r="X2077" i="7" s="1"/>
  <c r="Y2077" i="7"/>
  <c r="Y2250" i="7"/>
  <c r="W2250" i="7"/>
  <c r="X2250" i="7" s="1"/>
  <c r="V2405" i="7"/>
  <c r="Y2405" i="7"/>
  <c r="W2405" i="7"/>
  <c r="X2405" i="7" s="1"/>
  <c r="W564" i="7"/>
  <c r="X564" i="7" s="1"/>
  <c r="V582" i="7"/>
  <c r="V614" i="7"/>
  <c r="V796" i="7"/>
  <c r="W912" i="7"/>
  <c r="X912" i="7" s="1"/>
  <c r="V966" i="7"/>
  <c r="V981" i="7"/>
  <c r="V1029" i="7"/>
  <c r="V1058" i="7"/>
  <c r="V1062" i="7"/>
  <c r="X1072" i="7"/>
  <c r="X1078" i="7"/>
  <c r="V1088" i="7"/>
  <c r="W1125" i="7"/>
  <c r="X1125" i="7" s="1"/>
  <c r="Y1545" i="7"/>
  <c r="W1545" i="7"/>
  <c r="X1545" i="7" s="1"/>
  <c r="Y1701" i="7"/>
  <c r="V1701" i="7"/>
  <c r="W2038" i="7"/>
  <c r="X2038" i="7" s="1"/>
  <c r="V2038" i="7"/>
  <c r="W2181" i="7"/>
  <c r="X2181" i="7" s="1"/>
  <c r="Y2181" i="7"/>
  <c r="Y2388" i="7"/>
  <c r="V2388" i="7"/>
  <c r="V2413" i="7"/>
  <c r="W2413" i="7"/>
  <c r="X2413" i="7" s="1"/>
  <c r="W468" i="7"/>
  <c r="X468" i="7" s="1"/>
  <c r="Y500" i="7"/>
  <c r="V513" i="7"/>
  <c r="W526" i="7"/>
  <c r="X526" i="7" s="1"/>
  <c r="V555" i="7"/>
  <c r="W569" i="7"/>
  <c r="X569" i="7" s="1"/>
  <c r="V574" i="7"/>
  <c r="Y582" i="7"/>
  <c r="W599" i="7"/>
  <c r="X599" i="7" s="1"/>
  <c r="V604" i="7"/>
  <c r="Y623" i="7"/>
  <c r="W649" i="7"/>
  <c r="X649" i="7" s="1"/>
  <c r="Y686" i="7"/>
  <c r="Y695" i="7"/>
  <c r="V710" i="7"/>
  <c r="V720" i="7"/>
  <c r="X726" i="7"/>
  <c r="V774" i="7"/>
  <c r="W777" i="7"/>
  <c r="X777" i="7" s="1"/>
  <c r="W796" i="7"/>
  <c r="X796" i="7" s="1"/>
  <c r="W850" i="7"/>
  <c r="X850" i="7" s="1"/>
  <c r="V870" i="7"/>
  <c r="V880" i="7"/>
  <c r="V885" i="7"/>
  <c r="V890" i="7"/>
  <c r="Y907" i="7"/>
  <c r="Y912" i="7"/>
  <c r="W921" i="7"/>
  <c r="X921" i="7" s="1"/>
  <c r="W928" i="7"/>
  <c r="X928" i="7" s="1"/>
  <c r="V934" i="7"/>
  <c r="V944" i="7"/>
  <c r="V950" i="7"/>
  <c r="V976" i="7"/>
  <c r="Y1017" i="7"/>
  <c r="W1033" i="7"/>
  <c r="X1033" i="7" s="1"/>
  <c r="Y1062" i="7"/>
  <c r="Y1067" i="7"/>
  <c r="Y1088" i="7"/>
  <c r="W1098" i="7"/>
  <c r="X1098" i="7" s="1"/>
  <c r="V1107" i="7"/>
  <c r="V1122" i="7"/>
  <c r="Y1125" i="7"/>
  <c r="X1136" i="7"/>
  <c r="Y1144" i="7"/>
  <c r="Y1149" i="7"/>
  <c r="V1154" i="7"/>
  <c r="Y1160" i="7"/>
  <c r="V1217" i="7"/>
  <c r="Y1245" i="7"/>
  <c r="V1257" i="7"/>
  <c r="W1268" i="7"/>
  <c r="X1268" i="7" s="1"/>
  <c r="Y1285" i="7"/>
  <c r="W1298" i="7"/>
  <c r="X1298" i="7" s="1"/>
  <c r="W1308" i="7"/>
  <c r="X1308" i="7" s="1"/>
  <c r="W1322" i="7"/>
  <c r="X1322" i="7" s="1"/>
  <c r="W1356" i="7"/>
  <c r="X1356" i="7" s="1"/>
  <c r="X1367" i="7"/>
  <c r="W1412" i="7"/>
  <c r="X1412" i="7" s="1"/>
  <c r="V1508" i="7"/>
  <c r="W1508" i="7"/>
  <c r="X1508" i="7" s="1"/>
  <c r="Y1539" i="7"/>
  <c r="W1539" i="7"/>
  <c r="X1539" i="7" s="1"/>
  <c r="V1539" i="7"/>
  <c r="V1545" i="7"/>
  <c r="Y1589" i="7"/>
  <c r="V1589" i="7"/>
  <c r="Y1630" i="7"/>
  <c r="W1630" i="7"/>
  <c r="X1630" i="7" s="1"/>
  <c r="V1661" i="7"/>
  <c r="Y1677" i="7"/>
  <c r="V1677" i="7"/>
  <c r="Y1733" i="7"/>
  <c r="V1733" i="7"/>
  <c r="Y1818" i="7"/>
  <c r="W1818" i="7"/>
  <c r="X1818" i="7" s="1"/>
  <c r="V1818" i="7"/>
  <c r="W1864" i="7"/>
  <c r="X1864" i="7" s="1"/>
  <c r="V2004" i="7"/>
  <c r="Y2004" i="7"/>
  <c r="W2004" i="7"/>
  <c r="X2004" i="7" s="1"/>
  <c r="Y2370" i="7"/>
  <c r="W2370" i="7"/>
  <c r="X2370" i="7" s="1"/>
  <c r="V2437" i="7"/>
  <c r="Y2437" i="7"/>
  <c r="W2437" i="7"/>
  <c r="X2437" i="7" s="1"/>
  <c r="Y2513" i="7"/>
  <c r="V2513" i="7"/>
  <c r="V491" i="7"/>
  <c r="Y513" i="7"/>
  <c r="V542" i="7"/>
  <c r="W555" i="7"/>
  <c r="X555" i="7" s="1"/>
  <c r="W560" i="7"/>
  <c r="X560" i="7" s="1"/>
  <c r="W574" i="7"/>
  <c r="X574" i="7" s="1"/>
  <c r="V588" i="7"/>
  <c r="Y599" i="7"/>
  <c r="Y604" i="7"/>
  <c r="W615" i="7"/>
  <c r="X615" i="7" s="1"/>
  <c r="W640" i="7"/>
  <c r="X640" i="7" s="1"/>
  <c r="W671" i="7"/>
  <c r="X671" i="7" s="1"/>
  <c r="W675" i="7"/>
  <c r="X675" i="7" s="1"/>
  <c r="Y710" i="7"/>
  <c r="W732" i="7"/>
  <c r="X732" i="7" s="1"/>
  <c r="V742" i="7"/>
  <c r="V760" i="7"/>
  <c r="W771" i="7"/>
  <c r="X771" i="7" s="1"/>
  <c r="X774" i="7"/>
  <c r="V800" i="7"/>
  <c r="W818" i="7"/>
  <c r="X818" i="7" s="1"/>
  <c r="V830" i="7"/>
  <c r="V877" i="7"/>
  <c r="Y880" i="7"/>
  <c r="W934" i="7"/>
  <c r="X934" i="7" s="1"/>
  <c r="Y961" i="7"/>
  <c r="W1008" i="7"/>
  <c r="X1008" i="7" s="1"/>
  <c r="W1024" i="7"/>
  <c r="X1024" i="7" s="1"/>
  <c r="Y1038" i="7"/>
  <c r="Y1059" i="7"/>
  <c r="V1093" i="7"/>
  <c r="W1122" i="7"/>
  <c r="X1122" i="7" s="1"/>
  <c r="Y1136" i="7"/>
  <c r="Y1534" i="7"/>
  <c r="V1534" i="7"/>
  <c r="V1596" i="7"/>
  <c r="Y1596" i="7"/>
  <c r="V1612" i="7"/>
  <c r="Y1612" i="7"/>
  <c r="Y1727" i="7"/>
  <c r="W1727" i="7"/>
  <c r="X1727" i="7" s="1"/>
  <c r="V1750" i="7"/>
  <c r="Y1750" i="7"/>
  <c r="Y1933" i="7"/>
  <c r="W1933" i="7"/>
  <c r="X1933" i="7" s="1"/>
  <c r="V1933" i="7"/>
  <c r="Y2114" i="7"/>
  <c r="V2114" i="7"/>
  <c r="W2213" i="7"/>
  <c r="X2213" i="7" s="1"/>
  <c r="Y2213" i="7"/>
  <c r="Y2279" i="7"/>
  <c r="V2279" i="7"/>
  <c r="W2360" i="7"/>
  <c r="X2360" i="7" s="1"/>
  <c r="V2360" i="7"/>
  <c r="Y2450" i="7"/>
  <c r="W2450" i="7"/>
  <c r="X2450" i="7" s="1"/>
  <c r="V2450" i="7"/>
  <c r="Y1481" i="7"/>
  <c r="V1481" i="7"/>
  <c r="V1498" i="7"/>
  <c r="Y1498" i="7"/>
  <c r="Y1547" i="7"/>
  <c r="W1547" i="7"/>
  <c r="X1547" i="7" s="1"/>
  <c r="V1547" i="7"/>
  <c r="Y1553" i="7"/>
  <c r="W1553" i="7"/>
  <c r="X1553" i="7" s="1"/>
  <c r="V1553" i="7"/>
  <c r="W1567" i="7"/>
  <c r="X1567" i="7" s="1"/>
  <c r="Y1567" i="7"/>
  <c r="Y1679" i="7"/>
  <c r="W1679" i="7"/>
  <c r="X1679" i="7" s="1"/>
  <c r="W1703" i="7"/>
  <c r="X1703" i="7" s="1"/>
  <c r="Y1703" i="7"/>
  <c r="V1703" i="7"/>
  <c r="Y1874" i="7"/>
  <c r="W1874" i="7"/>
  <c r="X1874" i="7" s="1"/>
  <c r="V1874" i="7"/>
  <c r="W1906" i="7"/>
  <c r="X1906" i="7" s="1"/>
  <c r="Y1906" i="7"/>
  <c r="V1906" i="7"/>
  <c r="W2317" i="7"/>
  <c r="X2317" i="7" s="1"/>
  <c r="Y2317" i="7"/>
  <c r="V2317" i="7"/>
  <c r="Y2396" i="7"/>
  <c r="V2396" i="7"/>
  <c r="V483" i="7"/>
  <c r="V497" i="7"/>
  <c r="V502" i="7"/>
  <c r="W510" i="7"/>
  <c r="X510" i="7" s="1"/>
  <c r="V514" i="7"/>
  <c r="W547" i="7"/>
  <c r="X547" i="7" s="1"/>
  <c r="Y556" i="7"/>
  <c r="V566" i="7"/>
  <c r="V584" i="7"/>
  <c r="V600" i="7"/>
  <c r="Y630" i="7"/>
  <c r="W647" i="7"/>
  <c r="X647" i="7" s="1"/>
  <c r="W651" i="7"/>
  <c r="X651" i="7" s="1"/>
  <c r="Y676" i="7"/>
  <c r="Y687" i="7"/>
  <c r="W703" i="7"/>
  <c r="X703" i="7" s="1"/>
  <c r="W707" i="7"/>
  <c r="X707" i="7" s="1"/>
  <c r="V728" i="7"/>
  <c r="Y742" i="7"/>
  <c r="V750" i="7"/>
  <c r="W756" i="7"/>
  <c r="X756" i="7" s="1"/>
  <c r="V772" i="7"/>
  <c r="V782" i="7"/>
  <c r="V846" i="7"/>
  <c r="W878" i="7"/>
  <c r="X878" i="7" s="1"/>
  <c r="W881" i="7"/>
  <c r="X881" i="7" s="1"/>
  <c r="Y913" i="7"/>
  <c r="V941" i="7"/>
  <c r="Y952" i="7"/>
  <c r="V958" i="7"/>
  <c r="W968" i="7"/>
  <c r="X968" i="7" s="1"/>
  <c r="V992" i="7"/>
  <c r="V997" i="7"/>
  <c r="V1046" i="7"/>
  <c r="Y1056" i="7"/>
  <c r="V1064" i="7"/>
  <c r="Y1075" i="7"/>
  <c r="W1080" i="7"/>
  <c r="X1080" i="7" s="1"/>
  <c r="V1086" i="7"/>
  <c r="Y1100" i="7"/>
  <c r="W1133" i="7"/>
  <c r="X1133" i="7" s="1"/>
  <c r="Y1213" i="7"/>
  <c r="X1224" i="7"/>
  <c r="Y1243" i="7"/>
  <c r="X1247" i="7"/>
  <c r="X1287" i="7"/>
  <c r="Y1296" i="7"/>
  <c r="V1300" i="7"/>
  <c r="Y1320" i="7"/>
  <c r="V1372" i="7"/>
  <c r="W1389" i="7"/>
  <c r="X1389" i="7" s="1"/>
  <c r="V1393" i="7"/>
  <c r="X1405" i="7"/>
  <c r="X1427" i="7"/>
  <c r="V1431" i="7"/>
  <c r="V1463" i="7"/>
  <c r="W1466" i="7"/>
  <c r="X1466" i="7" s="1"/>
  <c r="X1477" i="7"/>
  <c r="W1498" i="7"/>
  <c r="X1498" i="7" s="1"/>
  <c r="V1567" i="7"/>
  <c r="V1591" i="7"/>
  <c r="Y1598" i="7"/>
  <c r="V1598" i="7"/>
  <c r="Y1614" i="7"/>
  <c r="W1614" i="7"/>
  <c r="X1614" i="7" s="1"/>
  <c r="V1614" i="7"/>
  <c r="W1620" i="7"/>
  <c r="X1620" i="7" s="1"/>
  <c r="V1679" i="7"/>
  <c r="W1723" i="7"/>
  <c r="X1723" i="7" s="1"/>
  <c r="V1723" i="7"/>
  <c r="Y1746" i="7"/>
  <c r="W1746" i="7"/>
  <c r="X1746" i="7" s="1"/>
  <c r="W1771" i="7"/>
  <c r="X1771" i="7" s="1"/>
  <c r="Y1771" i="7"/>
  <c r="V1771" i="7"/>
  <c r="V1797" i="7"/>
  <c r="Y1797" i="7"/>
  <c r="W1797" i="7"/>
  <c r="X1797" i="7" s="1"/>
  <c r="W1947" i="7"/>
  <c r="X1947" i="7" s="1"/>
  <c r="V1947" i="7"/>
  <c r="W1974" i="7"/>
  <c r="X1974" i="7" s="1"/>
  <c r="Y1974" i="7"/>
  <c r="V1974" i="7"/>
  <c r="W2046" i="7"/>
  <c r="X2046" i="7" s="1"/>
  <c r="Y2046" i="7"/>
  <c r="V2046" i="7"/>
  <c r="Y2172" i="7"/>
  <c r="W2172" i="7"/>
  <c r="X2172" i="7" s="1"/>
  <c r="X2274" i="7"/>
  <c r="Y2335" i="7"/>
  <c r="W2335" i="7"/>
  <c r="X2335" i="7" s="1"/>
  <c r="V2335" i="7"/>
  <c r="Y2410" i="7"/>
  <c r="W2410" i="7"/>
  <c r="X2410" i="7" s="1"/>
  <c r="V2410" i="7"/>
  <c r="W2458" i="7"/>
  <c r="X2458" i="7" s="1"/>
  <c r="Y2458" i="7"/>
  <c r="V2458" i="7"/>
  <c r="Y2521" i="7"/>
  <c r="V2521" i="7"/>
  <c r="W1859" i="7"/>
  <c r="X1859" i="7" s="1"/>
  <c r="W1882" i="7"/>
  <c r="X1882" i="7" s="1"/>
  <c r="W2105" i="7"/>
  <c r="X2105" i="7" s="1"/>
  <c r="W2144" i="7"/>
  <c r="X2144" i="7" s="1"/>
  <c r="W2149" i="7"/>
  <c r="X2149" i="7" s="1"/>
  <c r="W2153" i="7"/>
  <c r="X2153" i="7" s="1"/>
  <c r="W2157" i="7"/>
  <c r="X2157" i="7" s="1"/>
  <c r="W2185" i="7"/>
  <c r="X2185" i="7" s="1"/>
  <c r="W2189" i="7"/>
  <c r="X2189" i="7" s="1"/>
  <c r="W2216" i="7"/>
  <c r="X2216" i="7" s="1"/>
  <c r="W2242" i="7"/>
  <c r="X2242" i="7" s="1"/>
  <c r="W2246" i="7"/>
  <c r="X2246" i="7" s="1"/>
  <c r="Y2253" i="7"/>
  <c r="Y2303" i="7"/>
  <c r="W2309" i="7"/>
  <c r="X2309" i="7" s="1"/>
  <c r="Y2427" i="7"/>
  <c r="W2484" i="7"/>
  <c r="X2484" i="7" s="1"/>
  <c r="Y2489" i="7"/>
  <c r="V2489" i="7"/>
  <c r="W2508" i="7"/>
  <c r="X2508" i="7" s="1"/>
  <c r="V2517" i="7"/>
  <c r="Y2517" i="7"/>
  <c r="V2525" i="7"/>
  <c r="W2525" i="7"/>
  <c r="X2525" i="7" s="1"/>
  <c r="V1550" i="7"/>
  <c r="V1583" i="7"/>
  <c r="V1639" i="7"/>
  <c r="V1645" i="7"/>
  <c r="W1657" i="7"/>
  <c r="X1657" i="7" s="1"/>
  <c r="V1662" i="7"/>
  <c r="Y1684" i="7"/>
  <c r="W1688" i="7"/>
  <c r="X1688" i="7" s="1"/>
  <c r="W1892" i="7"/>
  <c r="X1892" i="7" s="1"/>
  <c r="V1915" i="7"/>
  <c r="V1990" i="7"/>
  <c r="V1999" i="7"/>
  <c r="W2012" i="7"/>
  <c r="X2012" i="7" s="1"/>
  <c r="W2033" i="7"/>
  <c r="X2033" i="7" s="1"/>
  <c r="V2049" i="7"/>
  <c r="V2064" i="7"/>
  <c r="Y2168" i="7"/>
  <c r="V2176" i="7"/>
  <c r="Y2200" i="7"/>
  <c r="V2208" i="7"/>
  <c r="V2228" i="7"/>
  <c r="V2232" i="7"/>
  <c r="V2236" i="7"/>
  <c r="Y2239" i="7"/>
  <c r="V2258" i="7"/>
  <c r="V2301" i="7"/>
  <c r="V2326" i="7"/>
  <c r="Y2340" i="7"/>
  <c r="V2343" i="7"/>
  <c r="V2378" i="7"/>
  <c r="V2385" i="7"/>
  <c r="V2393" i="7"/>
  <c r="V2431" i="7"/>
  <c r="V2442" i="7"/>
  <c r="Y2453" i="7"/>
  <c r="Y2461" i="7"/>
  <c r="V2466" i="7"/>
  <c r="V2477" i="7"/>
  <c r="V2485" i="7"/>
  <c r="Y2485" i="7"/>
  <c r="W2493" i="7"/>
  <c r="X2493" i="7" s="1"/>
  <c r="V2497" i="7"/>
  <c r="V2514" i="7"/>
  <c r="W2517" i="7"/>
  <c r="X2517" i="7" s="1"/>
  <c r="Y2525" i="7"/>
  <c r="W1480" i="7"/>
  <c r="X1480" i="7" s="1"/>
  <c r="Y1483" i="7"/>
  <c r="W1523" i="7"/>
  <c r="X1523" i="7" s="1"/>
  <c r="Y1529" i="7"/>
  <c r="V1543" i="7"/>
  <c r="V1579" i="7"/>
  <c r="X1583" i="7"/>
  <c r="W1588" i="7"/>
  <c r="X1588" i="7" s="1"/>
  <c r="V1593" i="7"/>
  <c r="V1597" i="7"/>
  <c r="V1601" i="7"/>
  <c r="V1606" i="7"/>
  <c r="V1609" i="7"/>
  <c r="V1613" i="7"/>
  <c r="V1631" i="7"/>
  <c r="Y1639" i="7"/>
  <c r="Y1657" i="7"/>
  <c r="Y1662" i="7"/>
  <c r="V1695" i="7"/>
  <c r="V1751" i="7"/>
  <c r="W1794" i="7"/>
  <c r="X1794" i="7" s="1"/>
  <c r="W1829" i="7"/>
  <c r="X1829" i="7" s="1"/>
  <c r="V1865" i="7"/>
  <c r="V1897" i="7"/>
  <c r="Y1915" i="7"/>
  <c r="W1925" i="7"/>
  <c r="X1925" i="7" s="1"/>
  <c r="W1929" i="7"/>
  <c r="X1929" i="7" s="1"/>
  <c r="V1939" i="7"/>
  <c r="Y1948" i="7"/>
  <c r="W1966" i="7"/>
  <c r="X1966" i="7" s="1"/>
  <c r="W1985" i="7"/>
  <c r="X1985" i="7" s="1"/>
  <c r="V2069" i="7"/>
  <c r="W2124" i="7"/>
  <c r="X2124" i="7" s="1"/>
  <c r="V2128" i="7"/>
  <c r="W2176" i="7"/>
  <c r="X2176" i="7" s="1"/>
  <c r="V2182" i="7"/>
  <c r="W2208" i="7"/>
  <c r="X2208" i="7" s="1"/>
  <c r="W2228" i="7"/>
  <c r="X2228" i="7" s="1"/>
  <c r="Y2232" i="7"/>
  <c r="X2236" i="7"/>
  <c r="V2251" i="7"/>
  <c r="W2254" i="7"/>
  <c r="X2254" i="7" s="1"/>
  <c r="V2271" i="7"/>
  <c r="V2286" i="7"/>
  <c r="W2301" i="7"/>
  <c r="X2301" i="7" s="1"/>
  <c r="Y2326" i="7"/>
  <c r="V2332" i="7"/>
  <c r="Y2343" i="7"/>
  <c r="V2371" i="7"/>
  <c r="Y2393" i="7"/>
  <c r="V2428" i="7"/>
  <c r="W2431" i="7"/>
  <c r="X2431" i="7" s="1"/>
  <c r="W2466" i="7"/>
  <c r="X2466" i="7" s="1"/>
  <c r="W2477" i="7"/>
  <c r="X2477" i="7" s="1"/>
  <c r="W2490" i="7"/>
  <c r="X2490" i="7" s="1"/>
  <c r="Y2493" i="7"/>
  <c r="W2501" i="7"/>
  <c r="X2501" i="7" s="1"/>
  <c r="W2506" i="7"/>
  <c r="X2506" i="7" s="1"/>
  <c r="W2514" i="7"/>
  <c r="X2514" i="7" s="1"/>
  <c r="W2474" i="7"/>
  <c r="X2474" i="7" s="1"/>
  <c r="V2474" i="7"/>
  <c r="Y2511" i="7"/>
  <c r="V2511" i="7"/>
  <c r="Y1543" i="7"/>
  <c r="X1551" i="7"/>
  <c r="W1617" i="7"/>
  <c r="X1617" i="7" s="1"/>
  <c r="W1710" i="7"/>
  <c r="X1710" i="7" s="1"/>
  <c r="W1721" i="7"/>
  <c r="X1721" i="7" s="1"/>
  <c r="W1744" i="7"/>
  <c r="X1744" i="7" s="1"/>
  <c r="Y1760" i="7"/>
  <c r="W1780" i="7"/>
  <c r="X1780" i="7" s="1"/>
  <c r="Y1826" i="7"/>
  <c r="Y1835" i="7"/>
  <c r="W1851" i="7"/>
  <c r="X1851" i="7" s="1"/>
  <c r="Y1861" i="7"/>
  <c r="V1866" i="7"/>
  <c r="W1884" i="7"/>
  <c r="X1884" i="7" s="1"/>
  <c r="V1890" i="7"/>
  <c r="Y1893" i="7"/>
  <c r="X1903" i="7"/>
  <c r="W1908" i="7"/>
  <c r="X1908" i="7" s="1"/>
  <c r="Y1940" i="7"/>
  <c r="V1949" i="7"/>
  <c r="V1967" i="7"/>
  <c r="Y2009" i="7"/>
  <c r="V2017" i="7"/>
  <c r="V2025" i="7"/>
  <c r="W2030" i="7"/>
  <c r="X2030" i="7" s="1"/>
  <c r="Y2055" i="7"/>
  <c r="V2070" i="7"/>
  <c r="W2080" i="7"/>
  <c r="X2080" i="7" s="1"/>
  <c r="W2092" i="7"/>
  <c r="X2092" i="7" s="1"/>
  <c r="Y2096" i="7"/>
  <c r="V2133" i="7"/>
  <c r="W2156" i="7"/>
  <c r="X2156" i="7" s="1"/>
  <c r="Y2165" i="7"/>
  <c r="W2188" i="7"/>
  <c r="X2188" i="7" s="1"/>
  <c r="Y2197" i="7"/>
  <c r="V2229" i="7"/>
  <c r="W2233" i="7"/>
  <c r="X2233" i="7" s="1"/>
  <c r="Y2237" i="7"/>
  <c r="V2255" i="7"/>
  <c r="V2263" i="7"/>
  <c r="V2268" i="7"/>
  <c r="W2277" i="7"/>
  <c r="X2277" i="7" s="1"/>
  <c r="V2351" i="7"/>
  <c r="X2376" i="7"/>
  <c r="V2383" i="7"/>
  <c r="V2394" i="7"/>
  <c r="X2402" i="7"/>
  <c r="V2407" i="7"/>
  <c r="V2415" i="7"/>
  <c r="V2439" i="7"/>
  <c r="V2444" i="7"/>
  <c r="V2451" i="7"/>
  <c r="V2463" i="7"/>
  <c r="Y2474" i="7"/>
  <c r="V2483" i="7"/>
  <c r="V2487" i="7"/>
  <c r="Y2495" i="7"/>
  <c r="X2495" i="7"/>
  <c r="V2499" i="7"/>
  <c r="W2511" i="7"/>
  <c r="X2511" i="7" s="1"/>
  <c r="V2519" i="7"/>
  <c r="V2523" i="7"/>
  <c r="V1521" i="7"/>
  <c r="V1629" i="7"/>
  <c r="V1655" i="7"/>
  <c r="V1669" i="7"/>
  <c r="W1866" i="7"/>
  <c r="X1866" i="7" s="1"/>
  <c r="Y1890" i="7"/>
  <c r="V1913" i="7"/>
  <c r="W1949" i="7"/>
  <c r="X1949" i="7" s="1"/>
  <c r="V1977" i="7"/>
  <c r="X1993" i="7"/>
  <c r="V1997" i="7"/>
  <c r="W2017" i="7"/>
  <c r="X2017" i="7" s="1"/>
  <c r="Y2025" i="7"/>
  <c r="W2036" i="7"/>
  <c r="X2036" i="7" s="1"/>
  <c r="V2048" i="7"/>
  <c r="V2085" i="7"/>
  <c r="Y2104" i="7"/>
  <c r="V2113" i="7"/>
  <c r="W2117" i="7"/>
  <c r="X2117" i="7" s="1"/>
  <c r="W2133" i="7"/>
  <c r="X2133" i="7" s="1"/>
  <c r="Y2152" i="7"/>
  <c r="V2160" i="7"/>
  <c r="Y2184" i="7"/>
  <c r="V2192" i="7"/>
  <c r="Y2215" i="7"/>
  <c r="Y2229" i="7"/>
  <c r="X2252" i="7"/>
  <c r="Y2255" i="7"/>
  <c r="V2260" i="7"/>
  <c r="Y2263" i="7"/>
  <c r="X2268" i="7"/>
  <c r="Y2277" i="7"/>
  <c r="W2287" i="7"/>
  <c r="X2287" i="7" s="1"/>
  <c r="V2293" i="7"/>
  <c r="W2302" i="7"/>
  <c r="X2302" i="7" s="1"/>
  <c r="V2311" i="7"/>
  <c r="V2316" i="7"/>
  <c r="V2324" i="7"/>
  <c r="W2337" i="7"/>
  <c r="X2337" i="7" s="1"/>
  <c r="W2345" i="7"/>
  <c r="X2345" i="7" s="1"/>
  <c r="W2351" i="7"/>
  <c r="X2351" i="7" s="1"/>
  <c r="W2394" i="7"/>
  <c r="X2394" i="7" s="1"/>
  <c r="W2415" i="7"/>
  <c r="X2415" i="7" s="1"/>
  <c r="W2429" i="7"/>
  <c r="X2429" i="7" s="1"/>
  <c r="Y2451" i="7"/>
  <c r="W2483" i="7"/>
  <c r="X2483" i="7" s="1"/>
  <c r="W2487" i="7"/>
  <c r="X2487" i="7" s="1"/>
  <c r="V2495" i="7"/>
  <c r="Y2503" i="7"/>
  <c r="V2503" i="7"/>
  <c r="W2507" i="7"/>
  <c r="X2507" i="7" s="1"/>
  <c r="W2519" i="7"/>
  <c r="X2519" i="7" s="1"/>
  <c r="V1873" i="7"/>
  <c r="Y2268" i="7"/>
  <c r="Y2492" i="7"/>
  <c r="W2492" i="7"/>
  <c r="X2492" i="7" s="1"/>
  <c r="P20" i="24"/>
  <c r="W80" i="7"/>
  <c r="X80" i="7" s="1"/>
  <c r="W106" i="7"/>
  <c r="X106" i="7" s="1"/>
  <c r="Y106" i="7"/>
  <c r="V106" i="7"/>
  <c r="Y270" i="7"/>
  <c r="V270" i="7"/>
  <c r="Y398" i="7"/>
  <c r="V398" i="7"/>
  <c r="Y454" i="7"/>
  <c r="W454" i="7"/>
  <c r="X454" i="7" s="1"/>
  <c r="V454" i="7"/>
  <c r="V639" i="7"/>
  <c r="Y639" i="7"/>
  <c r="W639" i="7"/>
  <c r="X639" i="7" s="1"/>
  <c r="V751" i="7"/>
  <c r="Y751" i="7"/>
  <c r="W751" i="7"/>
  <c r="X751" i="7" s="1"/>
  <c r="V857" i="7"/>
  <c r="Y857" i="7"/>
  <c r="W857" i="7"/>
  <c r="X857" i="7" s="1"/>
  <c r="Y1577" i="7"/>
  <c r="W1577" i="7"/>
  <c r="X1577" i="7" s="1"/>
  <c r="V1577" i="7"/>
  <c r="W27" i="7"/>
  <c r="X27" i="7" s="1"/>
  <c r="V34" i="7"/>
  <c r="V38" i="7"/>
  <c r="Y40" i="7"/>
  <c r="W43" i="7"/>
  <c r="X43" i="7" s="1"/>
  <c r="V50" i="7"/>
  <c r="V54" i="7"/>
  <c r="V66" i="7"/>
  <c r="W72" i="7"/>
  <c r="X72" i="7" s="1"/>
  <c r="W75" i="7"/>
  <c r="X75" i="7" s="1"/>
  <c r="W79" i="7"/>
  <c r="X79" i="7" s="1"/>
  <c r="V86" i="7"/>
  <c r="V90" i="7"/>
  <c r="W94" i="7"/>
  <c r="X94" i="7" s="1"/>
  <c r="V94" i="7"/>
  <c r="W154" i="7"/>
  <c r="X154" i="7" s="1"/>
  <c r="V154" i="7"/>
  <c r="W158" i="7"/>
  <c r="X158" i="7" s="1"/>
  <c r="V158" i="7"/>
  <c r="Y200" i="7"/>
  <c r="V200" i="7"/>
  <c r="V208" i="7"/>
  <c r="V257" i="7"/>
  <c r="V265" i="7"/>
  <c r="Y286" i="7"/>
  <c r="X286" i="7"/>
  <c r="V286" i="7"/>
  <c r="Y307" i="7"/>
  <c r="V307" i="7"/>
  <c r="V329" i="7"/>
  <c r="Y350" i="7"/>
  <c r="X350" i="7"/>
  <c r="V350" i="7"/>
  <c r="V393" i="7"/>
  <c r="Y422" i="7"/>
  <c r="V422" i="7"/>
  <c r="Y546" i="7"/>
  <c r="W546" i="7"/>
  <c r="X546" i="7" s="1"/>
  <c r="V546" i="7"/>
  <c r="V683" i="7"/>
  <c r="W683" i="7"/>
  <c r="X683" i="7" s="1"/>
  <c r="Y712" i="7"/>
  <c r="V712" i="7"/>
  <c r="W718" i="7"/>
  <c r="X718" i="7" s="1"/>
  <c r="V718" i="7"/>
  <c r="W790" i="7"/>
  <c r="X790" i="7" s="1"/>
  <c r="Y790" i="7"/>
  <c r="V790" i="7"/>
  <c r="W808" i="7"/>
  <c r="X808" i="7" s="1"/>
  <c r="Y808" i="7"/>
  <c r="V808" i="7"/>
  <c r="Y814" i="7"/>
  <c r="X814" i="7"/>
  <c r="V814" i="7"/>
  <c r="V937" i="7"/>
  <c r="Y937" i="7"/>
  <c r="W937" i="7"/>
  <c r="X937" i="7" s="1"/>
  <c r="W1184" i="7"/>
  <c r="X1184" i="7" s="1"/>
  <c r="Y1184" i="7"/>
  <c r="W1208" i="7"/>
  <c r="X1208" i="7" s="1"/>
  <c r="Y1208" i="7"/>
  <c r="Y1299" i="7"/>
  <c r="V1299" i="7"/>
  <c r="Y1323" i="7"/>
  <c r="W1323" i="7"/>
  <c r="X1323" i="7" s="1"/>
  <c r="V1323" i="7"/>
  <c r="W1376" i="7"/>
  <c r="X1376" i="7" s="1"/>
  <c r="Y1376" i="7"/>
  <c r="V1397" i="7"/>
  <c r="Y1397" i="7"/>
  <c r="W1397" i="7"/>
  <c r="X1397" i="7" s="1"/>
  <c r="W1403" i="7"/>
  <c r="X1403" i="7" s="1"/>
  <c r="V1403" i="7"/>
  <c r="W1443" i="7"/>
  <c r="X1443" i="7" s="1"/>
  <c r="Y1443" i="7"/>
  <c r="V1472" i="7"/>
  <c r="Y1472" i="7"/>
  <c r="W1472" i="7"/>
  <c r="X1472" i="7" s="1"/>
  <c r="Y1487" i="7"/>
  <c r="W1487" i="7"/>
  <c r="X1487" i="7" s="1"/>
  <c r="V1487" i="7"/>
  <c r="W1507" i="7"/>
  <c r="X1507" i="7" s="1"/>
  <c r="Y1507" i="7"/>
  <c r="V1507" i="7"/>
  <c r="Y1590" i="7"/>
  <c r="W1590" i="7"/>
  <c r="X1590" i="7" s="1"/>
  <c r="V23" i="24"/>
  <c r="Y196" i="7"/>
  <c r="V196" i="7"/>
  <c r="Y644" i="7"/>
  <c r="V644" i="7"/>
  <c r="Y792" i="7"/>
  <c r="V792" i="7"/>
  <c r="V1341" i="7"/>
  <c r="Y1341" i="7"/>
  <c r="W1341" i="7"/>
  <c r="X1341" i="7" s="1"/>
  <c r="V1837" i="7"/>
  <c r="Y1837" i="7"/>
  <c r="W1837" i="7"/>
  <c r="X1837" i="7" s="1"/>
  <c r="V48" i="7"/>
  <c r="W59" i="7"/>
  <c r="X59" i="7" s="1"/>
  <c r="Y66" i="7"/>
  <c r="Y79" i="7"/>
  <c r="Y90" i="7"/>
  <c r="W175" i="7"/>
  <c r="X175" i="7" s="1"/>
  <c r="W200" i="7"/>
  <c r="X200" i="7" s="1"/>
  <c r="Y278" i="7"/>
  <c r="X278" i="7"/>
  <c r="V278" i="7"/>
  <c r="X321" i="7"/>
  <c r="V321" i="7"/>
  <c r="Y342" i="7"/>
  <c r="X342" i="7"/>
  <c r="V342" i="7"/>
  <c r="Y363" i="7"/>
  <c r="V363" i="7"/>
  <c r="Y427" i="7"/>
  <c r="V427" i="7"/>
  <c r="Y467" i="7"/>
  <c r="V467" i="7"/>
  <c r="Y489" i="7"/>
  <c r="W489" i="7"/>
  <c r="X489" i="7" s="1"/>
  <c r="V489" i="7"/>
  <c r="Y565" i="7"/>
  <c r="W565" i="7"/>
  <c r="X565" i="7" s="1"/>
  <c r="V565" i="7"/>
  <c r="Y580" i="7"/>
  <c r="X580" i="7"/>
  <c r="V580" i="7"/>
  <c r="Y609" i="7"/>
  <c r="V609" i="7"/>
  <c r="W638" i="7"/>
  <c r="X638" i="7" s="1"/>
  <c r="Y638" i="7"/>
  <c r="W678" i="7"/>
  <c r="X678" i="7" s="1"/>
  <c r="Y678" i="7"/>
  <c r="Y684" i="7"/>
  <c r="W684" i="7"/>
  <c r="X684" i="7" s="1"/>
  <c r="V684" i="7"/>
  <c r="X689" i="7"/>
  <c r="Y689" i="7"/>
  <c r="V689" i="7"/>
  <c r="Y724" i="7"/>
  <c r="X724" i="7"/>
  <c r="V724" i="7"/>
  <c r="W729" i="7"/>
  <c r="X729" i="7" s="1"/>
  <c r="W766" i="7"/>
  <c r="X766" i="7" s="1"/>
  <c r="Y766" i="7"/>
  <c r="V766" i="7"/>
  <c r="V825" i="7"/>
  <c r="Y825" i="7"/>
  <c r="W825" i="7"/>
  <c r="X825" i="7" s="1"/>
  <c r="Y1000" i="7"/>
  <c r="W1000" i="7"/>
  <c r="X1000" i="7" s="1"/>
  <c r="V1000" i="7"/>
  <c r="Y1022" i="7"/>
  <c r="W1022" i="7"/>
  <c r="X1022" i="7" s="1"/>
  <c r="V1022" i="7"/>
  <c r="Y1330" i="7"/>
  <c r="W1330" i="7"/>
  <c r="X1330" i="7" s="1"/>
  <c r="V1330" i="7"/>
  <c r="Y1388" i="7"/>
  <c r="W1388" i="7"/>
  <c r="X1388" i="7" s="1"/>
  <c r="V1388" i="7"/>
  <c r="W1991" i="7"/>
  <c r="X1991" i="7" s="1"/>
  <c r="Y1991" i="7"/>
  <c r="V1991" i="7"/>
  <c r="V1996" i="7"/>
  <c r="Y1996" i="7"/>
  <c r="W1996" i="7"/>
  <c r="X1996" i="7" s="1"/>
  <c r="W98" i="7"/>
  <c r="X98" i="7" s="1"/>
  <c r="V179" i="7"/>
  <c r="W179" i="7"/>
  <c r="X179" i="7" s="1"/>
  <c r="V313" i="7"/>
  <c r="Y443" i="7"/>
  <c r="W443" i="7"/>
  <c r="X443" i="7" s="1"/>
  <c r="V443" i="7"/>
  <c r="Y1306" i="7"/>
  <c r="W1306" i="7"/>
  <c r="X1306" i="7" s="1"/>
  <c r="V1306" i="7"/>
  <c r="W1776" i="7"/>
  <c r="X1776" i="7" s="1"/>
  <c r="Y1776" i="7"/>
  <c r="V1776" i="7"/>
  <c r="W39" i="7"/>
  <c r="X39" i="7" s="1"/>
  <c r="W55" i="7"/>
  <c r="X55" i="7" s="1"/>
  <c r="W64" i="7"/>
  <c r="X64" i="7" s="1"/>
  <c r="W67" i="7"/>
  <c r="X67" i="7" s="1"/>
  <c r="V80" i="7"/>
  <c r="V98" i="7"/>
  <c r="X103" i="7"/>
  <c r="Y103" i="7" s="1"/>
  <c r="W127" i="7"/>
  <c r="X127" i="7" s="1"/>
  <c r="W142" i="7"/>
  <c r="X142" i="7" s="1"/>
  <c r="V142" i="7"/>
  <c r="Y184" i="7"/>
  <c r="X184" i="7"/>
  <c r="V184" i="7"/>
  <c r="W196" i="7"/>
  <c r="X196" i="7" s="1"/>
  <c r="Y262" i="7"/>
  <c r="X262" i="7"/>
  <c r="V262" i="7"/>
  <c r="W270" i="7"/>
  <c r="X270" i="7" s="1"/>
  <c r="W291" i="7"/>
  <c r="X291" i="7" s="1"/>
  <c r="X305" i="7"/>
  <c r="V305" i="7"/>
  <c r="W313" i="7"/>
  <c r="X313" i="7" s="1"/>
  <c r="Y321" i="7"/>
  <c r="Y326" i="7"/>
  <c r="X326" i="7"/>
  <c r="V326" i="7"/>
  <c r="Y347" i="7"/>
  <c r="V347" i="7"/>
  <c r="Y385" i="7"/>
  <c r="X385" i="7"/>
  <c r="V385" i="7"/>
  <c r="W398" i="7"/>
  <c r="X398" i="7" s="1"/>
  <c r="Y414" i="7"/>
  <c r="W414" i="7"/>
  <c r="X414" i="7" s="1"/>
  <c r="V414" i="7"/>
  <c r="Y419" i="7"/>
  <c r="V419" i="7"/>
  <c r="Y449" i="7"/>
  <c r="W449" i="7"/>
  <c r="X449" i="7" s="1"/>
  <c r="V449" i="7"/>
  <c r="Y499" i="7"/>
  <c r="V499" i="7"/>
  <c r="Y515" i="7"/>
  <c r="W515" i="7"/>
  <c r="X515" i="7" s="1"/>
  <c r="V515" i="7"/>
  <c r="Y553" i="7"/>
  <c r="W553" i="7"/>
  <c r="X553" i="7" s="1"/>
  <c r="V553" i="7"/>
  <c r="Y572" i="7"/>
  <c r="W572" i="7"/>
  <c r="X572" i="7" s="1"/>
  <c r="V572" i="7"/>
  <c r="W644" i="7"/>
  <c r="X644" i="7" s="1"/>
  <c r="W654" i="7"/>
  <c r="X654" i="7" s="1"/>
  <c r="Y654" i="7"/>
  <c r="Y660" i="7"/>
  <c r="W660" i="7"/>
  <c r="X660" i="7" s="1"/>
  <c r="V660" i="7"/>
  <c r="X665" i="7"/>
  <c r="Y665" i="7"/>
  <c r="V665" i="7"/>
  <c r="Y680" i="7"/>
  <c r="V680" i="7"/>
  <c r="W792" i="7"/>
  <c r="X792" i="7" s="1"/>
  <c r="Y957" i="7"/>
  <c r="W957" i="7"/>
  <c r="X957" i="7" s="1"/>
  <c r="V957" i="7"/>
  <c r="Y1114" i="7"/>
  <c r="W1114" i="7"/>
  <c r="X1114" i="7" s="1"/>
  <c r="V1114" i="7"/>
  <c r="W1200" i="7"/>
  <c r="X1200" i="7" s="1"/>
  <c r="Y1200" i="7"/>
  <c r="W1272" i="7"/>
  <c r="X1272" i="7" s="1"/>
  <c r="Y1272" i="7"/>
  <c r="W1452" i="7"/>
  <c r="X1452" i="7" s="1"/>
  <c r="V1452" i="7"/>
  <c r="W1475" i="7"/>
  <c r="X1475" i="7" s="1"/>
  <c r="Y1475" i="7"/>
  <c r="Y1513" i="7"/>
  <c r="W1513" i="7"/>
  <c r="X1513" i="7" s="1"/>
  <c r="V1513" i="7"/>
  <c r="W1699" i="7"/>
  <c r="X1699" i="7" s="1"/>
  <c r="W126" i="7"/>
  <c r="X126" i="7" s="1"/>
  <c r="V126" i="7"/>
  <c r="Y379" i="7"/>
  <c r="W379" i="7"/>
  <c r="X379" i="7" s="1"/>
  <c r="V379" i="7"/>
  <c r="V659" i="7"/>
  <c r="W659" i="7"/>
  <c r="X659" i="7" s="1"/>
  <c r="V1253" i="7"/>
  <c r="Y1253" i="7"/>
  <c r="W1253" i="7"/>
  <c r="X1253" i="7" s="1"/>
  <c r="W1644" i="7"/>
  <c r="X1644" i="7" s="1"/>
  <c r="Y1644" i="7"/>
  <c r="Y88" i="7"/>
  <c r="W88" i="7"/>
  <c r="X88" i="7" s="1"/>
  <c r="V88" i="7"/>
  <c r="Y92" i="7"/>
  <c r="W92" i="7"/>
  <c r="X92" i="7" s="1"/>
  <c r="W111" i="7"/>
  <c r="X111" i="7" s="1"/>
  <c r="W143" i="7"/>
  <c r="X143" i="7" s="1"/>
  <c r="Y143" i="7" s="1"/>
  <c r="V163" i="7"/>
  <c r="W163" i="7"/>
  <c r="X163" i="7" s="1"/>
  <c r="V235" i="7"/>
  <c r="W235" i="7"/>
  <c r="X235" i="7" s="1"/>
  <c r="V243" i="7"/>
  <c r="W243" i="7"/>
  <c r="X243" i="7" s="1"/>
  <c r="V297" i="7"/>
  <c r="Y313" i="7"/>
  <c r="Y318" i="7"/>
  <c r="V318" i="7"/>
  <c r="Y339" i="7"/>
  <c r="V339" i="7"/>
  <c r="V361" i="7"/>
  <c r="Y390" i="7"/>
  <c r="V390" i="7"/>
  <c r="V425" i="7"/>
  <c r="V476" i="7"/>
  <c r="Y476" i="7"/>
  <c r="W476" i="7"/>
  <c r="X476" i="7" s="1"/>
  <c r="W524" i="7"/>
  <c r="X524" i="7" s="1"/>
  <c r="Y524" i="7"/>
  <c r="Y534" i="7"/>
  <c r="W534" i="7"/>
  <c r="X534" i="7" s="1"/>
  <c r="V534" i="7"/>
  <c r="V635" i="7"/>
  <c r="W635" i="7"/>
  <c r="X635" i="7" s="1"/>
  <c r="Y736" i="7"/>
  <c r="W736" i="7"/>
  <c r="X736" i="7" s="1"/>
  <c r="V736" i="7"/>
  <c r="Y744" i="7"/>
  <c r="V744" i="7"/>
  <c r="Y768" i="7"/>
  <c r="V768" i="7"/>
  <c r="V787" i="7"/>
  <c r="W787" i="7"/>
  <c r="X787" i="7" s="1"/>
  <c r="V840" i="7"/>
  <c r="Y840" i="7"/>
  <c r="W840" i="7"/>
  <c r="X840" i="7" s="1"/>
  <c r="V872" i="7"/>
  <c r="Y872" i="7"/>
  <c r="W872" i="7"/>
  <c r="X872" i="7" s="1"/>
  <c r="V977" i="7"/>
  <c r="Y977" i="7"/>
  <c r="W977" i="7"/>
  <c r="X977" i="7" s="1"/>
  <c r="Y984" i="7"/>
  <c r="W984" i="7"/>
  <c r="X984" i="7" s="1"/>
  <c r="V984" i="7"/>
  <c r="Y1085" i="7"/>
  <c r="W1085" i="7"/>
  <c r="X1085" i="7" s="1"/>
  <c r="V1085" i="7"/>
  <c r="V1165" i="7"/>
  <c r="Y1165" i="7"/>
  <c r="W1165" i="7"/>
  <c r="X1165" i="7" s="1"/>
  <c r="V1220" i="7"/>
  <c r="W1220" i="7"/>
  <c r="X1220" i="7" s="1"/>
  <c r="W1263" i="7"/>
  <c r="X1263" i="7" s="1"/>
  <c r="Y1284" i="7"/>
  <c r="W1284" i="7"/>
  <c r="X1284" i="7" s="1"/>
  <c r="V1284" i="7"/>
  <c r="V1504" i="7"/>
  <c r="Y1504" i="7"/>
  <c r="W1504" i="7"/>
  <c r="X1504" i="7" s="1"/>
  <c r="Y1537" i="7"/>
  <c r="W1537" i="7"/>
  <c r="X1537" i="7" s="1"/>
  <c r="V1537" i="7"/>
  <c r="V1805" i="7"/>
  <c r="Y1805" i="7"/>
  <c r="W1805" i="7"/>
  <c r="X1805" i="7" s="1"/>
  <c r="V1900" i="7"/>
  <c r="W1900" i="7"/>
  <c r="X1900" i="7" s="1"/>
  <c r="Y2052" i="7"/>
  <c r="V2052" i="7"/>
  <c r="W2052" i="7"/>
  <c r="X2052" i="7" s="1"/>
  <c r="Y2403" i="7"/>
  <c r="W2403" i="7"/>
  <c r="X2403" i="7" s="1"/>
  <c r="V2403" i="7"/>
  <c r="Y2420" i="7"/>
  <c r="W2420" i="7"/>
  <c r="X2420" i="7" s="1"/>
  <c r="V2420" i="7"/>
  <c r="Y2426" i="7"/>
  <c r="W2426" i="7"/>
  <c r="X2426" i="7" s="1"/>
  <c r="V2426" i="7"/>
  <c r="Y1282" i="7"/>
  <c r="W1282" i="7"/>
  <c r="X1282" i="7" s="1"/>
  <c r="V1282" i="7"/>
  <c r="Y1493" i="7"/>
  <c r="W1493" i="7"/>
  <c r="X1493" i="7" s="1"/>
  <c r="V1493" i="7"/>
  <c r="V40" i="7"/>
  <c r="V58" i="7"/>
  <c r="V62" i="7"/>
  <c r="V68" i="7"/>
  <c r="V74" i="7"/>
  <c r="V92" i="7"/>
  <c r="W99" i="7"/>
  <c r="X99" i="7" s="1"/>
  <c r="V115" i="7"/>
  <c r="W115" i="7"/>
  <c r="X115" i="7" s="1"/>
  <c r="V147" i="7"/>
  <c r="W147" i="7"/>
  <c r="X147" i="7" s="1"/>
  <c r="Y164" i="7"/>
  <c r="W164" i="7"/>
  <c r="X164" i="7" s="1"/>
  <c r="V164" i="7"/>
  <c r="X232" i="7"/>
  <c r="Y232" i="7" s="1"/>
  <c r="V232" i="7"/>
  <c r="X240" i="7"/>
  <c r="V240" i="7"/>
  <c r="W244" i="7"/>
  <c r="X244" i="7" s="1"/>
  <c r="V244" i="7"/>
  <c r="W275" i="7"/>
  <c r="X275" i="7" s="1"/>
  <c r="X289" i="7"/>
  <c r="V289" i="7"/>
  <c r="W297" i="7"/>
  <c r="X297" i="7" s="1"/>
  <c r="Y310" i="7"/>
  <c r="X310" i="7"/>
  <c r="V310" i="7"/>
  <c r="W318" i="7"/>
  <c r="X318" i="7" s="1"/>
  <c r="Y331" i="7"/>
  <c r="V331" i="7"/>
  <c r="W339" i="7"/>
  <c r="X339" i="7" s="1"/>
  <c r="X353" i="7"/>
  <c r="V353" i="7"/>
  <c r="W361" i="7"/>
  <c r="X361" i="7" s="1"/>
  <c r="W390" i="7"/>
  <c r="X390" i="7" s="1"/>
  <c r="Y395" i="7"/>
  <c r="V395" i="7"/>
  <c r="W425" i="7"/>
  <c r="X425" i="7" s="1"/>
  <c r="Y457" i="7"/>
  <c r="X457" i="7"/>
  <c r="V457" i="7"/>
  <c r="W508" i="7"/>
  <c r="X508" i="7" s="1"/>
  <c r="Y508" i="7"/>
  <c r="V567" i="7"/>
  <c r="W567" i="7"/>
  <c r="X567" i="7" s="1"/>
  <c r="Y577" i="7"/>
  <c r="V577" i="7"/>
  <c r="V591" i="7"/>
  <c r="Y591" i="7"/>
  <c r="W591" i="7"/>
  <c r="X591" i="7" s="1"/>
  <c r="Y656" i="7"/>
  <c r="V656" i="7"/>
  <c r="V715" i="7"/>
  <c r="W715" i="7"/>
  <c r="X715" i="7" s="1"/>
  <c r="W744" i="7"/>
  <c r="X744" i="7" s="1"/>
  <c r="W753" i="7"/>
  <c r="X753" i="7" s="1"/>
  <c r="V763" i="7"/>
  <c r="W763" i="7"/>
  <c r="X763" i="7" s="1"/>
  <c r="W768" i="7"/>
  <c r="X768" i="7" s="1"/>
  <c r="W783" i="7"/>
  <c r="X783" i="7" s="1"/>
  <c r="W801" i="7"/>
  <c r="X801" i="7" s="1"/>
  <c r="V817" i="7"/>
  <c r="Y817" i="7"/>
  <c r="W817" i="7"/>
  <c r="X817" i="7" s="1"/>
  <c r="Y904" i="7"/>
  <c r="W904" i="7"/>
  <c r="X904" i="7" s="1"/>
  <c r="V904" i="7"/>
  <c r="Y1116" i="7"/>
  <c r="V1116" i="7"/>
  <c r="Y1227" i="7"/>
  <c r="V1227" i="7"/>
  <c r="V1237" i="7"/>
  <c r="Y1237" i="7"/>
  <c r="W1237" i="7"/>
  <c r="X1237" i="7" s="1"/>
  <c r="V1484" i="7"/>
  <c r="W1484" i="7"/>
  <c r="X1484" i="7" s="1"/>
  <c r="W2369" i="7"/>
  <c r="X2369" i="7" s="1"/>
  <c r="V2369" i="7"/>
  <c r="Y2369" i="7"/>
  <c r="Y334" i="7"/>
  <c r="X334" i="7"/>
  <c r="V334" i="7"/>
  <c r="W40" i="7"/>
  <c r="X40" i="7" s="1"/>
  <c r="W58" i="7"/>
  <c r="X58" i="7" s="1"/>
  <c r="W68" i="7"/>
  <c r="X68" i="7" s="1"/>
  <c r="Y74" i="7"/>
  <c r="W100" i="7"/>
  <c r="X100" i="7" s="1"/>
  <c r="Y100" i="7" s="1"/>
  <c r="V100" i="7"/>
  <c r="V136" i="7"/>
  <c r="V148" i="7"/>
  <c r="Y152" i="7"/>
  <c r="W152" i="7"/>
  <c r="X152" i="7" s="1"/>
  <c r="V152" i="7"/>
  <c r="W190" i="7"/>
  <c r="X190" i="7" s="1"/>
  <c r="V190" i="7"/>
  <c r="V211" i="7"/>
  <c r="W211" i="7"/>
  <c r="X211" i="7" s="1"/>
  <c r="V219" i="7"/>
  <c r="W219" i="7"/>
  <c r="X219" i="7" s="1"/>
  <c r="V281" i="7"/>
  <c r="Y302" i="7"/>
  <c r="V302" i="7"/>
  <c r="Y323" i="7"/>
  <c r="V323" i="7"/>
  <c r="V345" i="7"/>
  <c r="Y366" i="7"/>
  <c r="V366" i="7"/>
  <c r="W377" i="7"/>
  <c r="X377" i="7" s="1"/>
  <c r="V377" i="7"/>
  <c r="Y411" i="7"/>
  <c r="W411" i="7"/>
  <c r="X411" i="7" s="1"/>
  <c r="V411" i="7"/>
  <c r="Y430" i="7"/>
  <c r="V430" i="7"/>
  <c r="W441" i="7"/>
  <c r="X441" i="7" s="1"/>
  <c r="V441" i="7"/>
  <c r="Y451" i="7"/>
  <c r="W451" i="7"/>
  <c r="X451" i="7" s="1"/>
  <c r="V451" i="7"/>
  <c r="Y470" i="7"/>
  <c r="V470" i="7"/>
  <c r="Y482" i="7"/>
  <c r="W482" i="7"/>
  <c r="X482" i="7" s="1"/>
  <c r="V482" i="7"/>
  <c r="Y518" i="7"/>
  <c r="V518" i="7"/>
  <c r="Y530" i="7"/>
  <c r="V530" i="7"/>
  <c r="Y696" i="7"/>
  <c r="W696" i="7"/>
  <c r="X696" i="7" s="1"/>
  <c r="V696" i="7"/>
  <c r="W702" i="7"/>
  <c r="X702" i="7" s="1"/>
  <c r="Y702" i="7"/>
  <c r="V702" i="7"/>
  <c r="Y716" i="7"/>
  <c r="W716" i="7"/>
  <c r="X716" i="7" s="1"/>
  <c r="V716" i="7"/>
  <c r="Y721" i="7"/>
  <c r="W721" i="7"/>
  <c r="X721" i="7" s="1"/>
  <c r="V727" i="7"/>
  <c r="Y727" i="7"/>
  <c r="W727" i="7"/>
  <c r="X727" i="7" s="1"/>
  <c r="Y753" i="7"/>
  <c r="V759" i="7"/>
  <c r="W759" i="7"/>
  <c r="X759" i="7" s="1"/>
  <c r="Y783" i="7"/>
  <c r="Y801" i="7"/>
  <c r="W842" i="7"/>
  <c r="X842" i="7" s="1"/>
  <c r="V842" i="7"/>
  <c r="Y1040" i="7"/>
  <c r="W1040" i="7"/>
  <c r="X1040" i="7" s="1"/>
  <c r="V1040" i="7"/>
  <c r="Y1123" i="7"/>
  <c r="V1123" i="7"/>
  <c r="Y1345" i="7"/>
  <c r="V1345" i="7"/>
  <c r="W1647" i="7"/>
  <c r="X1647" i="7" s="1"/>
  <c r="Y1647" i="7"/>
  <c r="V1647" i="7"/>
  <c r="Y1725" i="7"/>
  <c r="V1725" i="7"/>
  <c r="W1729" i="7"/>
  <c r="X1729" i="7" s="1"/>
  <c r="V1729" i="7"/>
  <c r="Y1729" i="7"/>
  <c r="V83" i="7"/>
  <c r="W83" i="7"/>
  <c r="X83" i="7" s="1"/>
  <c r="W138" i="7"/>
  <c r="X138" i="7" s="1"/>
  <c r="V138" i="7"/>
  <c r="Y355" i="7"/>
  <c r="V355" i="7"/>
  <c r="W409" i="7"/>
  <c r="X409" i="7" s="1"/>
  <c r="V409" i="7"/>
  <c r="V699" i="7"/>
  <c r="W699" i="7"/>
  <c r="X699" i="7" s="1"/>
  <c r="W1527" i="7"/>
  <c r="X1527" i="7" s="1"/>
  <c r="Y1527" i="7"/>
  <c r="V1527" i="7"/>
  <c r="Y1625" i="7"/>
  <c r="W1625" i="7"/>
  <c r="X1625" i="7" s="1"/>
  <c r="V1625" i="7"/>
  <c r="Y2481" i="7"/>
  <c r="V2481" i="7"/>
  <c r="W63" i="7"/>
  <c r="X63" i="7" s="1"/>
  <c r="V72" i="7"/>
  <c r="V78" i="7"/>
  <c r="X120" i="7"/>
  <c r="Y120" i="7" s="1"/>
  <c r="V120" i="7"/>
  <c r="X132" i="7"/>
  <c r="Y132" i="7" s="1"/>
  <c r="V132" i="7"/>
  <c r="W136" i="7"/>
  <c r="X136" i="7" s="1"/>
  <c r="W148" i="7"/>
  <c r="X148" i="7" s="1"/>
  <c r="W170" i="7"/>
  <c r="X170" i="7" s="1"/>
  <c r="Y170" i="7"/>
  <c r="V170" i="7"/>
  <c r="W191" i="7"/>
  <c r="X191" i="7" s="1"/>
  <c r="V203" i="7"/>
  <c r="W203" i="7"/>
  <c r="X203" i="7" s="1"/>
  <c r="W212" i="7"/>
  <c r="X212" i="7" s="1"/>
  <c r="V212" i="7"/>
  <c r="Y220" i="7"/>
  <c r="X220" i="7"/>
  <c r="V220" i="7"/>
  <c r="W224" i="7"/>
  <c r="X224" i="7" s="1"/>
  <c r="V224" i="7"/>
  <c r="X228" i="7"/>
  <c r="Y228" i="7" s="1"/>
  <c r="V228" i="7"/>
  <c r="Y240" i="7"/>
  <c r="X249" i="7"/>
  <c r="Y249" i="7"/>
  <c r="V249" i="7"/>
  <c r="X273" i="7"/>
  <c r="V273" i="7"/>
  <c r="W281" i="7"/>
  <c r="X281" i="7" s="1"/>
  <c r="Y289" i="7"/>
  <c r="Y294" i="7"/>
  <c r="X294" i="7"/>
  <c r="V294" i="7"/>
  <c r="W302" i="7"/>
  <c r="X302" i="7" s="1"/>
  <c r="Y315" i="7"/>
  <c r="V315" i="7"/>
  <c r="W323" i="7"/>
  <c r="X323" i="7" s="1"/>
  <c r="X337" i="7"/>
  <c r="V337" i="7"/>
  <c r="W345" i="7"/>
  <c r="X345" i="7" s="1"/>
  <c r="Y353" i="7"/>
  <c r="Y358" i="7"/>
  <c r="X358" i="7"/>
  <c r="V358" i="7"/>
  <c r="W366" i="7"/>
  <c r="X366" i="7" s="1"/>
  <c r="Y377" i="7"/>
  <c r="Y382" i="7"/>
  <c r="W382" i="7"/>
  <c r="X382" i="7" s="1"/>
  <c r="V382" i="7"/>
  <c r="Y387" i="7"/>
  <c r="V387" i="7"/>
  <c r="Y417" i="7"/>
  <c r="X417" i="7"/>
  <c r="V417" i="7"/>
  <c r="W430" i="7"/>
  <c r="X430" i="7" s="1"/>
  <c r="Y441" i="7"/>
  <c r="W470" i="7"/>
  <c r="X470" i="7" s="1"/>
  <c r="W518" i="7"/>
  <c r="X518" i="7" s="1"/>
  <c r="W530" i="7"/>
  <c r="X530" i="7" s="1"/>
  <c r="Y537" i="7"/>
  <c r="X537" i="7"/>
  <c r="V537" i="7"/>
  <c r="V607" i="7"/>
  <c r="Y607" i="7"/>
  <c r="W607" i="7"/>
  <c r="X607" i="7" s="1"/>
  <c r="Y632" i="7"/>
  <c r="V632" i="7"/>
  <c r="Y759" i="7"/>
  <c r="Y926" i="7"/>
  <c r="W926" i="7"/>
  <c r="X926" i="7" s="1"/>
  <c r="V926" i="7"/>
  <c r="Y1053" i="7"/>
  <c r="W1053" i="7"/>
  <c r="X1053" i="7" s="1"/>
  <c r="V1053" i="7"/>
  <c r="V1081" i="7"/>
  <c r="Y1081" i="7"/>
  <c r="W1081" i="7"/>
  <c r="X1081" i="7" s="1"/>
  <c r="Y1155" i="7"/>
  <c r="V1155" i="7"/>
  <c r="W1168" i="7"/>
  <c r="X1168" i="7" s="1"/>
  <c r="Y1168" i="7"/>
  <c r="Y1178" i="7"/>
  <c r="W1178" i="7"/>
  <c r="X1178" i="7" s="1"/>
  <c r="V1178" i="7"/>
  <c r="Y1361" i="7"/>
  <c r="V1361" i="7"/>
  <c r="Y1386" i="7"/>
  <c r="W1386" i="7"/>
  <c r="X1386" i="7" s="1"/>
  <c r="V1386" i="7"/>
  <c r="V1448" i="7"/>
  <c r="Y1448" i="7"/>
  <c r="W1448" i="7"/>
  <c r="X1448" i="7" s="1"/>
  <c r="Y1570" i="7"/>
  <c r="W1570" i="7"/>
  <c r="X1570" i="7" s="1"/>
  <c r="Y1641" i="7"/>
  <c r="W1641" i="7"/>
  <c r="X1641" i="7" s="1"/>
  <c r="V1641" i="7"/>
  <c r="W144" i="7"/>
  <c r="X144" i="7" s="1"/>
  <c r="X151" i="7"/>
  <c r="Y151" i="7" s="1"/>
  <c r="W156" i="7"/>
  <c r="X156" i="7" s="1"/>
  <c r="Y162" i="7"/>
  <c r="Y210" i="7"/>
  <c r="Y231" i="7"/>
  <c r="Y242" i="7"/>
  <c r="W465" i="7"/>
  <c r="X465" i="7" s="1"/>
  <c r="W475" i="7"/>
  <c r="X475" i="7" s="1"/>
  <c r="W478" i="7"/>
  <c r="X478" i="7" s="1"/>
  <c r="W497" i="7"/>
  <c r="X497" i="7" s="1"/>
  <c r="W523" i="7"/>
  <c r="X523" i="7" s="1"/>
  <c r="W542" i="7"/>
  <c r="X542" i="7" s="1"/>
  <c r="Y564" i="7"/>
  <c r="W576" i="7"/>
  <c r="X576" i="7" s="1"/>
  <c r="W588" i="7"/>
  <c r="X588" i="7" s="1"/>
  <c r="Y606" i="7"/>
  <c r="Y612" i="7"/>
  <c r="Y620" i="7"/>
  <c r="W720" i="7"/>
  <c r="X720" i="7" s="1"/>
  <c r="Y726" i="7"/>
  <c r="Y735" i="7"/>
  <c r="Y750" i="7"/>
  <c r="X798" i="7"/>
  <c r="Y809" i="7"/>
  <c r="Y816" i="7"/>
  <c r="Y833" i="7"/>
  <c r="W846" i="7"/>
  <c r="X846" i="7" s="1"/>
  <c r="Y848" i="7"/>
  <c r="Y854" i="7"/>
  <c r="Y865" i="7"/>
  <c r="W910" i="7"/>
  <c r="X910" i="7" s="1"/>
  <c r="Y918" i="7"/>
  <c r="Y921" i="7"/>
  <c r="Y928" i="7"/>
  <c r="W941" i="7"/>
  <c r="X941" i="7" s="1"/>
  <c r="W950" i="7"/>
  <c r="X950" i="7" s="1"/>
  <c r="W966" i="7"/>
  <c r="X966" i="7" s="1"/>
  <c r="W981" i="7"/>
  <c r="X981" i="7" s="1"/>
  <c r="Y990" i="7"/>
  <c r="Y993" i="7"/>
  <c r="W997" i="7"/>
  <c r="X997" i="7" s="1"/>
  <c r="W1006" i="7"/>
  <c r="X1006" i="7" s="1"/>
  <c r="Y1024" i="7"/>
  <c r="Y1033" i="7"/>
  <c r="W1046" i="7"/>
  <c r="X1046" i="7" s="1"/>
  <c r="W1064" i="7"/>
  <c r="X1064" i="7" s="1"/>
  <c r="W1070" i="7"/>
  <c r="X1070" i="7" s="1"/>
  <c r="Y1072" i="7"/>
  <c r="Y1078" i="7"/>
  <c r="Y1089" i="7"/>
  <c r="Y1098" i="7"/>
  <c r="Y1109" i="7"/>
  <c r="Y1162" i="7"/>
  <c r="Y1210" i="7"/>
  <c r="Y1250" i="7"/>
  <c r="Y1290" i="7"/>
  <c r="Y1314" i="7"/>
  <c r="Y1338" i="7"/>
  <c r="Y1394" i="7"/>
  <c r="Y1405" i="7"/>
  <c r="Y1432" i="7"/>
  <c r="Y1445" i="7"/>
  <c r="Y1477" i="7"/>
  <c r="W1707" i="7"/>
  <c r="X1707" i="7" s="1"/>
  <c r="W1726" i="7"/>
  <c r="X1726" i="7" s="1"/>
  <c r="V1726" i="7"/>
  <c r="Y1739" i="7"/>
  <c r="W1739" i="7"/>
  <c r="X1739" i="7" s="1"/>
  <c r="V1739" i="7"/>
  <c r="Y1802" i="7"/>
  <c r="X1802" i="7"/>
  <c r="V1802" i="7"/>
  <c r="W1883" i="7"/>
  <c r="X1883" i="7" s="1"/>
  <c r="V1883" i="7"/>
  <c r="W1888" i="7"/>
  <c r="X1888" i="7" s="1"/>
  <c r="Y1888" i="7"/>
  <c r="V1901" i="7"/>
  <c r="Y1901" i="7"/>
  <c r="W1901" i="7"/>
  <c r="X1901" i="7" s="1"/>
  <c r="W1920" i="7"/>
  <c r="X1920" i="7" s="1"/>
  <c r="Y1920" i="7"/>
  <c r="Y1961" i="7"/>
  <c r="W1961" i="7"/>
  <c r="X1961" i="7" s="1"/>
  <c r="V1961" i="7"/>
  <c r="Y2001" i="7"/>
  <c r="V2001" i="7"/>
  <c r="Y2005" i="7"/>
  <c r="W2005" i="7"/>
  <c r="X2005" i="7" s="1"/>
  <c r="V2005" i="7"/>
  <c r="Y2116" i="7"/>
  <c r="W2116" i="7"/>
  <c r="X2116" i="7" s="1"/>
  <c r="Y2140" i="7"/>
  <c r="W2140" i="7"/>
  <c r="X2140" i="7" s="1"/>
  <c r="X2295" i="7"/>
  <c r="Y2295" i="7"/>
  <c r="V2295" i="7"/>
  <c r="W2348" i="7"/>
  <c r="X2348" i="7" s="1"/>
  <c r="Y2348" i="7"/>
  <c r="V2348" i="7"/>
  <c r="Y2395" i="7"/>
  <c r="W2395" i="7"/>
  <c r="X2395" i="7" s="1"/>
  <c r="V2395" i="7"/>
  <c r="V2460" i="7"/>
  <c r="W2460" i="7"/>
  <c r="X2460" i="7" s="1"/>
  <c r="V2482" i="7"/>
  <c r="Y2482" i="7"/>
  <c r="W2482" i="7"/>
  <c r="X2482" i="7" s="1"/>
  <c r="Y1711" i="7"/>
  <c r="W1711" i="7"/>
  <c r="X1711" i="7" s="1"/>
  <c r="V1711" i="7"/>
  <c r="W1735" i="7"/>
  <c r="X1735" i="7" s="1"/>
  <c r="V1735" i="7"/>
  <c r="Y1735" i="7"/>
  <c r="V1789" i="7"/>
  <c r="W1789" i="7"/>
  <c r="X1789" i="7" s="1"/>
  <c r="Y1834" i="7"/>
  <c r="W1834" i="7"/>
  <c r="X1834" i="7" s="1"/>
  <c r="V1834" i="7"/>
  <c r="W1843" i="7"/>
  <c r="X1843" i="7" s="1"/>
  <c r="V1843" i="7"/>
  <c r="W1848" i="7"/>
  <c r="X1848" i="7" s="1"/>
  <c r="Y1848" i="7"/>
  <c r="W1858" i="7"/>
  <c r="X1858" i="7" s="1"/>
  <c r="V1858" i="7"/>
  <c r="Y1889" i="7"/>
  <c r="V1889" i="7"/>
  <c r="Y1907" i="7"/>
  <c r="V1907" i="7"/>
  <c r="W1911" i="7"/>
  <c r="X1911" i="7" s="1"/>
  <c r="Y1921" i="7"/>
  <c r="V1921" i="7"/>
  <c r="Y2013" i="7"/>
  <c r="W2013" i="7"/>
  <c r="X2013" i="7" s="1"/>
  <c r="V2013" i="7"/>
  <c r="Y2021" i="7"/>
  <c r="V2021" i="7"/>
  <c r="Y2042" i="7"/>
  <c r="V2042" i="7"/>
  <c r="Y2125" i="7"/>
  <c r="V2125" i="7"/>
  <c r="Y2217" i="7"/>
  <c r="W2217" i="7"/>
  <c r="X2217" i="7" s="1"/>
  <c r="V2217" i="7"/>
  <c r="W2223" i="7"/>
  <c r="X2223" i="7" s="1"/>
  <c r="Y2223" i="7"/>
  <c r="Y2441" i="7"/>
  <c r="V2441" i="7"/>
  <c r="V2469" i="7"/>
  <c r="Y2469" i="7"/>
  <c r="W2469" i="7"/>
  <c r="X2469" i="7" s="1"/>
  <c r="X167" i="7"/>
  <c r="W494" i="7"/>
  <c r="X494" i="7" s="1"/>
  <c r="W506" i="7"/>
  <c r="X506" i="7" s="1"/>
  <c r="W539" i="7"/>
  <c r="X539" i="7" s="1"/>
  <c r="W558" i="7"/>
  <c r="X558" i="7" s="1"/>
  <c r="W585" i="7"/>
  <c r="X585" i="7" s="1"/>
  <c r="W624" i="7"/>
  <c r="X624" i="7" s="1"/>
  <c r="W641" i="7"/>
  <c r="X641" i="7" s="1"/>
  <c r="X745" i="7"/>
  <c r="X769" i="7"/>
  <c r="X775" i="7"/>
  <c r="X793" i="7"/>
  <c r="W832" i="7"/>
  <c r="X832" i="7" s="1"/>
  <c r="V834" i="7"/>
  <c r="W838" i="7"/>
  <c r="X838" i="7" s="1"/>
  <c r="W849" i="7"/>
  <c r="X849" i="7" s="1"/>
  <c r="W864" i="7"/>
  <c r="X864" i="7" s="1"/>
  <c r="V866" i="7"/>
  <c r="W870" i="7"/>
  <c r="X870" i="7" s="1"/>
  <c r="Y881" i="7"/>
  <c r="W885" i="7"/>
  <c r="X885" i="7" s="1"/>
  <c r="V888" i="7"/>
  <c r="Y897" i="7"/>
  <c r="V902" i="7"/>
  <c r="V917" i="7"/>
  <c r="W929" i="7"/>
  <c r="X929" i="7" s="1"/>
  <c r="V933" i="7"/>
  <c r="V942" i="7"/>
  <c r="W944" i="7"/>
  <c r="X944" i="7" s="1"/>
  <c r="Y953" i="7"/>
  <c r="W969" i="7"/>
  <c r="X969" i="7" s="1"/>
  <c r="W973" i="7"/>
  <c r="X973" i="7" s="1"/>
  <c r="V982" i="7"/>
  <c r="V989" i="7"/>
  <c r="V998" i="7"/>
  <c r="W1013" i="7"/>
  <c r="X1013" i="7" s="1"/>
  <c r="V1016" i="7"/>
  <c r="W1025" i="7"/>
  <c r="X1025" i="7" s="1"/>
  <c r="W1029" i="7"/>
  <c r="X1029" i="7" s="1"/>
  <c r="Y1049" i="7"/>
  <c r="W1073" i="7"/>
  <c r="X1073" i="7" s="1"/>
  <c r="V1077" i="7"/>
  <c r="V1090" i="7"/>
  <c r="V1099" i="7"/>
  <c r="V1108" i="7"/>
  <c r="W1117" i="7"/>
  <c r="X1117" i="7" s="1"/>
  <c r="V1130" i="7"/>
  <c r="V1146" i="7"/>
  <c r="V1148" i="7"/>
  <c r="V1151" i="7"/>
  <c r="V1163" i="7"/>
  <c r="V1172" i="7"/>
  <c r="Y1192" i="7"/>
  <c r="V1211" i="7"/>
  <c r="W1221" i="7"/>
  <c r="X1221" i="7" s="1"/>
  <c r="V1225" i="7"/>
  <c r="X1232" i="7"/>
  <c r="V1251" i="7"/>
  <c r="Y1264" i="7"/>
  <c r="X1267" i="7"/>
  <c r="W1269" i="7"/>
  <c r="X1269" i="7" s="1"/>
  <c r="V1273" i="7"/>
  <c r="V1291" i="7"/>
  <c r="X1303" i="7"/>
  <c r="V1315" i="7"/>
  <c r="V1339" i="7"/>
  <c r="V1346" i="7"/>
  <c r="V1348" i="7"/>
  <c r="Y1352" i="7"/>
  <c r="V1362" i="7"/>
  <c r="V1364" i="7"/>
  <c r="W1373" i="7"/>
  <c r="X1373" i="7" s="1"/>
  <c r="V1377" i="7"/>
  <c r="V1395" i="7"/>
  <c r="V1406" i="7"/>
  <c r="V1428" i="7"/>
  <c r="W1440" i="7"/>
  <c r="X1440" i="7" s="1"/>
  <c r="V1455" i="7"/>
  <c r="W1458" i="7"/>
  <c r="X1458" i="7" s="1"/>
  <c r="V1476" i="7"/>
  <c r="V1485" i="7"/>
  <c r="W1496" i="7"/>
  <c r="X1496" i="7" s="1"/>
  <c r="Y1499" i="7"/>
  <c r="V1558" i="7"/>
  <c r="Y1620" i="7"/>
  <c r="V1623" i="7"/>
  <c r="X1636" i="7"/>
  <c r="Y1652" i="7"/>
  <c r="Y1655" i="7"/>
  <c r="Y1708" i="7"/>
  <c r="Y1747" i="7"/>
  <c r="W1747" i="7"/>
  <c r="X1747" i="7" s="1"/>
  <c r="V1747" i="7"/>
  <c r="Y1755" i="7"/>
  <c r="X1755" i="7"/>
  <c r="V1755" i="7"/>
  <c r="Y1759" i="7"/>
  <c r="V1759" i="7"/>
  <c r="Y1763" i="7"/>
  <c r="V1763" i="7"/>
  <c r="W1778" i="7"/>
  <c r="X1778" i="7" s="1"/>
  <c r="V1778" i="7"/>
  <c r="Y1778" i="7"/>
  <c r="V1781" i="7"/>
  <c r="W1781" i="7"/>
  <c r="X1781" i="7" s="1"/>
  <c r="Y1789" i="7"/>
  <c r="Y1795" i="7"/>
  <c r="V1795" i="7"/>
  <c r="W1803" i="7"/>
  <c r="X1803" i="7" s="1"/>
  <c r="V1803" i="7"/>
  <c r="Y1843" i="7"/>
  <c r="Y1849" i="7"/>
  <c r="V1849" i="7"/>
  <c r="Y1858" i="7"/>
  <c r="W1875" i="7"/>
  <c r="X1875" i="7" s="1"/>
  <c r="V1875" i="7"/>
  <c r="W1880" i="7"/>
  <c r="X1880" i="7" s="1"/>
  <c r="Y1880" i="7"/>
  <c r="Y1898" i="7"/>
  <c r="V1898" i="7"/>
  <c r="W1907" i="7"/>
  <c r="X1907" i="7" s="1"/>
  <c r="Y1934" i="7"/>
  <c r="W1934" i="7"/>
  <c r="X1934" i="7" s="1"/>
  <c r="Y1942" i="7"/>
  <c r="W1942" i="7"/>
  <c r="X1942" i="7" s="1"/>
  <c r="Y1950" i="7"/>
  <c r="W1950" i="7"/>
  <c r="X1950" i="7" s="1"/>
  <c r="W1975" i="7"/>
  <c r="X1975" i="7" s="1"/>
  <c r="V1975" i="7"/>
  <c r="Y1989" i="7"/>
  <c r="W1989" i="7"/>
  <c r="X1989" i="7" s="1"/>
  <c r="V1989" i="7"/>
  <c r="W2021" i="7"/>
  <c r="X2021" i="7" s="1"/>
  <c r="W2042" i="7"/>
  <c r="X2042" i="7" s="1"/>
  <c r="W2125" i="7"/>
  <c r="X2125" i="7" s="1"/>
  <c r="Y2164" i="7"/>
  <c r="W2164" i="7"/>
  <c r="X2164" i="7" s="1"/>
  <c r="Y2196" i="7"/>
  <c r="W2196" i="7"/>
  <c r="X2196" i="7" s="1"/>
  <c r="Y2224" i="7"/>
  <c r="W2224" i="7"/>
  <c r="X2224" i="7" s="1"/>
  <c r="V2224" i="7"/>
  <c r="W2243" i="7"/>
  <c r="X2243" i="7" s="1"/>
  <c r="Y2243" i="7"/>
  <c r="V2243" i="7"/>
  <c r="Y2247" i="7"/>
  <c r="W2247" i="7"/>
  <c r="X2247" i="7" s="1"/>
  <c r="V2247" i="7"/>
  <c r="Y2264" i="7"/>
  <c r="W2282" i="7"/>
  <c r="X2282" i="7" s="1"/>
  <c r="X2341" i="7"/>
  <c r="W2361" i="7"/>
  <c r="X2361" i="7" s="1"/>
  <c r="Y2361" i="7"/>
  <c r="V2361" i="7"/>
  <c r="X2475" i="7"/>
  <c r="Y2475" i="7"/>
  <c r="V2475" i="7"/>
  <c r="W888" i="7"/>
  <c r="X888" i="7" s="1"/>
  <c r="W902" i="7"/>
  <c r="X902" i="7" s="1"/>
  <c r="W917" i="7"/>
  <c r="X917" i="7" s="1"/>
  <c r="Y929" i="7"/>
  <c r="W933" i="7"/>
  <c r="X933" i="7" s="1"/>
  <c r="W942" i="7"/>
  <c r="X942" i="7" s="1"/>
  <c r="Y969" i="7"/>
  <c r="W982" i="7"/>
  <c r="X982" i="7" s="1"/>
  <c r="W989" i="7"/>
  <c r="X989" i="7" s="1"/>
  <c r="W998" i="7"/>
  <c r="X998" i="7" s="1"/>
  <c r="W1016" i="7"/>
  <c r="X1016" i="7" s="1"/>
  <c r="Y1025" i="7"/>
  <c r="Y1073" i="7"/>
  <c r="W1077" i="7"/>
  <c r="X1077" i="7" s="1"/>
  <c r="W1108" i="7"/>
  <c r="X1108" i="7" s="1"/>
  <c r="Y1117" i="7"/>
  <c r="W1130" i="7"/>
  <c r="X1130" i="7" s="1"/>
  <c r="W1146" i="7"/>
  <c r="X1146" i="7" s="1"/>
  <c r="W1151" i="7"/>
  <c r="X1151" i="7" s="1"/>
  <c r="Y1221" i="7"/>
  <c r="Y1232" i="7"/>
  <c r="Y1269" i="7"/>
  <c r="W1291" i="7"/>
  <c r="X1291" i="7" s="1"/>
  <c r="W1315" i="7"/>
  <c r="X1315" i="7" s="1"/>
  <c r="W1346" i="7"/>
  <c r="X1346" i="7" s="1"/>
  <c r="W1348" i="7"/>
  <c r="X1348" i="7" s="1"/>
  <c r="W1362" i="7"/>
  <c r="X1362" i="7" s="1"/>
  <c r="W1364" i="7"/>
  <c r="X1364" i="7" s="1"/>
  <c r="Y1373" i="7"/>
  <c r="W1406" i="7"/>
  <c r="X1406" i="7" s="1"/>
  <c r="Y1440" i="7"/>
  <c r="W1455" i="7"/>
  <c r="X1455" i="7" s="1"/>
  <c r="W1476" i="7"/>
  <c r="X1476" i="7" s="1"/>
  <c r="W1485" i="7"/>
  <c r="X1485" i="7" s="1"/>
  <c r="Y1496" i="7"/>
  <c r="W1623" i="7"/>
  <c r="X1623" i="7" s="1"/>
  <c r="Y1636" i="7"/>
  <c r="Y1653" i="7"/>
  <c r="V1653" i="7"/>
  <c r="Y1663" i="7"/>
  <c r="V1663" i="7"/>
  <c r="V1671" i="7"/>
  <c r="Y1671" i="7"/>
  <c r="Y1685" i="7"/>
  <c r="V1685" i="7"/>
  <c r="Y1693" i="7"/>
  <c r="V1693" i="7"/>
  <c r="V1696" i="7"/>
  <c r="W1696" i="7"/>
  <c r="X1696" i="7" s="1"/>
  <c r="W1732" i="7"/>
  <c r="X1732" i="7" s="1"/>
  <c r="Y1732" i="7"/>
  <c r="V1736" i="7"/>
  <c r="W1736" i="7"/>
  <c r="X1736" i="7" s="1"/>
  <c r="W1850" i="7"/>
  <c r="X1850" i="7" s="1"/>
  <c r="V1850" i="7"/>
  <c r="W1867" i="7"/>
  <c r="X1867" i="7" s="1"/>
  <c r="V1867" i="7"/>
  <c r="W1872" i="7"/>
  <c r="X1872" i="7" s="1"/>
  <c r="Y1872" i="7"/>
  <c r="V1916" i="7"/>
  <c r="W1916" i="7"/>
  <c r="X1916" i="7" s="1"/>
  <c r="Y1930" i="7"/>
  <c r="W1930" i="7"/>
  <c r="X1930" i="7" s="1"/>
  <c r="W1935" i="7"/>
  <c r="X1935" i="7" s="1"/>
  <c r="V1935" i="7"/>
  <c r="W1943" i="7"/>
  <c r="X1943" i="7" s="1"/>
  <c r="V1943" i="7"/>
  <c r="W1951" i="7"/>
  <c r="X1951" i="7" s="1"/>
  <c r="V1951" i="7"/>
  <c r="Y1975" i="7"/>
  <c r="Y1998" i="7"/>
  <c r="V1998" i="7"/>
  <c r="Y2040" i="7"/>
  <c r="V2040" i="7"/>
  <c r="Y2121" i="7"/>
  <c r="V2121" i="7"/>
  <c r="Y2278" i="7"/>
  <c r="V2278" i="7"/>
  <c r="Y2333" i="7"/>
  <c r="V2333" i="7"/>
  <c r="Y2350" i="7"/>
  <c r="W2350" i="7"/>
  <c r="X2350" i="7" s="1"/>
  <c r="V2350" i="7"/>
  <c r="Y2418" i="7"/>
  <c r="W2418" i="7"/>
  <c r="X2418" i="7" s="1"/>
  <c r="V2418" i="7"/>
  <c r="Y2423" i="7"/>
  <c r="W2423" i="7"/>
  <c r="X2423" i="7" s="1"/>
  <c r="V2423" i="7"/>
  <c r="Y2515" i="7"/>
  <c r="W2515" i="7"/>
  <c r="X2515" i="7" s="1"/>
  <c r="V2515" i="7"/>
  <c r="W112" i="7"/>
  <c r="X112" i="7" s="1"/>
  <c r="X119" i="7"/>
  <c r="W124" i="7"/>
  <c r="X124" i="7" s="1"/>
  <c r="Y130" i="7"/>
  <c r="Y167" i="7"/>
  <c r="W176" i="7"/>
  <c r="X176" i="7" s="1"/>
  <c r="W188" i="7"/>
  <c r="X188" i="7" s="1"/>
  <c r="Y194" i="7"/>
  <c r="Y215" i="7"/>
  <c r="Y226" i="7"/>
  <c r="Y260" i="7"/>
  <c r="V446" i="7"/>
  <c r="W460" i="7"/>
  <c r="X460" i="7" s="1"/>
  <c r="V466" i="7"/>
  <c r="W474" i="7"/>
  <c r="X474" i="7" s="1"/>
  <c r="V486" i="7"/>
  <c r="V498" i="7"/>
  <c r="V505" i="7"/>
  <c r="V531" i="7"/>
  <c r="Y540" i="7"/>
  <c r="V550" i="7"/>
  <c r="V589" i="7"/>
  <c r="V592" i="7"/>
  <c r="V596" i="7"/>
  <c r="W600" i="7"/>
  <c r="X600" i="7" s="1"/>
  <c r="X614" i="7"/>
  <c r="W616" i="7"/>
  <c r="X616" i="7" s="1"/>
  <c r="V625" i="7"/>
  <c r="V628" i="7"/>
  <c r="W631" i="7"/>
  <c r="X631" i="7" s="1"/>
  <c r="W633" i="7"/>
  <c r="X633" i="7" s="1"/>
  <c r="W636" i="7"/>
  <c r="X636" i="7" s="1"/>
  <c r="W648" i="7"/>
  <c r="X648" i="7" s="1"/>
  <c r="W655" i="7"/>
  <c r="X655" i="7" s="1"/>
  <c r="W657" i="7"/>
  <c r="X657" i="7" s="1"/>
  <c r="X670" i="7"/>
  <c r="W672" i="7"/>
  <c r="X672" i="7" s="1"/>
  <c r="W679" i="7"/>
  <c r="X679" i="7" s="1"/>
  <c r="W681" i="7"/>
  <c r="X681" i="7" s="1"/>
  <c r="Y694" i="7"/>
  <c r="V700" i="7"/>
  <c r="V705" i="7"/>
  <c r="W708" i="7"/>
  <c r="X708" i="7" s="1"/>
  <c r="W711" i="7"/>
  <c r="X711" i="7" s="1"/>
  <c r="W713" i="7"/>
  <c r="X713" i="7" s="1"/>
  <c r="W731" i="7"/>
  <c r="X731" i="7" s="1"/>
  <c r="V734" i="7"/>
  <c r="X737" i="7"/>
  <c r="W740" i="7"/>
  <c r="X740" i="7" s="1"/>
  <c r="Y745" i="7"/>
  <c r="W755" i="7"/>
  <c r="X755" i="7" s="1"/>
  <c r="V758" i="7"/>
  <c r="W760" i="7"/>
  <c r="X760" i="7" s="1"/>
  <c r="V764" i="7"/>
  <c r="X767" i="7"/>
  <c r="Y769" i="7"/>
  <c r="Y775" i="7"/>
  <c r="W784" i="7"/>
  <c r="X784" i="7" s="1"/>
  <c r="V788" i="7"/>
  <c r="Y793" i="7"/>
  <c r="W803" i="7"/>
  <c r="X803" i="7" s="1"/>
  <c r="V806" i="7"/>
  <c r="W824" i="7"/>
  <c r="X824" i="7" s="1"/>
  <c r="V826" i="7"/>
  <c r="W830" i="7"/>
  <c r="X830" i="7" s="1"/>
  <c r="Y832" i="7"/>
  <c r="W841" i="7"/>
  <c r="X841" i="7" s="1"/>
  <c r="Y849" i="7"/>
  <c r="W856" i="7"/>
  <c r="X856" i="7" s="1"/>
  <c r="V858" i="7"/>
  <c r="W862" i="7"/>
  <c r="X862" i="7" s="1"/>
  <c r="Y864" i="7"/>
  <c r="W873" i="7"/>
  <c r="X873" i="7" s="1"/>
  <c r="W877" i="7"/>
  <c r="X877" i="7" s="1"/>
  <c r="V886" i="7"/>
  <c r="V896" i="7"/>
  <c r="W905" i="7"/>
  <c r="X905" i="7" s="1"/>
  <c r="V909" i="7"/>
  <c r="W936" i="7"/>
  <c r="X936" i="7" s="1"/>
  <c r="V949" i="7"/>
  <c r="W958" i="7"/>
  <c r="X958" i="7" s="1"/>
  <c r="V965" i="7"/>
  <c r="V974" i="7"/>
  <c r="W976" i="7"/>
  <c r="X976" i="7" s="1"/>
  <c r="W985" i="7"/>
  <c r="X985" i="7" s="1"/>
  <c r="V1005" i="7"/>
  <c r="V1014" i="7"/>
  <c r="V1030" i="7"/>
  <c r="V1045" i="7"/>
  <c r="W1065" i="7"/>
  <c r="X1065" i="7" s="1"/>
  <c r="V1069" i="7"/>
  <c r="V1091" i="7"/>
  <c r="V1115" i="7"/>
  <c r="V1127" i="7"/>
  <c r="W1157" i="7"/>
  <c r="X1157" i="7" s="1"/>
  <c r="V1167" i="7"/>
  <c r="Y1176" i="7"/>
  <c r="V1179" i="7"/>
  <c r="V1202" i="7"/>
  <c r="V1204" i="7"/>
  <c r="V1207" i="7"/>
  <c r="X1216" i="7"/>
  <c r="V1226" i="7"/>
  <c r="W1261" i="7"/>
  <c r="X1261" i="7" s="1"/>
  <c r="V1265" i="7"/>
  <c r="V1274" i="7"/>
  <c r="V1276" i="7"/>
  <c r="Y1280" i="7"/>
  <c r="Y1291" i="7"/>
  <c r="Y1304" i="7"/>
  <c r="W1309" i="7"/>
  <c r="X1309" i="7" s="1"/>
  <c r="Y1315" i="7"/>
  <c r="V1324" i="7"/>
  <c r="Y1328" i="7"/>
  <c r="W1333" i="7"/>
  <c r="X1333" i="7" s="1"/>
  <c r="X1343" i="7"/>
  <c r="V1353" i="7"/>
  <c r="V1371" i="7"/>
  <c r="V1378" i="7"/>
  <c r="V1380" i="7"/>
  <c r="Y1384" i="7"/>
  <c r="V1399" i="7"/>
  <c r="V1402" i="7"/>
  <c r="X1410" i="7"/>
  <c r="V1413" i="7"/>
  <c r="W1418" i="7"/>
  <c r="X1418" i="7" s="1"/>
  <c r="V1429" i="7"/>
  <c r="W1434" i="7"/>
  <c r="X1434" i="7" s="1"/>
  <c r="V1447" i="7"/>
  <c r="Y1450" i="7"/>
  <c r="Y1458" i="7"/>
  <c r="V1471" i="7"/>
  <c r="W1474" i="7"/>
  <c r="X1474" i="7" s="1"/>
  <c r="W1488" i="7"/>
  <c r="X1488" i="7" s="1"/>
  <c r="Y1491" i="7"/>
  <c r="W1500" i="7"/>
  <c r="X1500" i="7" s="1"/>
  <c r="V1503" i="7"/>
  <c r="V1518" i="7"/>
  <c r="V1542" i="7"/>
  <c r="V1555" i="7"/>
  <c r="V1559" i="7"/>
  <c r="V1569" i="7"/>
  <c r="W1571" i="7"/>
  <c r="X1571" i="7" s="1"/>
  <c r="X1575" i="7"/>
  <c r="W1578" i="7"/>
  <c r="X1578" i="7" s="1"/>
  <c r="V1585" i="7"/>
  <c r="Y1588" i="7"/>
  <c r="Y1591" i="7"/>
  <c r="W1598" i="7"/>
  <c r="X1598" i="7" s="1"/>
  <c r="W1601" i="7"/>
  <c r="X1601" i="7" s="1"/>
  <c r="V1621" i="7"/>
  <c r="V1649" i="7"/>
  <c r="X1660" i="7"/>
  <c r="W1663" i="7"/>
  <c r="X1663" i="7" s="1"/>
  <c r="W1671" i="7"/>
  <c r="X1671" i="7" s="1"/>
  <c r="W1678" i="7"/>
  <c r="X1678" i="7" s="1"/>
  <c r="W1686" i="7"/>
  <c r="X1686" i="7" s="1"/>
  <c r="V1686" i="7"/>
  <c r="W1697" i="7"/>
  <c r="X1697" i="7" s="1"/>
  <c r="V1697" i="7"/>
  <c r="V1773" i="7"/>
  <c r="Y1773" i="7"/>
  <c r="W1773" i="7"/>
  <c r="X1773" i="7" s="1"/>
  <c r="W1779" i="7"/>
  <c r="X1779" i="7" s="1"/>
  <c r="V1779" i="7"/>
  <c r="Y1787" i="7"/>
  <c r="V1787" i="7"/>
  <c r="Y1791" i="7"/>
  <c r="W1791" i="7"/>
  <c r="X1791" i="7" s="1"/>
  <c r="V1791" i="7"/>
  <c r="V1813" i="7"/>
  <c r="W1813" i="7"/>
  <c r="X1813" i="7" s="1"/>
  <c r="Y1850" i="7"/>
  <c r="Y1867" i="7"/>
  <c r="W1904" i="7"/>
  <c r="X1904" i="7" s="1"/>
  <c r="Y1904" i="7"/>
  <c r="V1917" i="7"/>
  <c r="Y1917" i="7"/>
  <c r="W1917" i="7"/>
  <c r="X1917" i="7" s="1"/>
  <c r="W1931" i="7"/>
  <c r="X1931" i="7" s="1"/>
  <c r="V1931" i="7"/>
  <c r="Y1935" i="7"/>
  <c r="Y1943" i="7"/>
  <c r="Y2082" i="7"/>
  <c r="W2082" i="7"/>
  <c r="X2082" i="7" s="1"/>
  <c r="V2082" i="7"/>
  <c r="Y2220" i="7"/>
  <c r="V2220" i="7"/>
  <c r="Y2262" i="7"/>
  <c r="V2262" i="7"/>
  <c r="W2278" i="7"/>
  <c r="X2278" i="7" s="1"/>
  <c r="W2308" i="7"/>
  <c r="X2308" i="7" s="1"/>
  <c r="Y2308" i="7"/>
  <c r="V2308" i="7"/>
  <c r="W2333" i="7"/>
  <c r="X2333" i="7" s="1"/>
  <c r="Y2443" i="7"/>
  <c r="V2443" i="7"/>
  <c r="V2498" i="7"/>
  <c r="Y2498" i="7"/>
  <c r="W2498" i="7"/>
  <c r="X2498" i="7" s="1"/>
  <c r="X95" i="7"/>
  <c r="W183" i="7"/>
  <c r="X183" i="7" s="1"/>
  <c r="V192" i="7"/>
  <c r="V198" i="7"/>
  <c r="W207" i="7"/>
  <c r="X207" i="7" s="1"/>
  <c r="V230" i="7"/>
  <c r="W239" i="7"/>
  <c r="X239" i="7" s="1"/>
  <c r="Y252" i="7"/>
  <c r="Y268" i="7"/>
  <c r="Y276" i="7"/>
  <c r="Y284" i="7"/>
  <c r="Y292" i="7"/>
  <c r="Y300" i="7"/>
  <c r="Y308" i="7"/>
  <c r="Y316" i="7"/>
  <c r="Y324" i="7"/>
  <c r="Y332" i="7"/>
  <c r="Y340" i="7"/>
  <c r="Y348" i="7"/>
  <c r="Y356" i="7"/>
  <c r="Y364" i="7"/>
  <c r="W388" i="7"/>
  <c r="X388" i="7" s="1"/>
  <c r="Y396" i="7"/>
  <c r="W420" i="7"/>
  <c r="X420" i="7" s="1"/>
  <c r="Y428" i="7"/>
  <c r="W446" i="7"/>
  <c r="X446" i="7" s="1"/>
  <c r="W452" i="7"/>
  <c r="X452" i="7" s="1"/>
  <c r="W466" i="7"/>
  <c r="X466" i="7" s="1"/>
  <c r="Y468" i="7"/>
  <c r="W486" i="7"/>
  <c r="X486" i="7" s="1"/>
  <c r="W498" i="7"/>
  <c r="X498" i="7" s="1"/>
  <c r="W505" i="7"/>
  <c r="X505" i="7" s="1"/>
  <c r="V507" i="7"/>
  <c r="Y516" i="7"/>
  <c r="Y522" i="7"/>
  <c r="V526" i="7"/>
  <c r="W531" i="7"/>
  <c r="X531" i="7" s="1"/>
  <c r="V538" i="7"/>
  <c r="W550" i="7"/>
  <c r="X550" i="7" s="1"/>
  <c r="V560" i="7"/>
  <c r="V569" i="7"/>
  <c r="W583" i="7"/>
  <c r="X583" i="7" s="1"/>
  <c r="W592" i="7"/>
  <c r="X592" i="7" s="1"/>
  <c r="W596" i="7"/>
  <c r="X596" i="7" s="1"/>
  <c r="Y598" i="7"/>
  <c r="V608" i="7"/>
  <c r="Y614" i="7"/>
  <c r="V620" i="7"/>
  <c r="W623" i="7"/>
  <c r="X623" i="7" s="1"/>
  <c r="W625" i="7"/>
  <c r="X625" i="7" s="1"/>
  <c r="W628" i="7"/>
  <c r="X628" i="7" s="1"/>
  <c r="Y633" i="7"/>
  <c r="Y646" i="7"/>
  <c r="V652" i="7"/>
  <c r="Y657" i="7"/>
  <c r="V664" i="7"/>
  <c r="W667" i="7"/>
  <c r="X667" i="7" s="1"/>
  <c r="Y670" i="7"/>
  <c r="V676" i="7"/>
  <c r="Y681" i="7"/>
  <c r="V688" i="7"/>
  <c r="W691" i="7"/>
  <c r="X691" i="7" s="1"/>
  <c r="V697" i="7"/>
  <c r="W700" i="7"/>
  <c r="X700" i="7" s="1"/>
  <c r="W705" i="7"/>
  <c r="X705" i="7" s="1"/>
  <c r="Y713" i="7"/>
  <c r="Y719" i="7"/>
  <c r="Y734" i="7"/>
  <c r="X758" i="7"/>
  <c r="W764" i="7"/>
  <c r="X764" i="7" s="1"/>
  <c r="W788" i="7"/>
  <c r="X788" i="7" s="1"/>
  <c r="W806" i="7"/>
  <c r="X806" i="7" s="1"/>
  <c r="Y873" i="7"/>
  <c r="W886" i="7"/>
  <c r="X886" i="7" s="1"/>
  <c r="W896" i="7"/>
  <c r="X896" i="7" s="1"/>
  <c r="W899" i="7"/>
  <c r="X899" i="7" s="1"/>
  <c r="Y905" i="7"/>
  <c r="W909" i="7"/>
  <c r="X909" i="7" s="1"/>
  <c r="V918" i="7"/>
  <c r="V925" i="7"/>
  <c r="W949" i="7"/>
  <c r="X949" i="7" s="1"/>
  <c r="V952" i="7"/>
  <c r="W961" i="7"/>
  <c r="X961" i="7" s="1"/>
  <c r="W965" i="7"/>
  <c r="X965" i="7" s="1"/>
  <c r="W974" i="7"/>
  <c r="X974" i="7" s="1"/>
  <c r="Y985" i="7"/>
  <c r="V990" i="7"/>
  <c r="W1001" i="7"/>
  <c r="X1001" i="7" s="1"/>
  <c r="W1005" i="7"/>
  <c r="X1005" i="7" s="1"/>
  <c r="W1014" i="7"/>
  <c r="X1014" i="7" s="1"/>
  <c r="V1021" i="7"/>
  <c r="W1030" i="7"/>
  <c r="X1030" i="7" s="1"/>
  <c r="W1041" i="7"/>
  <c r="X1041" i="7" s="1"/>
  <c r="W1045" i="7"/>
  <c r="X1045" i="7" s="1"/>
  <c r="V1048" i="7"/>
  <c r="Y1051" i="7"/>
  <c r="Y1065" i="7"/>
  <c r="W1069" i="7"/>
  <c r="X1069" i="7" s="1"/>
  <c r="V1072" i="7"/>
  <c r="V1074" i="7"/>
  <c r="V1078" i="7"/>
  <c r="Y1083" i="7"/>
  <c r="W1091" i="7"/>
  <c r="X1091" i="7" s="1"/>
  <c r="V1100" i="7"/>
  <c r="W1115" i="7"/>
  <c r="X1115" i="7" s="1"/>
  <c r="W1127" i="7"/>
  <c r="X1127" i="7" s="1"/>
  <c r="V1138" i="7"/>
  <c r="W1149" i="7"/>
  <c r="X1149" i="7" s="1"/>
  <c r="Y1157" i="7"/>
  <c r="V1162" i="7"/>
  <c r="V1164" i="7"/>
  <c r="W1167" i="7"/>
  <c r="X1167" i="7" s="1"/>
  <c r="W1173" i="7"/>
  <c r="X1173" i="7" s="1"/>
  <c r="V1186" i="7"/>
  <c r="W1189" i="7"/>
  <c r="X1189" i="7" s="1"/>
  <c r="Y1195" i="7"/>
  <c r="W1202" i="7"/>
  <c r="X1202" i="7" s="1"/>
  <c r="W1207" i="7"/>
  <c r="X1207" i="7" s="1"/>
  <c r="V1210" i="7"/>
  <c r="Y1216" i="7"/>
  <c r="V1219" i="7"/>
  <c r="W1226" i="7"/>
  <c r="X1226" i="7" s="1"/>
  <c r="W1229" i="7"/>
  <c r="X1229" i="7" s="1"/>
  <c r="V1233" i="7"/>
  <c r="Y1240" i="7"/>
  <c r="V1250" i="7"/>
  <c r="V1252" i="7"/>
  <c r="Y1256" i="7"/>
  <c r="Y1261" i="7"/>
  <c r="Y1267" i="7"/>
  <c r="W1274" i="7"/>
  <c r="X1274" i="7" s="1"/>
  <c r="W1276" i="7"/>
  <c r="X1276" i="7" s="1"/>
  <c r="V1283" i="7"/>
  <c r="V1290" i="7"/>
  <c r="X1295" i="7"/>
  <c r="V1307" i="7"/>
  <c r="Y1309" i="7"/>
  <c r="V1314" i="7"/>
  <c r="X1319" i="7"/>
  <c r="W1324" i="7"/>
  <c r="X1324" i="7" s="1"/>
  <c r="V1331" i="7"/>
  <c r="Y1333" i="7"/>
  <c r="V1338" i="7"/>
  <c r="V1340" i="7"/>
  <c r="W1349" i="7"/>
  <c r="X1349" i="7" s="1"/>
  <c r="W1365" i="7"/>
  <c r="X1365" i="7" s="1"/>
  <c r="V1369" i="7"/>
  <c r="W1378" i="7"/>
  <c r="X1378" i="7" s="1"/>
  <c r="W1380" i="7"/>
  <c r="X1380" i="7" s="1"/>
  <c r="V1387" i="7"/>
  <c r="V1394" i="7"/>
  <c r="V1396" i="7"/>
  <c r="W1399" i="7"/>
  <c r="X1399" i="7" s="1"/>
  <c r="W1402" i="7"/>
  <c r="X1402" i="7" s="1"/>
  <c r="V1405" i="7"/>
  <c r="W1413" i="7"/>
  <c r="X1413" i="7" s="1"/>
  <c r="Y1418" i="7"/>
  <c r="V1426" i="7"/>
  <c r="W1429" i="7"/>
  <c r="X1429" i="7" s="1"/>
  <c r="Y1434" i="7"/>
  <c r="V1445" i="7"/>
  <c r="W1447" i="7"/>
  <c r="X1447" i="7" s="1"/>
  <c r="W1471" i="7"/>
  <c r="X1471" i="7" s="1"/>
  <c r="V1477" i="7"/>
  <c r="Y1488" i="7"/>
  <c r="V1497" i="7"/>
  <c r="W1503" i="7"/>
  <c r="X1503" i="7" s="1"/>
  <c r="W1506" i="7"/>
  <c r="X1506" i="7" s="1"/>
  <c r="V1509" i="7"/>
  <c r="Y1511" i="7"/>
  <c r="V1529" i="7"/>
  <c r="Y1535" i="7"/>
  <c r="W1555" i="7"/>
  <c r="X1555" i="7" s="1"/>
  <c r="X1559" i="7"/>
  <c r="V1566" i="7"/>
  <c r="W1569" i="7"/>
  <c r="X1569" i="7" s="1"/>
  <c r="Y1575" i="7"/>
  <c r="V1582" i="7"/>
  <c r="W1585" i="7"/>
  <c r="X1585" i="7" s="1"/>
  <c r="W1596" i="7"/>
  <c r="X1596" i="7" s="1"/>
  <c r="V1605" i="7"/>
  <c r="W1612" i="7"/>
  <c r="X1612" i="7" s="1"/>
  <c r="X1622" i="7"/>
  <c r="V1637" i="7"/>
  <c r="V1646" i="7"/>
  <c r="X1649" i="7"/>
  <c r="V1654" i="7"/>
  <c r="Y1660" i="7"/>
  <c r="W1668" i="7"/>
  <c r="X1668" i="7" s="1"/>
  <c r="Y1668" i="7"/>
  <c r="Y1678" i="7"/>
  <c r="Y1681" i="7"/>
  <c r="V1681" i="7"/>
  <c r="Y1686" i="7"/>
  <c r="W1689" i="7"/>
  <c r="X1689" i="7" s="1"/>
  <c r="V1694" i="7"/>
  <c r="Y1697" i="7"/>
  <c r="Y1705" i="7"/>
  <c r="V1705" i="7"/>
  <c r="Y1779" i="7"/>
  <c r="W1787" i="7"/>
  <c r="X1787" i="7" s="1"/>
  <c r="Y1813" i="7"/>
  <c r="V1845" i="7"/>
  <c r="W1845" i="7"/>
  <c r="X1845" i="7" s="1"/>
  <c r="Y1891" i="7"/>
  <c r="V1891" i="7"/>
  <c r="W1895" i="7"/>
  <c r="X1895" i="7" s="1"/>
  <c r="Y1905" i="7"/>
  <c r="V1905" i="7"/>
  <c r="Y1923" i="7"/>
  <c r="V1923" i="7"/>
  <c r="W1927" i="7"/>
  <c r="X1927" i="7" s="1"/>
  <c r="W1959" i="7"/>
  <c r="X1959" i="7" s="1"/>
  <c r="Y1959" i="7"/>
  <c r="V1959" i="7"/>
  <c r="Y1973" i="7"/>
  <c r="X1973" i="7"/>
  <c r="V1973" i="7"/>
  <c r="W2007" i="7"/>
  <c r="X2007" i="7" s="1"/>
  <c r="Y2007" i="7"/>
  <c r="V2007" i="7"/>
  <c r="Y2050" i="7"/>
  <c r="W2050" i="7"/>
  <c r="X2050" i="7" s="1"/>
  <c r="V2050" i="7"/>
  <c r="W2220" i="7"/>
  <c r="X2220" i="7" s="1"/>
  <c r="W2262" i="7"/>
  <c r="X2262" i="7" s="1"/>
  <c r="Y2270" i="7"/>
  <c r="W2270" i="7"/>
  <c r="X2270" i="7" s="1"/>
  <c r="V2270" i="7"/>
  <c r="V2329" i="7"/>
  <c r="W2329" i="7"/>
  <c r="X2329" i="7" s="1"/>
  <c r="X2411" i="7"/>
  <c r="Y2411" i="7"/>
  <c r="V2411" i="7"/>
  <c r="X2435" i="7"/>
  <c r="Y2435" i="7"/>
  <c r="V2435" i="7"/>
  <c r="W2443" i="7"/>
  <c r="X2443" i="7" s="1"/>
  <c r="Y460" i="7"/>
  <c r="Y466" i="7"/>
  <c r="Y498" i="7"/>
  <c r="V606" i="7"/>
  <c r="W608" i="7"/>
  <c r="X608" i="7" s="1"/>
  <c r="V617" i="7"/>
  <c r="Y625" i="7"/>
  <c r="Y631" i="7"/>
  <c r="V640" i="7"/>
  <c r="W643" i="7"/>
  <c r="X643" i="7" s="1"/>
  <c r="V649" i="7"/>
  <c r="Y655" i="7"/>
  <c r="W664" i="7"/>
  <c r="X664" i="7" s="1"/>
  <c r="V673" i="7"/>
  <c r="Y679" i="7"/>
  <c r="W688" i="7"/>
  <c r="X688" i="7" s="1"/>
  <c r="W695" i="7"/>
  <c r="X695" i="7" s="1"/>
  <c r="W697" i="7"/>
  <c r="X697" i="7" s="1"/>
  <c r="Y705" i="7"/>
  <c r="Y711" i="7"/>
  <c r="W723" i="7"/>
  <c r="X723" i="7" s="1"/>
  <c r="V726" i="7"/>
  <c r="W728" i="7"/>
  <c r="X728" i="7" s="1"/>
  <c r="Y737" i="7"/>
  <c r="W752" i="7"/>
  <c r="X752" i="7" s="1"/>
  <c r="Y758" i="7"/>
  <c r="W761" i="7"/>
  <c r="X761" i="7" s="1"/>
  <c r="Y767" i="7"/>
  <c r="V776" i="7"/>
  <c r="Y782" i="7"/>
  <c r="W785" i="7"/>
  <c r="X785" i="7" s="1"/>
  <c r="W800" i="7"/>
  <c r="X800" i="7" s="1"/>
  <c r="W809" i="7"/>
  <c r="X809" i="7" s="1"/>
  <c r="W816" i="7"/>
  <c r="X816" i="7" s="1"/>
  <c r="Y824" i="7"/>
  <c r="W833" i="7"/>
  <c r="X833" i="7" s="1"/>
  <c r="Y841" i="7"/>
  <c r="W848" i="7"/>
  <c r="X848" i="7" s="1"/>
  <c r="Y856" i="7"/>
  <c r="W865" i="7"/>
  <c r="X865" i="7" s="1"/>
  <c r="Y883" i="7"/>
  <c r="W889" i="7"/>
  <c r="X889" i="7" s="1"/>
  <c r="W925" i="7"/>
  <c r="X925" i="7" s="1"/>
  <c r="W945" i="7"/>
  <c r="X945" i="7" s="1"/>
  <c r="Y1001" i="7"/>
  <c r="W1017" i="7"/>
  <c r="X1017" i="7" s="1"/>
  <c r="W1021" i="7"/>
  <c r="X1021" i="7" s="1"/>
  <c r="V1037" i="7"/>
  <c r="Y1041" i="7"/>
  <c r="W1057" i="7"/>
  <c r="X1057" i="7" s="1"/>
  <c r="W1109" i="7"/>
  <c r="X1109" i="7" s="1"/>
  <c r="Y1115" i="7"/>
  <c r="W1141" i="7"/>
  <c r="X1141" i="7" s="1"/>
  <c r="X1144" i="7"/>
  <c r="X1152" i="7"/>
  <c r="Y1173" i="7"/>
  <c r="V1183" i="7"/>
  <c r="Y1189" i="7"/>
  <c r="W1199" i="7"/>
  <c r="X1199" i="7" s="1"/>
  <c r="Y1229" i="7"/>
  <c r="W1236" i="7"/>
  <c r="X1236" i="7" s="1"/>
  <c r="W1252" i="7"/>
  <c r="X1252" i="7" s="1"/>
  <c r="X1271" i="7"/>
  <c r="V1281" i="7"/>
  <c r="V1292" i="7"/>
  <c r="W1301" i="7"/>
  <c r="X1301" i="7" s="1"/>
  <c r="V1305" i="7"/>
  <c r="W1307" i="7"/>
  <c r="X1307" i="7" s="1"/>
  <c r="V1316" i="7"/>
  <c r="V1329" i="7"/>
  <c r="W1331" i="7"/>
  <c r="X1331" i="7" s="1"/>
  <c r="W1340" i="7"/>
  <c r="X1340" i="7" s="1"/>
  <c r="Y1344" i="7"/>
  <c r="Y1349" i="7"/>
  <c r="V1356" i="7"/>
  <c r="Y1360" i="7"/>
  <c r="Y1365" i="7"/>
  <c r="X1375" i="7"/>
  <c r="V1385" i="7"/>
  <c r="W1396" i="7"/>
  <c r="X1396" i="7" s="1"/>
  <c r="Y1402" i="7"/>
  <c r="V1411" i="7"/>
  <c r="W1416" i="7"/>
  <c r="X1416" i="7" s="1"/>
  <c r="W1432" i="7"/>
  <c r="X1432" i="7" s="1"/>
  <c r="V1442" i="7"/>
  <c r="Y1451" i="7"/>
  <c r="W1456" i="7"/>
  <c r="X1456" i="7" s="1"/>
  <c r="Y1459" i="7"/>
  <c r="Y1474" i="7"/>
  <c r="Y1506" i="7"/>
  <c r="W1509" i="7"/>
  <c r="X1509" i="7" s="1"/>
  <c r="Y1559" i="7"/>
  <c r="V1622" i="7"/>
  <c r="Y1646" i="7"/>
  <c r="Y1649" i="7"/>
  <c r="W1681" i="7"/>
  <c r="X1681" i="7" s="1"/>
  <c r="Y1689" i="7"/>
  <c r="Y1694" i="7"/>
  <c r="W1702" i="7"/>
  <c r="X1702" i="7" s="1"/>
  <c r="W1705" i="7"/>
  <c r="X1705" i="7" s="1"/>
  <c r="Y1770" i="7"/>
  <c r="V1770" i="7"/>
  <c r="Y1783" i="7"/>
  <c r="W1783" i="7"/>
  <c r="X1783" i="7" s="1"/>
  <c r="W1819" i="7"/>
  <c r="X1819" i="7" s="1"/>
  <c r="V1819" i="7"/>
  <c r="V1877" i="7"/>
  <c r="W1877" i="7"/>
  <c r="X1877" i="7" s="1"/>
  <c r="Y1914" i="7"/>
  <c r="V1914" i="7"/>
  <c r="Y1937" i="7"/>
  <c r="W1937" i="7"/>
  <c r="X1937" i="7" s="1"/>
  <c r="V1937" i="7"/>
  <c r="Y1945" i="7"/>
  <c r="W1945" i="7"/>
  <c r="X1945" i="7" s="1"/>
  <c r="V1945" i="7"/>
  <c r="Y1953" i="7"/>
  <c r="W1953" i="7"/>
  <c r="X1953" i="7" s="1"/>
  <c r="V1953" i="7"/>
  <c r="W2015" i="7"/>
  <c r="X2015" i="7" s="1"/>
  <c r="Y2015" i="7"/>
  <c r="V2015" i="7"/>
  <c r="W2023" i="7"/>
  <c r="X2023" i="7" s="1"/>
  <c r="V2023" i="7"/>
  <c r="Y2045" i="7"/>
  <c r="V2045" i="7"/>
  <c r="Y2134" i="7"/>
  <c r="V2134" i="7"/>
  <c r="Y2180" i="7"/>
  <c r="W2180" i="7"/>
  <c r="X2180" i="7" s="1"/>
  <c r="Y2212" i="7"/>
  <c r="W2212" i="7"/>
  <c r="X2212" i="7" s="1"/>
  <c r="V2212" i="7"/>
  <c r="Y2245" i="7"/>
  <c r="W2245" i="7"/>
  <c r="X2245" i="7" s="1"/>
  <c r="V2245" i="7"/>
  <c r="Y2285" i="7"/>
  <c r="W2285" i="7"/>
  <c r="X2285" i="7" s="1"/>
  <c r="V2285" i="7"/>
  <c r="W2300" i="7"/>
  <c r="X2300" i="7" s="1"/>
  <c r="Y2300" i="7"/>
  <c r="V2300" i="7"/>
  <c r="Y2325" i="7"/>
  <c r="W2325" i="7"/>
  <c r="X2325" i="7" s="1"/>
  <c r="V2325" i="7"/>
  <c r="Y2425" i="7"/>
  <c r="V2425" i="7"/>
  <c r="Y2455" i="7"/>
  <c r="W2455" i="7"/>
  <c r="X2455" i="7" s="1"/>
  <c r="V2455" i="7"/>
  <c r="Y2467" i="7"/>
  <c r="W2467" i="7"/>
  <c r="X2467" i="7" s="1"/>
  <c r="V2467" i="7"/>
  <c r="Y2473" i="7"/>
  <c r="V2473" i="7"/>
  <c r="V2509" i="7"/>
  <c r="Y2509" i="7"/>
  <c r="W2509" i="7"/>
  <c r="X2509" i="7" s="1"/>
  <c r="W1965" i="7"/>
  <c r="X1965" i="7" s="1"/>
  <c r="Y1967" i="7"/>
  <c r="W1981" i="7"/>
  <c r="X1981" i="7" s="1"/>
  <c r="Y1983" i="7"/>
  <c r="X1990" i="7"/>
  <c r="W2029" i="7"/>
  <c r="X2029" i="7" s="1"/>
  <c r="Y2031" i="7"/>
  <c r="W2064" i="7"/>
  <c r="X2064" i="7" s="1"/>
  <c r="W2066" i="7"/>
  <c r="X2066" i="7" s="1"/>
  <c r="W2069" i="7"/>
  <c r="X2069" i="7" s="1"/>
  <c r="W2081" i="7"/>
  <c r="X2081" i="7" s="1"/>
  <c r="Y2244" i="7"/>
  <c r="X2251" i="7"/>
  <c r="W2258" i="7"/>
  <c r="X2258" i="7" s="1"/>
  <c r="X2260" i="7"/>
  <c r="Y2269" i="7"/>
  <c r="Y2284" i="7"/>
  <c r="W2293" i="7"/>
  <c r="X2293" i="7" s="1"/>
  <c r="X2318" i="7"/>
  <c r="Y2324" i="7"/>
  <c r="Y2349" i="7"/>
  <c r="X2392" i="7"/>
  <c r="W2399" i="7"/>
  <c r="X2399" i="7" s="1"/>
  <c r="Y2402" i="7"/>
  <c r="Y2413" i="7"/>
  <c r="Y2429" i="7"/>
  <c r="Y2477" i="7"/>
  <c r="W23" i="24"/>
  <c r="X1982" i="7"/>
  <c r="X2327" i="7"/>
  <c r="X2342" i="7"/>
  <c r="X2387" i="7"/>
  <c r="Y2452" i="7"/>
  <c r="W2452" i="7"/>
  <c r="X2452" i="7" s="1"/>
  <c r="Y2479" i="7"/>
  <c r="V2479" i="7"/>
  <c r="W2523" i="7"/>
  <c r="X2523" i="7" s="1"/>
  <c r="V1718" i="7"/>
  <c r="W1728" i="7"/>
  <c r="X1728" i="7" s="1"/>
  <c r="V1731" i="7"/>
  <c r="W1742" i="7"/>
  <c r="X1742" i="7" s="1"/>
  <c r="W1750" i="7"/>
  <c r="X1750" i="7" s="1"/>
  <c r="V1753" i="7"/>
  <c r="V1768" i="7"/>
  <c r="V1794" i="7"/>
  <c r="V1811" i="7"/>
  <c r="W1821" i="7"/>
  <c r="X1821" i="7" s="1"/>
  <c r="Y1840" i="7"/>
  <c r="W1853" i="7"/>
  <c r="X1853" i="7" s="1"/>
  <c r="V1857" i="7"/>
  <c r="W1869" i="7"/>
  <c r="X1869" i="7" s="1"/>
  <c r="W1885" i="7"/>
  <c r="X1885" i="7" s="1"/>
  <c r="Y1936" i="7"/>
  <c r="X1941" i="7"/>
  <c r="Y1944" i="7"/>
  <c r="V1957" i="7"/>
  <c r="W1964" i="7"/>
  <c r="X1964" i="7" s="1"/>
  <c r="V1966" i="7"/>
  <c r="W1980" i="7"/>
  <c r="X1980" i="7" s="1"/>
  <c r="V1982" i="7"/>
  <c r="V1985" i="7"/>
  <c r="Y1988" i="7"/>
  <c r="Y1990" i="7"/>
  <c r="W2028" i="7"/>
  <c r="X2028" i="7" s="1"/>
  <c r="V2030" i="7"/>
  <c r="V2033" i="7"/>
  <c r="Y2036" i="7"/>
  <c r="Y2038" i="7"/>
  <c r="V2080" i="7"/>
  <c r="V2117" i="7"/>
  <c r="V2120" i="7"/>
  <c r="W2132" i="7"/>
  <c r="X2132" i="7" s="1"/>
  <c r="V2137" i="7"/>
  <c r="V2141" i="7"/>
  <c r="W2148" i="7"/>
  <c r="X2148" i="7" s="1"/>
  <c r="Y2151" i="7"/>
  <c r="Y2167" i="7"/>
  <c r="Y2183" i="7"/>
  <c r="Y2199" i="7"/>
  <c r="V2221" i="7"/>
  <c r="V2233" i="7"/>
  <c r="Y2236" i="7"/>
  <c r="V2250" i="7"/>
  <c r="V2252" i="7"/>
  <c r="V2254" i="7"/>
  <c r="W2256" i="7"/>
  <c r="X2256" i="7" s="1"/>
  <c r="V2259" i="7"/>
  <c r="V2261" i="7"/>
  <c r="V2277" i="7"/>
  <c r="V2287" i="7"/>
  <c r="V2302" i="7"/>
  <c r="V2310" i="7"/>
  <c r="V2327" i="7"/>
  <c r="V2340" i="7"/>
  <c r="V2342" i="7"/>
  <c r="W2353" i="7"/>
  <c r="X2353" i="7" s="1"/>
  <c r="V2367" i="7"/>
  <c r="V2370" i="7"/>
  <c r="V2376" i="7"/>
  <c r="V2387" i="7"/>
  <c r="Y2447" i="7"/>
  <c r="Y2476" i="7"/>
  <c r="V2476" i="7"/>
  <c r="Y2471" i="7"/>
  <c r="W2471" i="7"/>
  <c r="X2471" i="7" s="1"/>
  <c r="Y1742" i="7"/>
  <c r="Y1753" i="7"/>
  <c r="Y1768" i="7"/>
  <c r="W1788" i="7"/>
  <c r="X1788" i="7" s="1"/>
  <c r="W1831" i="7"/>
  <c r="X1831" i="7" s="1"/>
  <c r="Y1853" i="7"/>
  <c r="Y1864" i="7"/>
  <c r="Y1869" i="7"/>
  <c r="Y1939" i="7"/>
  <c r="Y1947" i="7"/>
  <c r="Y1964" i="7"/>
  <c r="W1969" i="7"/>
  <c r="X1969" i="7" s="1"/>
  <c r="W1977" i="7"/>
  <c r="X1977" i="7" s="1"/>
  <c r="Y1980" i="7"/>
  <c r="Y1982" i="7"/>
  <c r="W1997" i="7"/>
  <c r="X1997" i="7" s="1"/>
  <c r="Y1999" i="7"/>
  <c r="W2022" i="7"/>
  <c r="X2022" i="7" s="1"/>
  <c r="Y2028" i="7"/>
  <c r="V2037" i="7"/>
  <c r="V2039" i="7"/>
  <c r="V2057" i="7"/>
  <c r="V2073" i="7"/>
  <c r="V2077" i="7"/>
  <c r="V2086" i="7"/>
  <c r="V2096" i="7"/>
  <c r="V2102" i="7"/>
  <c r="W2108" i="7"/>
  <c r="X2108" i="7" s="1"/>
  <c r="V2112" i="7"/>
  <c r="V2145" i="7"/>
  <c r="V2152" i="7"/>
  <c r="V2158" i="7"/>
  <c r="V2161" i="7"/>
  <c r="V2165" i="7"/>
  <c r="V2168" i="7"/>
  <c r="V2174" i="7"/>
  <c r="V2177" i="7"/>
  <c r="V2181" i="7"/>
  <c r="V2184" i="7"/>
  <c r="V2190" i="7"/>
  <c r="V2193" i="7"/>
  <c r="V2197" i="7"/>
  <c r="V2200" i="7"/>
  <c r="V2209" i="7"/>
  <c r="V2213" i="7"/>
  <c r="Y2231" i="7"/>
  <c r="V2237" i="7"/>
  <c r="V2239" i="7"/>
  <c r="Y2252" i="7"/>
  <c r="Y2259" i="7"/>
  <c r="V2269" i="7"/>
  <c r="W2279" i="7"/>
  <c r="X2279" i="7" s="1"/>
  <c r="Y2292" i="7"/>
  <c r="W2294" i="7"/>
  <c r="X2294" i="7" s="1"/>
  <c r="W2305" i="7"/>
  <c r="X2305" i="7" s="1"/>
  <c r="V2319" i="7"/>
  <c r="Y2327" i="7"/>
  <c r="V2334" i="7"/>
  <c r="Y2342" i="7"/>
  <c r="V2349" i="7"/>
  <c r="V2359" i="7"/>
  <c r="V2362" i="7"/>
  <c r="V2364" i="7"/>
  <c r="V2368" i="7"/>
  <c r="V2379" i="7"/>
  <c r="Y2385" i="7"/>
  <c r="Y2387" i="7"/>
  <c r="V2391" i="7"/>
  <c r="V2402" i="7"/>
  <c r="W2407" i="7"/>
  <c r="X2407" i="7" s="1"/>
  <c r="W2421" i="7"/>
  <c r="X2421" i="7" s="1"/>
  <c r="W2436" i="7"/>
  <c r="X2436" i="7" s="1"/>
  <c r="W2439" i="7"/>
  <c r="X2439" i="7" s="1"/>
  <c r="W2442" i="7"/>
  <c r="X2442" i="7" s="1"/>
  <c r="W2444" i="7"/>
  <c r="X2444" i="7" s="1"/>
  <c r="W2447" i="7"/>
  <c r="X2447" i="7" s="1"/>
  <c r="W2453" i="7"/>
  <c r="X2453" i="7" s="1"/>
  <c r="W2459" i="7"/>
  <c r="X2459" i="7" s="1"/>
  <c r="Y2468" i="7"/>
  <c r="W2468" i="7"/>
  <c r="X2468" i="7" s="1"/>
  <c r="V2471" i="7"/>
  <c r="W2485" i="7"/>
  <c r="X2485" i="7" s="1"/>
  <c r="V2491" i="7"/>
  <c r="W2499" i="7"/>
  <c r="X2499" i="7" s="1"/>
  <c r="Y2501" i="7"/>
  <c r="V2505" i="7"/>
  <c r="Y2507" i="7"/>
  <c r="W2522" i="7"/>
  <c r="X2522" i="7" s="1"/>
  <c r="W2037" i="7"/>
  <c r="X2037" i="7" s="1"/>
  <c r="Y2039" i="7"/>
  <c r="W2073" i="7"/>
  <c r="X2073" i="7" s="1"/>
  <c r="W2145" i="7"/>
  <c r="X2145" i="7" s="1"/>
  <c r="W2161" i="7"/>
  <c r="X2161" i="7" s="1"/>
  <c r="W2177" i="7"/>
  <c r="X2177" i="7" s="1"/>
  <c r="W2193" i="7"/>
  <c r="X2193" i="7" s="1"/>
  <c r="W2209" i="7"/>
  <c r="X2209" i="7" s="1"/>
  <c r="X2326" i="7"/>
  <c r="X2343" i="7"/>
  <c r="X2368" i="7"/>
  <c r="X2371" i="7"/>
  <c r="W2379" i="7"/>
  <c r="X2379" i="7" s="1"/>
  <c r="X2427" i="7"/>
  <c r="X2451" i="7"/>
  <c r="Y2463" i="7"/>
  <c r="X2463" i="7"/>
  <c r="W2491" i="7"/>
  <c r="X2491" i="7" s="1"/>
  <c r="Y416" i="7"/>
  <c r="W416" i="7"/>
  <c r="X416" i="7" s="1"/>
  <c r="V416" i="7"/>
  <c r="Y448" i="7"/>
  <c r="W448" i="7"/>
  <c r="X448" i="7" s="1"/>
  <c r="V448" i="7"/>
  <c r="Y571" i="7"/>
  <c r="W571" i="7"/>
  <c r="X571" i="7" s="1"/>
  <c r="V571" i="7"/>
  <c r="W626" i="7"/>
  <c r="X626" i="7" s="1"/>
  <c r="V626" i="7"/>
  <c r="Y626" i="7"/>
  <c r="Y1512" i="7"/>
  <c r="W1512" i="7"/>
  <c r="X1512" i="7" s="1"/>
  <c r="V1512" i="7"/>
  <c r="Y1576" i="7"/>
  <c r="W1576" i="7"/>
  <c r="X1576" i="7" s="1"/>
  <c r="V1576" i="7"/>
  <c r="Y384" i="7"/>
  <c r="W384" i="7"/>
  <c r="X384" i="7" s="1"/>
  <c r="V384" i="7"/>
  <c r="Y488" i="7"/>
  <c r="W488" i="7"/>
  <c r="X488" i="7" s="1"/>
  <c r="V488" i="7"/>
  <c r="Y552" i="7"/>
  <c r="W552" i="7"/>
  <c r="X552" i="7" s="1"/>
  <c r="V552" i="7"/>
  <c r="W594" i="7"/>
  <c r="X594" i="7" s="1"/>
  <c r="V594" i="7"/>
  <c r="Y594" i="7"/>
  <c r="Y1536" i="7"/>
  <c r="W1536" i="7"/>
  <c r="X1536" i="7" s="1"/>
  <c r="V1536" i="7"/>
  <c r="V29" i="7"/>
  <c r="Y30" i="7"/>
  <c r="V37" i="7"/>
  <c r="Y38" i="7"/>
  <c r="V45" i="7"/>
  <c r="Y46" i="7"/>
  <c r="V53" i="7"/>
  <c r="Y54" i="7"/>
  <c r="V61" i="7"/>
  <c r="Y62" i="7"/>
  <c r="V69" i="7"/>
  <c r="Y70" i="7"/>
  <c r="V77" i="7"/>
  <c r="Y78" i="7"/>
  <c r="V85" i="7"/>
  <c r="Y86" i="7"/>
  <c r="V93" i="7"/>
  <c r="Y94" i="7"/>
  <c r="V101" i="7"/>
  <c r="Y102" i="7"/>
  <c r="V109" i="7"/>
  <c r="Y110" i="7"/>
  <c r="V117" i="7"/>
  <c r="Y118" i="7"/>
  <c r="V125" i="7"/>
  <c r="Y126" i="7"/>
  <c r="V133" i="7"/>
  <c r="Y134" i="7"/>
  <c r="V141" i="7"/>
  <c r="Y142" i="7"/>
  <c r="V149" i="7"/>
  <c r="Y150" i="7"/>
  <c r="V157" i="7"/>
  <c r="Y158" i="7"/>
  <c r="V165" i="7"/>
  <c r="Y166" i="7"/>
  <c r="V173" i="7"/>
  <c r="Y174" i="7"/>
  <c r="V181" i="7"/>
  <c r="Y182" i="7"/>
  <c r="V189" i="7"/>
  <c r="V197" i="7"/>
  <c r="Y198" i="7"/>
  <c r="V205" i="7"/>
  <c r="Y206" i="7"/>
  <c r="V213" i="7"/>
  <c r="Y214" i="7"/>
  <c r="V221" i="7"/>
  <c r="Y222" i="7"/>
  <c r="V229" i="7"/>
  <c r="Y230" i="7"/>
  <c r="V237" i="7"/>
  <c r="Y238" i="7"/>
  <c r="V245" i="7"/>
  <c r="Y246" i="7"/>
  <c r="Y251" i="7"/>
  <c r="Y528" i="7"/>
  <c r="W528" i="7"/>
  <c r="X528" i="7" s="1"/>
  <c r="V528" i="7"/>
  <c r="W562" i="7"/>
  <c r="X562" i="7" s="1"/>
  <c r="Y562" i="7"/>
  <c r="V562" i="7"/>
  <c r="V603" i="7"/>
  <c r="Y603" i="7"/>
  <c r="W603" i="7"/>
  <c r="X603" i="7" s="1"/>
  <c r="Y1486" i="7"/>
  <c r="W1486" i="7"/>
  <c r="X1486" i="7" s="1"/>
  <c r="V1486" i="7"/>
  <c r="V1556" i="7"/>
  <c r="Y1556" i="7"/>
  <c r="W1556" i="7"/>
  <c r="X1556" i="7" s="1"/>
  <c r="Y27" i="7"/>
  <c r="W29" i="7"/>
  <c r="X29" i="7" s="1"/>
  <c r="Y35" i="7"/>
  <c r="W37" i="7"/>
  <c r="X37" i="7" s="1"/>
  <c r="Y43" i="7"/>
  <c r="W45" i="7"/>
  <c r="Y51" i="7"/>
  <c r="W53" i="7"/>
  <c r="X53" i="7" s="1"/>
  <c r="Y59" i="7"/>
  <c r="W61" i="7"/>
  <c r="X61" i="7" s="1"/>
  <c r="Y67" i="7"/>
  <c r="W69" i="7"/>
  <c r="X69" i="7" s="1"/>
  <c r="Y75" i="7"/>
  <c r="W77" i="7"/>
  <c r="X77" i="7" s="1"/>
  <c r="W85" i="7"/>
  <c r="X85" i="7" s="1"/>
  <c r="Y91" i="7"/>
  <c r="W93" i="7"/>
  <c r="X93" i="7" s="1"/>
  <c r="W101" i="7"/>
  <c r="X101" i="7" s="1"/>
  <c r="Y107" i="7"/>
  <c r="W109" i="7"/>
  <c r="X109" i="7" s="1"/>
  <c r="Y115" i="7"/>
  <c r="W117" i="7"/>
  <c r="X117" i="7" s="1"/>
  <c r="Y123" i="7"/>
  <c r="W125" i="7"/>
  <c r="X125" i="7" s="1"/>
  <c r="Y131" i="7"/>
  <c r="W133" i="7"/>
  <c r="X133" i="7" s="1"/>
  <c r="Y139" i="7"/>
  <c r="W141" i="7"/>
  <c r="X141" i="7" s="1"/>
  <c r="Y147" i="7"/>
  <c r="W149" i="7"/>
  <c r="X149" i="7" s="1"/>
  <c r="Y155" i="7"/>
  <c r="W157" i="7"/>
  <c r="X157" i="7" s="1"/>
  <c r="Y163" i="7"/>
  <c r="W165" i="7"/>
  <c r="X165" i="7" s="1"/>
  <c r="Y171" i="7"/>
  <c r="W173" i="7"/>
  <c r="X173" i="7" s="1"/>
  <c r="Y179" i="7"/>
  <c r="W181" i="7"/>
  <c r="X181" i="7" s="1"/>
  <c r="Y187" i="7"/>
  <c r="W189" i="7"/>
  <c r="X189" i="7" s="1"/>
  <c r="Y195" i="7"/>
  <c r="W197" i="7"/>
  <c r="X197" i="7" s="1"/>
  <c r="W205" i="7"/>
  <c r="X205" i="7" s="1"/>
  <c r="W213" i="7"/>
  <c r="X213" i="7" s="1"/>
  <c r="Y219" i="7"/>
  <c r="W221" i="7"/>
  <c r="X221" i="7" s="1"/>
  <c r="Y227" i="7"/>
  <c r="W229" i="7"/>
  <c r="X229" i="7" s="1"/>
  <c r="Y235" i="7"/>
  <c r="W237" i="7"/>
  <c r="X237" i="7" s="1"/>
  <c r="Y243" i="7"/>
  <c r="W245" i="7"/>
  <c r="X245" i="7" s="1"/>
  <c r="Y376" i="7"/>
  <c r="W376" i="7"/>
  <c r="X376" i="7" s="1"/>
  <c r="V376" i="7"/>
  <c r="Y408" i="7"/>
  <c r="W408" i="7"/>
  <c r="X408" i="7" s="1"/>
  <c r="V408" i="7"/>
  <c r="Y440" i="7"/>
  <c r="W440" i="7"/>
  <c r="X440" i="7" s="1"/>
  <c r="V440" i="7"/>
  <c r="Y504" i="7"/>
  <c r="W504" i="7"/>
  <c r="X504" i="7" s="1"/>
  <c r="V504" i="7"/>
  <c r="V63" i="7"/>
  <c r="V71" i="7"/>
  <c r="V79" i="7"/>
  <c r="V87" i="7"/>
  <c r="V95" i="7"/>
  <c r="V103" i="7"/>
  <c r="V111" i="7"/>
  <c r="V119" i="7"/>
  <c r="V127" i="7"/>
  <c r="V135" i="7"/>
  <c r="V143" i="7"/>
  <c r="V151" i="7"/>
  <c r="V159" i="7"/>
  <c r="V167" i="7"/>
  <c r="V175" i="7"/>
  <c r="V183" i="7"/>
  <c r="V191" i="7"/>
  <c r="V199" i="7"/>
  <c r="V247" i="7"/>
  <c r="W250" i="7"/>
  <c r="X250" i="7" s="1"/>
  <c r="W256" i="7"/>
  <c r="X256" i="7" s="1"/>
  <c r="Y480" i="7"/>
  <c r="W480" i="7"/>
  <c r="X480" i="7" s="1"/>
  <c r="V480" i="7"/>
  <c r="Y544" i="7"/>
  <c r="W544" i="7"/>
  <c r="X544" i="7" s="1"/>
  <c r="V544" i="7"/>
  <c r="Y693" i="7"/>
  <c r="W693" i="7"/>
  <c r="X693" i="7" s="1"/>
  <c r="V693" i="7"/>
  <c r="Y805" i="7"/>
  <c r="W805" i="7"/>
  <c r="X805" i="7" s="1"/>
  <c r="V805" i="7"/>
  <c r="Y29" i="7"/>
  <c r="V44" i="7"/>
  <c r="V52" i="7"/>
  <c r="Y368" i="7"/>
  <c r="W368" i="7"/>
  <c r="X368" i="7" s="1"/>
  <c r="V368" i="7"/>
  <c r="Y400" i="7"/>
  <c r="W400" i="7"/>
  <c r="X400" i="7" s="1"/>
  <c r="V400" i="7"/>
  <c r="Y432" i="7"/>
  <c r="W432" i="7"/>
  <c r="X432" i="7" s="1"/>
  <c r="V432" i="7"/>
  <c r="Y472" i="7"/>
  <c r="W472" i="7"/>
  <c r="X472" i="7" s="1"/>
  <c r="V472" i="7"/>
  <c r="Y520" i="7"/>
  <c r="W520" i="7"/>
  <c r="X520" i="7" s="1"/>
  <c r="V520" i="7"/>
  <c r="W578" i="7"/>
  <c r="X578" i="7" s="1"/>
  <c r="Y578" i="7"/>
  <c r="V578" i="7"/>
  <c r="Y781" i="7"/>
  <c r="W781" i="7"/>
  <c r="X781" i="7" s="1"/>
  <c r="V781" i="7"/>
  <c r="V28" i="7"/>
  <c r="V36" i="7"/>
  <c r="V60" i="7"/>
  <c r="W28" i="7"/>
  <c r="X28" i="7" s="1"/>
  <c r="V33" i="7"/>
  <c r="W36" i="7"/>
  <c r="X36" i="7" s="1"/>
  <c r="V41" i="7"/>
  <c r="W44" i="7"/>
  <c r="X44" i="7" s="1"/>
  <c r="V49" i="7"/>
  <c r="W52" i="7"/>
  <c r="X52" i="7" s="1"/>
  <c r="V57" i="7"/>
  <c r="W60" i="7"/>
  <c r="X60" i="7" s="1"/>
  <c r="V65" i="7"/>
  <c r="V73" i="7"/>
  <c r="V81" i="7"/>
  <c r="V89" i="7"/>
  <c r="V97" i="7"/>
  <c r="V105" i="7"/>
  <c r="V113" i="7"/>
  <c r="V121" i="7"/>
  <c r="V129" i="7"/>
  <c r="V137" i="7"/>
  <c r="V145" i="7"/>
  <c r="V153" i="7"/>
  <c r="V161" i="7"/>
  <c r="V169" i="7"/>
  <c r="V177" i="7"/>
  <c r="V185" i="7"/>
  <c r="V193" i="7"/>
  <c r="V201" i="7"/>
  <c r="V209" i="7"/>
  <c r="V217" i="7"/>
  <c r="V225" i="7"/>
  <c r="V233" i="7"/>
  <c r="V241" i="7"/>
  <c r="Y261" i="7"/>
  <c r="X261" i="7"/>
  <c r="V261" i="7"/>
  <c r="Y264" i="7"/>
  <c r="W264" i="7"/>
  <c r="X264" i="7" s="1"/>
  <c r="Y272" i="7"/>
  <c r="W272" i="7"/>
  <c r="X272" i="7" s="1"/>
  <c r="Y280" i="7"/>
  <c r="W280" i="7"/>
  <c r="X280" i="7" s="1"/>
  <c r="Y288" i="7"/>
  <c r="W288" i="7"/>
  <c r="X288" i="7" s="1"/>
  <c r="Y296" i="7"/>
  <c r="W296" i="7"/>
  <c r="X296" i="7" s="1"/>
  <c r="Y304" i="7"/>
  <c r="W304" i="7"/>
  <c r="X304" i="7" s="1"/>
  <c r="Y312" i="7"/>
  <c r="W312" i="7"/>
  <c r="X312" i="7" s="1"/>
  <c r="Y320" i="7"/>
  <c r="W320" i="7"/>
  <c r="X320" i="7" s="1"/>
  <c r="Y328" i="7"/>
  <c r="W328" i="7"/>
  <c r="X328" i="7" s="1"/>
  <c r="Y336" i="7"/>
  <c r="W336" i="7"/>
  <c r="X336" i="7" s="1"/>
  <c r="Y344" i="7"/>
  <c r="W344" i="7"/>
  <c r="X344" i="7" s="1"/>
  <c r="Y352" i="7"/>
  <c r="W352" i="7"/>
  <c r="X352" i="7" s="1"/>
  <c r="Y360" i="7"/>
  <c r="W360" i="7"/>
  <c r="X360" i="7" s="1"/>
  <c r="Y464" i="7"/>
  <c r="W464" i="7"/>
  <c r="X464" i="7" s="1"/>
  <c r="V464" i="7"/>
  <c r="Y496" i="7"/>
  <c r="W496" i="7"/>
  <c r="X496" i="7" s="1"/>
  <c r="V496" i="7"/>
  <c r="W605" i="7"/>
  <c r="X605" i="7" s="1"/>
  <c r="Y605" i="7"/>
  <c r="V605" i="7"/>
  <c r="W33" i="7"/>
  <c r="X33" i="7" s="1"/>
  <c r="W41" i="7"/>
  <c r="X41" i="7" s="1"/>
  <c r="W49" i="7"/>
  <c r="X49" i="7" s="1"/>
  <c r="W57" i="7"/>
  <c r="X57" i="7" s="1"/>
  <c r="W65" i="7"/>
  <c r="X65" i="7" s="1"/>
  <c r="W73" i="7"/>
  <c r="X73" i="7" s="1"/>
  <c r="W81" i="7"/>
  <c r="X81" i="7" s="1"/>
  <c r="W89" i="7"/>
  <c r="X89" i="7" s="1"/>
  <c r="W97" i="7"/>
  <c r="X97" i="7" s="1"/>
  <c r="W105" i="7"/>
  <c r="X105" i="7" s="1"/>
  <c r="W113" i="7"/>
  <c r="X113" i="7" s="1"/>
  <c r="W121" i="7"/>
  <c r="X121" i="7" s="1"/>
  <c r="W129" i="7"/>
  <c r="X129" i="7" s="1"/>
  <c r="W137" i="7"/>
  <c r="X137" i="7" s="1"/>
  <c r="W145" i="7"/>
  <c r="X145" i="7" s="1"/>
  <c r="W153" i="7"/>
  <c r="X153" i="7" s="1"/>
  <c r="W161" i="7"/>
  <c r="X161" i="7" s="1"/>
  <c r="W169" i="7"/>
  <c r="X169" i="7" s="1"/>
  <c r="W177" i="7"/>
  <c r="X177" i="7" s="1"/>
  <c r="W185" i="7"/>
  <c r="X185" i="7" s="1"/>
  <c r="W193" i="7"/>
  <c r="X193" i="7" s="1"/>
  <c r="W201" i="7"/>
  <c r="X201" i="7" s="1"/>
  <c r="W209" i="7"/>
  <c r="X209" i="7" s="1"/>
  <c r="W217" i="7"/>
  <c r="X217" i="7" s="1"/>
  <c r="W225" i="7"/>
  <c r="X225" i="7" s="1"/>
  <c r="W233" i="7"/>
  <c r="X233" i="7" s="1"/>
  <c r="W241" i="7"/>
  <c r="X241" i="7" s="1"/>
  <c r="Y253" i="7"/>
  <c r="X253" i="7"/>
  <c r="W255" i="7"/>
  <c r="X255" i="7" s="1"/>
  <c r="V255" i="7"/>
  <c r="Y269" i="7"/>
  <c r="W269" i="7"/>
  <c r="X269" i="7" s="1"/>
  <c r="V269" i="7"/>
  <c r="Y277" i="7"/>
  <c r="W277" i="7"/>
  <c r="X277" i="7" s="1"/>
  <c r="V277" i="7"/>
  <c r="Y285" i="7"/>
  <c r="W285" i="7"/>
  <c r="X285" i="7" s="1"/>
  <c r="V285" i="7"/>
  <c r="Y293" i="7"/>
  <c r="W293" i="7"/>
  <c r="X293" i="7" s="1"/>
  <c r="V293" i="7"/>
  <c r="Y301" i="7"/>
  <c r="W301" i="7"/>
  <c r="X301" i="7" s="1"/>
  <c r="V301" i="7"/>
  <c r="Y309" i="7"/>
  <c r="W309" i="7"/>
  <c r="X309" i="7" s="1"/>
  <c r="V309" i="7"/>
  <c r="Y317" i="7"/>
  <c r="W317" i="7"/>
  <c r="X317" i="7" s="1"/>
  <c r="V317" i="7"/>
  <c r="Y325" i="7"/>
  <c r="W325" i="7"/>
  <c r="X325" i="7" s="1"/>
  <c r="V325" i="7"/>
  <c r="Y333" i="7"/>
  <c r="W333" i="7"/>
  <c r="X333" i="7" s="1"/>
  <c r="V333" i="7"/>
  <c r="Y341" i="7"/>
  <c r="W341" i="7"/>
  <c r="X341" i="7" s="1"/>
  <c r="V341" i="7"/>
  <c r="Y349" i="7"/>
  <c r="W349" i="7"/>
  <c r="X349" i="7" s="1"/>
  <c r="V349" i="7"/>
  <c r="Y357" i="7"/>
  <c r="W357" i="7"/>
  <c r="X357" i="7" s="1"/>
  <c r="V357" i="7"/>
  <c r="Y365" i="7"/>
  <c r="W365" i="7"/>
  <c r="X365" i="7" s="1"/>
  <c r="V365" i="7"/>
  <c r="Y392" i="7"/>
  <c r="W392" i="7"/>
  <c r="X392" i="7" s="1"/>
  <c r="V392" i="7"/>
  <c r="Y424" i="7"/>
  <c r="W424" i="7"/>
  <c r="X424" i="7" s="1"/>
  <c r="V424" i="7"/>
  <c r="Y456" i="7"/>
  <c r="W456" i="7"/>
  <c r="X456" i="7" s="1"/>
  <c r="V456" i="7"/>
  <c r="Y536" i="7"/>
  <c r="W536" i="7"/>
  <c r="X536" i="7" s="1"/>
  <c r="V536" i="7"/>
  <c r="Y661" i="7"/>
  <c r="W661" i="7"/>
  <c r="X661" i="7" s="1"/>
  <c r="V661" i="7"/>
  <c r="Y749" i="7"/>
  <c r="W749" i="7"/>
  <c r="X749" i="7" s="1"/>
  <c r="V749" i="7"/>
  <c r="V253" i="7"/>
  <c r="W259" i="7"/>
  <c r="X259" i="7" s="1"/>
  <c r="Y267" i="7"/>
  <c r="Y275" i="7"/>
  <c r="Y283" i="7"/>
  <c r="Y291" i="7"/>
  <c r="Y299" i="7"/>
  <c r="Y512" i="7"/>
  <c r="W512" i="7"/>
  <c r="X512" i="7" s="1"/>
  <c r="V512" i="7"/>
  <c r="Y629" i="7"/>
  <c r="W629" i="7"/>
  <c r="X629" i="7" s="1"/>
  <c r="Y634" i="7"/>
  <c r="W634" i="7"/>
  <c r="X634" i="7" s="1"/>
  <c r="V634" i="7"/>
  <c r="Y637" i="7"/>
  <c r="W637" i="7"/>
  <c r="X637" i="7" s="1"/>
  <c r="Y642" i="7"/>
  <c r="W642" i="7"/>
  <c r="X642" i="7" s="1"/>
  <c r="V642" i="7"/>
  <c r="Y645" i="7"/>
  <c r="W645" i="7"/>
  <c r="X645" i="7" s="1"/>
  <c r="Y650" i="7"/>
  <c r="W650" i="7"/>
  <c r="X650" i="7" s="1"/>
  <c r="V650" i="7"/>
  <c r="Y653" i="7"/>
  <c r="W653" i="7"/>
  <c r="X653" i="7" s="1"/>
  <c r="Y1055" i="7"/>
  <c r="W1055" i="7"/>
  <c r="X1055" i="7" s="1"/>
  <c r="V1055" i="7"/>
  <c r="Y1087" i="7"/>
  <c r="W1087" i="7"/>
  <c r="X1087" i="7" s="1"/>
  <c r="V1087" i="7"/>
  <c r="X307" i="7"/>
  <c r="X315" i="7"/>
  <c r="X331" i="7"/>
  <c r="X347" i="7"/>
  <c r="X355" i="7"/>
  <c r="X363" i="7"/>
  <c r="V373" i="7"/>
  <c r="V381" i="7"/>
  <c r="X387" i="7"/>
  <c r="V389" i="7"/>
  <c r="X395" i="7"/>
  <c r="V397" i="7"/>
  <c r="V405" i="7"/>
  <c r="V413" i="7"/>
  <c r="X419" i="7"/>
  <c r="V421" i="7"/>
  <c r="X427" i="7"/>
  <c r="V429" i="7"/>
  <c r="V437" i="7"/>
  <c r="V445" i="7"/>
  <c r="V453" i="7"/>
  <c r="V461" i="7"/>
  <c r="X467" i="7"/>
  <c r="V469" i="7"/>
  <c r="V477" i="7"/>
  <c r="V485" i="7"/>
  <c r="V493" i="7"/>
  <c r="X499" i="7"/>
  <c r="V501" i="7"/>
  <c r="V509" i="7"/>
  <c r="V517" i="7"/>
  <c r="V525" i="7"/>
  <c r="V533" i="7"/>
  <c r="V541" i="7"/>
  <c r="V549" i="7"/>
  <c r="V557" i="7"/>
  <c r="Y567" i="7"/>
  <c r="Y583" i="7"/>
  <c r="V590" i="7"/>
  <c r="V601" i="7"/>
  <c r="W610" i="7"/>
  <c r="X610" i="7" s="1"/>
  <c r="V610" i="7"/>
  <c r="V622" i="7"/>
  <c r="V629" i="7"/>
  <c r="V637" i="7"/>
  <c r="V645" i="7"/>
  <c r="V653" i="7"/>
  <c r="Y685" i="7"/>
  <c r="W685" i="7"/>
  <c r="X685" i="7" s="1"/>
  <c r="V685" i="7"/>
  <c r="Y741" i="7"/>
  <c r="W741" i="7"/>
  <c r="X741" i="7" s="1"/>
  <c r="V741" i="7"/>
  <c r="Y773" i="7"/>
  <c r="W773" i="7"/>
  <c r="X773" i="7" s="1"/>
  <c r="V773" i="7"/>
  <c r="Y893" i="7"/>
  <c r="W893" i="7"/>
  <c r="X893" i="7" s="1"/>
  <c r="V893" i="7"/>
  <c r="W373" i="7"/>
  <c r="X373" i="7" s="1"/>
  <c r="W381" i="7"/>
  <c r="X381" i="7" s="1"/>
  <c r="W389" i="7"/>
  <c r="X389" i="7" s="1"/>
  <c r="W397" i="7"/>
  <c r="X397" i="7" s="1"/>
  <c r="W405" i="7"/>
  <c r="X405" i="7" s="1"/>
  <c r="W413" i="7"/>
  <c r="X413" i="7" s="1"/>
  <c r="W421" i="7"/>
  <c r="X421" i="7" s="1"/>
  <c r="W429" i="7"/>
  <c r="X429" i="7" s="1"/>
  <c r="W437" i="7"/>
  <c r="X437" i="7" s="1"/>
  <c r="W445" i="7"/>
  <c r="X445" i="7" s="1"/>
  <c r="W453" i="7"/>
  <c r="X453" i="7" s="1"/>
  <c r="W461" i="7"/>
  <c r="X461" i="7" s="1"/>
  <c r="W469" i="7"/>
  <c r="X469" i="7" s="1"/>
  <c r="W477" i="7"/>
  <c r="X477" i="7" s="1"/>
  <c r="W485" i="7"/>
  <c r="X485" i="7" s="1"/>
  <c r="W493" i="7"/>
  <c r="X493" i="7" s="1"/>
  <c r="W501" i="7"/>
  <c r="X501" i="7" s="1"/>
  <c r="W509" i="7"/>
  <c r="X509" i="7" s="1"/>
  <c r="W517" i="7"/>
  <c r="X517" i="7" s="1"/>
  <c r="W525" i="7"/>
  <c r="X525" i="7" s="1"/>
  <c r="W533" i="7"/>
  <c r="X533" i="7" s="1"/>
  <c r="W541" i="7"/>
  <c r="X541" i="7" s="1"/>
  <c r="W549" i="7"/>
  <c r="X549" i="7" s="1"/>
  <c r="W557" i="7"/>
  <c r="X557" i="7" s="1"/>
  <c r="W586" i="7"/>
  <c r="X586" i="7" s="1"/>
  <c r="V586" i="7"/>
  <c r="X590" i="7"/>
  <c r="V595" i="7"/>
  <c r="Y595" i="7"/>
  <c r="W597" i="7"/>
  <c r="X597" i="7" s="1"/>
  <c r="W601" i="7"/>
  <c r="X601" i="7" s="1"/>
  <c r="Y610" i="7"/>
  <c r="X622" i="7"/>
  <c r="Y797" i="7"/>
  <c r="W797" i="7"/>
  <c r="X797" i="7" s="1"/>
  <c r="V797" i="7"/>
  <c r="Y1034" i="7"/>
  <c r="W1034" i="7"/>
  <c r="X1034" i="7" s="1"/>
  <c r="V1034" i="7"/>
  <c r="W258" i="7"/>
  <c r="X258" i="7" s="1"/>
  <c r="V263" i="7"/>
  <c r="W266" i="7"/>
  <c r="X266" i="7" s="1"/>
  <c r="V271" i="7"/>
  <c r="W274" i="7"/>
  <c r="X274" i="7" s="1"/>
  <c r="V279" i="7"/>
  <c r="W282" i="7"/>
  <c r="X282" i="7" s="1"/>
  <c r="V287" i="7"/>
  <c r="W290" i="7"/>
  <c r="X290" i="7" s="1"/>
  <c r="V295" i="7"/>
  <c r="W298" i="7"/>
  <c r="X298" i="7" s="1"/>
  <c r="V303" i="7"/>
  <c r="W306" i="7"/>
  <c r="X306" i="7" s="1"/>
  <c r="V311" i="7"/>
  <c r="W314" i="7"/>
  <c r="X314" i="7" s="1"/>
  <c r="V319" i="7"/>
  <c r="W322" i="7"/>
  <c r="X322" i="7" s="1"/>
  <c r="V327" i="7"/>
  <c r="W330" i="7"/>
  <c r="X330" i="7" s="1"/>
  <c r="V335" i="7"/>
  <c r="W338" i="7"/>
  <c r="X338" i="7" s="1"/>
  <c r="V343" i="7"/>
  <c r="W346" i="7"/>
  <c r="X346" i="7" s="1"/>
  <c r="V351" i="7"/>
  <c r="W354" i="7"/>
  <c r="X354" i="7" s="1"/>
  <c r="V359" i="7"/>
  <c r="W362" i="7"/>
  <c r="X362" i="7" s="1"/>
  <c r="V367" i="7"/>
  <c r="W370" i="7"/>
  <c r="X370" i="7" s="1"/>
  <c r="V375" i="7"/>
  <c r="W378" i="7"/>
  <c r="X378" i="7" s="1"/>
  <c r="V383" i="7"/>
  <c r="W386" i="7"/>
  <c r="X386" i="7" s="1"/>
  <c r="V391" i="7"/>
  <c r="W394" i="7"/>
  <c r="X394" i="7" s="1"/>
  <c r="V399" i="7"/>
  <c r="W402" i="7"/>
  <c r="X402" i="7" s="1"/>
  <c r="V407" i="7"/>
  <c r="W410" i="7"/>
  <c r="X410" i="7" s="1"/>
  <c r="V415" i="7"/>
  <c r="W418" i="7"/>
  <c r="X418" i="7" s="1"/>
  <c r="V423" i="7"/>
  <c r="W426" i="7"/>
  <c r="X426" i="7" s="1"/>
  <c r="V431" i="7"/>
  <c r="W434" i="7"/>
  <c r="X434" i="7" s="1"/>
  <c r="V439" i="7"/>
  <c r="W442" i="7"/>
  <c r="X442" i="7" s="1"/>
  <c r="V447" i="7"/>
  <c r="W450" i="7"/>
  <c r="X450" i="7" s="1"/>
  <c r="V455" i="7"/>
  <c r="V463" i="7"/>
  <c r="V471" i="7"/>
  <c r="V479" i="7"/>
  <c r="V487" i="7"/>
  <c r="V495" i="7"/>
  <c r="V503" i="7"/>
  <c r="V511" i="7"/>
  <c r="V519" i="7"/>
  <c r="V527" i="7"/>
  <c r="V535" i="7"/>
  <c r="V543" i="7"/>
  <c r="V551" i="7"/>
  <c r="W559" i="7"/>
  <c r="X559" i="7" s="1"/>
  <c r="V561" i="7"/>
  <c r="V568" i="7"/>
  <c r="W575" i="7"/>
  <c r="X575" i="7" s="1"/>
  <c r="Y590" i="7"/>
  <c r="Y601" i="7"/>
  <c r="V611" i="7"/>
  <c r="Y611" i="7"/>
  <c r="Y613" i="7"/>
  <c r="W613" i="7"/>
  <c r="X613" i="7" s="1"/>
  <c r="Y622" i="7"/>
  <c r="Y677" i="7"/>
  <c r="W677" i="7"/>
  <c r="X677" i="7" s="1"/>
  <c r="V677" i="7"/>
  <c r="Y733" i="7"/>
  <c r="W733" i="7"/>
  <c r="X733" i="7" s="1"/>
  <c r="V733" i="7"/>
  <c r="Y765" i="7"/>
  <c r="W765" i="7"/>
  <c r="X765" i="7" s="1"/>
  <c r="V765" i="7"/>
  <c r="Y970" i="7"/>
  <c r="W970" i="7"/>
  <c r="X970" i="7" s="1"/>
  <c r="V970" i="7"/>
  <c r="W1019" i="7"/>
  <c r="X1019" i="7" s="1"/>
  <c r="V1019" i="7"/>
  <c r="Y1019" i="7"/>
  <c r="W263" i="7"/>
  <c r="X263" i="7" s="1"/>
  <c r="W271" i="7"/>
  <c r="X271" i="7" s="1"/>
  <c r="W279" i="7"/>
  <c r="X279" i="7" s="1"/>
  <c r="W287" i="7"/>
  <c r="X287" i="7" s="1"/>
  <c r="W295" i="7"/>
  <c r="X295" i="7" s="1"/>
  <c r="W303" i="7"/>
  <c r="X303" i="7" s="1"/>
  <c r="W311" i="7"/>
  <c r="X311" i="7" s="1"/>
  <c r="W319" i="7"/>
  <c r="X319" i="7" s="1"/>
  <c r="W327" i="7"/>
  <c r="X327" i="7" s="1"/>
  <c r="W335" i="7"/>
  <c r="X335" i="7" s="1"/>
  <c r="W343" i="7"/>
  <c r="X343" i="7" s="1"/>
  <c r="W351" i="7"/>
  <c r="X351" i="7" s="1"/>
  <c r="W359" i="7"/>
  <c r="X359" i="7" s="1"/>
  <c r="W367" i="7"/>
  <c r="X367" i="7" s="1"/>
  <c r="W375" i="7"/>
  <c r="X375" i="7" s="1"/>
  <c r="W383" i="7"/>
  <c r="X383" i="7" s="1"/>
  <c r="W391" i="7"/>
  <c r="X391" i="7" s="1"/>
  <c r="W399" i="7"/>
  <c r="X399" i="7" s="1"/>
  <c r="W407" i="7"/>
  <c r="X407" i="7" s="1"/>
  <c r="W415" i="7"/>
  <c r="X415" i="7" s="1"/>
  <c r="W423" i="7"/>
  <c r="X423" i="7" s="1"/>
  <c r="W431" i="7"/>
  <c r="X431" i="7" s="1"/>
  <c r="W439" i="7"/>
  <c r="X439" i="7" s="1"/>
  <c r="W447" i="7"/>
  <c r="X447" i="7" s="1"/>
  <c r="W455" i="7"/>
  <c r="X455" i="7" s="1"/>
  <c r="W463" i="7"/>
  <c r="X463" i="7" s="1"/>
  <c r="W471" i="7"/>
  <c r="X471" i="7" s="1"/>
  <c r="W479" i="7"/>
  <c r="X479" i="7" s="1"/>
  <c r="V484" i="7"/>
  <c r="W487" i="7"/>
  <c r="X487" i="7" s="1"/>
  <c r="V492" i="7"/>
  <c r="W495" i="7"/>
  <c r="X495" i="7" s="1"/>
  <c r="V500" i="7"/>
  <c r="W503" i="7"/>
  <c r="X503" i="7" s="1"/>
  <c r="V508" i="7"/>
  <c r="W511" i="7"/>
  <c r="X511" i="7" s="1"/>
  <c r="V516" i="7"/>
  <c r="W519" i="7"/>
  <c r="X519" i="7" s="1"/>
  <c r="V524" i="7"/>
  <c r="W527" i="7"/>
  <c r="X527" i="7" s="1"/>
  <c r="V532" i="7"/>
  <c r="W535" i="7"/>
  <c r="X535" i="7" s="1"/>
  <c r="V540" i="7"/>
  <c r="W543" i="7"/>
  <c r="X543" i="7" s="1"/>
  <c r="V548" i="7"/>
  <c r="W551" i="7"/>
  <c r="X551" i="7" s="1"/>
  <c r="V556" i="7"/>
  <c r="W561" i="7"/>
  <c r="X561" i="7" s="1"/>
  <c r="V563" i="7"/>
  <c r="W568" i="7"/>
  <c r="X568" i="7" s="1"/>
  <c r="V570" i="7"/>
  <c r="W577" i="7"/>
  <c r="X577" i="7" s="1"/>
  <c r="V579" i="7"/>
  <c r="W584" i="7"/>
  <c r="X584" i="7" s="1"/>
  <c r="V593" i="7"/>
  <c r="W602" i="7"/>
  <c r="X602" i="7" s="1"/>
  <c r="V602" i="7"/>
  <c r="W611" i="7"/>
  <c r="X611" i="7" s="1"/>
  <c r="V613" i="7"/>
  <c r="W618" i="7"/>
  <c r="X618" i="7" s="1"/>
  <c r="V618" i="7"/>
  <c r="W955" i="7"/>
  <c r="X955" i="7" s="1"/>
  <c r="V955" i="7"/>
  <c r="Y955" i="7"/>
  <c r="W1047" i="7"/>
  <c r="X1047" i="7" s="1"/>
  <c r="V1047" i="7"/>
  <c r="Y1047" i="7"/>
  <c r="Y559" i="7"/>
  <c r="X570" i="7"/>
  <c r="Y575" i="7"/>
  <c r="W579" i="7"/>
  <c r="X579" i="7" s="1"/>
  <c r="V587" i="7"/>
  <c r="Y587" i="7"/>
  <c r="W589" i="7"/>
  <c r="X589" i="7" s="1"/>
  <c r="W593" i="7"/>
  <c r="X593" i="7" s="1"/>
  <c r="X609" i="7"/>
  <c r="Y618" i="7"/>
  <c r="Y669" i="7"/>
  <c r="W669" i="7"/>
  <c r="X669" i="7" s="1"/>
  <c r="V669" i="7"/>
  <c r="Y725" i="7"/>
  <c r="W725" i="7"/>
  <c r="X725" i="7" s="1"/>
  <c r="V725" i="7"/>
  <c r="Y757" i="7"/>
  <c r="W757" i="7"/>
  <c r="X757" i="7" s="1"/>
  <c r="V757" i="7"/>
  <c r="Y789" i="7"/>
  <c r="W789" i="7"/>
  <c r="X789" i="7" s="1"/>
  <c r="V789" i="7"/>
  <c r="V875" i="7"/>
  <c r="Y875" i="7"/>
  <c r="W875" i="7"/>
  <c r="X875" i="7" s="1"/>
  <c r="W983" i="7"/>
  <c r="X983" i="7" s="1"/>
  <c r="V983" i="7"/>
  <c r="Y983" i="7"/>
  <c r="Y570" i="7"/>
  <c r="W587" i="7"/>
  <c r="X587" i="7" s="1"/>
  <c r="Y593" i="7"/>
  <c r="Y602" i="7"/>
  <c r="V619" i="7"/>
  <c r="Y619" i="7"/>
  <c r="Y621" i="7"/>
  <c r="W621" i="7"/>
  <c r="X621" i="7" s="1"/>
  <c r="Y701" i="7"/>
  <c r="W701" i="7"/>
  <c r="X701" i="7" s="1"/>
  <c r="V701" i="7"/>
  <c r="Y709" i="7"/>
  <c r="W709" i="7"/>
  <c r="X709" i="7" s="1"/>
  <c r="V709" i="7"/>
  <c r="Y717" i="7"/>
  <c r="W717" i="7"/>
  <c r="X717" i="7" s="1"/>
  <c r="V717" i="7"/>
  <c r="W919" i="7"/>
  <c r="X919" i="7" s="1"/>
  <c r="V919" i="7"/>
  <c r="Y919" i="7"/>
  <c r="Y884" i="7"/>
  <c r="W884" i="7"/>
  <c r="X884" i="7" s="1"/>
  <c r="V884" i="7"/>
  <c r="W895" i="7"/>
  <c r="X895" i="7" s="1"/>
  <c r="Y914" i="7"/>
  <c r="W914" i="7"/>
  <c r="X914" i="7" s="1"/>
  <c r="W927" i="7"/>
  <c r="X927" i="7" s="1"/>
  <c r="V927" i="7"/>
  <c r="W963" i="7"/>
  <c r="X963" i="7" s="1"/>
  <c r="V963" i="7"/>
  <c r="Y978" i="7"/>
  <c r="W978" i="7"/>
  <c r="X978" i="7" s="1"/>
  <c r="W991" i="7"/>
  <c r="X991" i="7" s="1"/>
  <c r="V991" i="7"/>
  <c r="W1027" i="7"/>
  <c r="X1027" i="7" s="1"/>
  <c r="V1027" i="7"/>
  <c r="Y1042" i="7"/>
  <c r="W1042" i="7"/>
  <c r="X1042" i="7" s="1"/>
  <c r="Y1191" i="7"/>
  <c r="W1191" i="7"/>
  <c r="X1191" i="7" s="1"/>
  <c r="V1191" i="7"/>
  <c r="Y627" i="7"/>
  <c r="X632" i="7"/>
  <c r="Y635" i="7"/>
  <c r="Y643" i="7"/>
  <c r="Y651" i="7"/>
  <c r="X656" i="7"/>
  <c r="V658" i="7"/>
  <c r="Y659" i="7"/>
  <c r="V666" i="7"/>
  <c r="Y667" i="7"/>
  <c r="V674" i="7"/>
  <c r="Y675" i="7"/>
  <c r="X680" i="7"/>
  <c r="V682" i="7"/>
  <c r="Y683" i="7"/>
  <c r="V690" i="7"/>
  <c r="Y691" i="7"/>
  <c r="V698" i="7"/>
  <c r="Y699" i="7"/>
  <c r="V706" i="7"/>
  <c r="Y707" i="7"/>
  <c r="X712" i="7"/>
  <c r="V714" i="7"/>
  <c r="Y715" i="7"/>
  <c r="V722" i="7"/>
  <c r="Y723" i="7"/>
  <c r="V730" i="7"/>
  <c r="Y731" i="7"/>
  <c r="V738" i="7"/>
  <c r="Y739" i="7"/>
  <c r="V746" i="7"/>
  <c r="Y747" i="7"/>
  <c r="V754" i="7"/>
  <c r="Y755" i="7"/>
  <c r="V762" i="7"/>
  <c r="Y763" i="7"/>
  <c r="V770" i="7"/>
  <c r="Y771" i="7"/>
  <c r="V778" i="7"/>
  <c r="Y779" i="7"/>
  <c r="V786" i="7"/>
  <c r="Y787" i="7"/>
  <c r="V794" i="7"/>
  <c r="Y795" i="7"/>
  <c r="V802" i="7"/>
  <c r="Y803" i="7"/>
  <c r="W807" i="7"/>
  <c r="X807" i="7" s="1"/>
  <c r="V811" i="7"/>
  <c r="V813" i="7"/>
  <c r="W815" i="7"/>
  <c r="X815" i="7" s="1"/>
  <c r="V819" i="7"/>
  <c r="V821" i="7"/>
  <c r="W823" i="7"/>
  <c r="X823" i="7" s="1"/>
  <c r="V827" i="7"/>
  <c r="V829" i="7"/>
  <c r="W831" i="7"/>
  <c r="X831" i="7" s="1"/>
  <c r="V835" i="7"/>
  <c r="V837" i="7"/>
  <c r="W839" i="7"/>
  <c r="X839" i="7" s="1"/>
  <c r="V843" i="7"/>
  <c r="V845" i="7"/>
  <c r="W847" i="7"/>
  <c r="X847" i="7" s="1"/>
  <c r="V851" i="7"/>
  <c r="V853" i="7"/>
  <c r="W855" i="7"/>
  <c r="X855" i="7" s="1"/>
  <c r="V859" i="7"/>
  <c r="V861" i="7"/>
  <c r="W863" i="7"/>
  <c r="X863" i="7" s="1"/>
  <c r="V867" i="7"/>
  <c r="V869" i="7"/>
  <c r="W871" i="7"/>
  <c r="X871" i="7" s="1"/>
  <c r="Y882" i="7"/>
  <c r="X882" i="7"/>
  <c r="V895" i="7"/>
  <c r="Y899" i="7"/>
  <c r="W907" i="7"/>
  <c r="X907" i="7" s="1"/>
  <c r="V914" i="7"/>
  <c r="Y922" i="7"/>
  <c r="W922" i="7"/>
  <c r="X922" i="7" s="1"/>
  <c r="Y927" i="7"/>
  <c r="W935" i="7"/>
  <c r="X935" i="7" s="1"/>
  <c r="V935" i="7"/>
  <c r="W971" i="7"/>
  <c r="X971" i="7" s="1"/>
  <c r="V971" i="7"/>
  <c r="V978" i="7"/>
  <c r="Y986" i="7"/>
  <c r="W986" i="7"/>
  <c r="X986" i="7" s="1"/>
  <c r="Y991" i="7"/>
  <c r="W999" i="7"/>
  <c r="X999" i="7" s="1"/>
  <c r="V999" i="7"/>
  <c r="W1035" i="7"/>
  <c r="X1035" i="7" s="1"/>
  <c r="V1035" i="7"/>
  <c r="V1042" i="7"/>
  <c r="Y1050" i="7"/>
  <c r="W1050" i="7"/>
  <c r="X1050" i="7" s="1"/>
  <c r="Y1079" i="7"/>
  <c r="W1079" i="7"/>
  <c r="X1079" i="7" s="1"/>
  <c r="V1079" i="7"/>
  <c r="Y1121" i="7"/>
  <c r="W1121" i="7"/>
  <c r="X1121" i="7" s="1"/>
  <c r="V1121" i="7"/>
  <c r="W658" i="7"/>
  <c r="X658" i="7" s="1"/>
  <c r="W666" i="7"/>
  <c r="X666" i="7" s="1"/>
  <c r="W674" i="7"/>
  <c r="X674" i="7" s="1"/>
  <c r="W682" i="7"/>
  <c r="X682" i="7" s="1"/>
  <c r="W690" i="7"/>
  <c r="X690" i="7" s="1"/>
  <c r="W698" i="7"/>
  <c r="X698" i="7" s="1"/>
  <c r="W706" i="7"/>
  <c r="X706" i="7" s="1"/>
  <c r="W714" i="7"/>
  <c r="X714" i="7" s="1"/>
  <c r="W722" i="7"/>
  <c r="X722" i="7" s="1"/>
  <c r="W730" i="7"/>
  <c r="X730" i="7" s="1"/>
  <c r="W738" i="7"/>
  <c r="X738" i="7" s="1"/>
  <c r="W746" i="7"/>
  <c r="X746" i="7" s="1"/>
  <c r="W754" i="7"/>
  <c r="X754" i="7" s="1"/>
  <c r="W762" i="7"/>
  <c r="X762" i="7" s="1"/>
  <c r="V767" i="7"/>
  <c r="W770" i="7"/>
  <c r="X770" i="7" s="1"/>
  <c r="V775" i="7"/>
  <c r="W778" i="7"/>
  <c r="X778" i="7" s="1"/>
  <c r="V783" i="7"/>
  <c r="W786" i="7"/>
  <c r="X786" i="7" s="1"/>
  <c r="V791" i="7"/>
  <c r="W794" i="7"/>
  <c r="X794" i="7" s="1"/>
  <c r="V799" i="7"/>
  <c r="W802" i="7"/>
  <c r="X802" i="7" s="1"/>
  <c r="V807" i="7"/>
  <c r="W811" i="7"/>
  <c r="X811" i="7" s="1"/>
  <c r="W813" i="7"/>
  <c r="X813" i="7" s="1"/>
  <c r="V815" i="7"/>
  <c r="W819" i="7"/>
  <c r="X819" i="7" s="1"/>
  <c r="W821" i="7"/>
  <c r="X821" i="7" s="1"/>
  <c r="V823" i="7"/>
  <c r="W827" i="7"/>
  <c r="X827" i="7" s="1"/>
  <c r="W829" i="7"/>
  <c r="X829" i="7" s="1"/>
  <c r="V831" i="7"/>
  <c r="W835" i="7"/>
  <c r="X835" i="7" s="1"/>
  <c r="W837" i="7"/>
  <c r="X837" i="7" s="1"/>
  <c r="V839" i="7"/>
  <c r="W843" i="7"/>
  <c r="X843" i="7" s="1"/>
  <c r="W845" i="7"/>
  <c r="X845" i="7" s="1"/>
  <c r="V847" i="7"/>
  <c r="W851" i="7"/>
  <c r="X851" i="7" s="1"/>
  <c r="W853" i="7"/>
  <c r="X853" i="7" s="1"/>
  <c r="V855" i="7"/>
  <c r="W859" i="7"/>
  <c r="X859" i="7" s="1"/>
  <c r="W861" i="7"/>
  <c r="X861" i="7" s="1"/>
  <c r="V863" i="7"/>
  <c r="W867" i="7"/>
  <c r="X867" i="7" s="1"/>
  <c r="W869" i="7"/>
  <c r="X869" i="7" s="1"/>
  <c r="V871" i="7"/>
  <c r="V882" i="7"/>
  <c r="W891" i="7"/>
  <c r="X891" i="7" s="1"/>
  <c r="Y895" i="7"/>
  <c r="W915" i="7"/>
  <c r="X915" i="7" s="1"/>
  <c r="V915" i="7"/>
  <c r="V922" i="7"/>
  <c r="Y930" i="7"/>
  <c r="W930" i="7"/>
  <c r="X930" i="7" s="1"/>
  <c r="Y935" i="7"/>
  <c r="W943" i="7"/>
  <c r="X943" i="7" s="1"/>
  <c r="V943" i="7"/>
  <c r="Y963" i="7"/>
  <c r="W979" i="7"/>
  <c r="X979" i="7" s="1"/>
  <c r="V979" i="7"/>
  <c r="V986" i="7"/>
  <c r="Y994" i="7"/>
  <c r="W994" i="7"/>
  <c r="X994" i="7" s="1"/>
  <c r="Y999" i="7"/>
  <c r="W1007" i="7"/>
  <c r="X1007" i="7" s="1"/>
  <c r="V1007" i="7"/>
  <c r="Y1027" i="7"/>
  <c r="W1043" i="7"/>
  <c r="X1043" i="7" s="1"/>
  <c r="V1043" i="7"/>
  <c r="V1050" i="7"/>
  <c r="W1096" i="7"/>
  <c r="X1096" i="7" s="1"/>
  <c r="V1096" i="7"/>
  <c r="Y1096" i="7"/>
  <c r="W791" i="7"/>
  <c r="X791" i="7" s="1"/>
  <c r="W799" i="7"/>
  <c r="X799" i="7" s="1"/>
  <c r="Y807" i="7"/>
  <c r="Y815" i="7"/>
  <c r="Y876" i="7"/>
  <c r="W876" i="7"/>
  <c r="X876" i="7" s="1"/>
  <c r="V876" i="7"/>
  <c r="W887" i="7"/>
  <c r="X887" i="7" s="1"/>
  <c r="Y898" i="7"/>
  <c r="W923" i="7"/>
  <c r="X923" i="7" s="1"/>
  <c r="V923" i="7"/>
  <c r="Y938" i="7"/>
  <c r="W938" i="7"/>
  <c r="X938" i="7" s="1"/>
  <c r="W951" i="7"/>
  <c r="X951" i="7" s="1"/>
  <c r="V951" i="7"/>
  <c r="W987" i="7"/>
  <c r="X987" i="7" s="1"/>
  <c r="V987" i="7"/>
  <c r="Y1002" i="7"/>
  <c r="W1002" i="7"/>
  <c r="X1002" i="7" s="1"/>
  <c r="W1015" i="7"/>
  <c r="X1015" i="7" s="1"/>
  <c r="V1015" i="7"/>
  <c r="Y1071" i="7"/>
  <c r="W1071" i="7"/>
  <c r="X1071" i="7" s="1"/>
  <c r="V1071" i="7"/>
  <c r="Y1137" i="7"/>
  <c r="W1137" i="7"/>
  <c r="X1137" i="7" s="1"/>
  <c r="V1137" i="7"/>
  <c r="Y1188" i="7"/>
  <c r="W1188" i="7"/>
  <c r="X1188" i="7" s="1"/>
  <c r="V1188" i="7"/>
  <c r="W1239" i="7"/>
  <c r="X1239" i="7" s="1"/>
  <c r="V1239" i="7"/>
  <c r="Y1239" i="7"/>
  <c r="Y1358" i="7"/>
  <c r="W1358" i="7"/>
  <c r="X1358" i="7" s="1"/>
  <c r="V1358" i="7"/>
  <c r="V721" i="7"/>
  <c r="V729" i="7"/>
  <c r="V737" i="7"/>
  <c r="V745" i="7"/>
  <c r="V753" i="7"/>
  <c r="V761" i="7"/>
  <c r="V769" i="7"/>
  <c r="V777" i="7"/>
  <c r="V785" i="7"/>
  <c r="V793" i="7"/>
  <c r="V801" i="7"/>
  <c r="Y874" i="7"/>
  <c r="X874" i="7"/>
  <c r="V887" i="7"/>
  <c r="Y891" i="7"/>
  <c r="V898" i="7"/>
  <c r="Y901" i="7"/>
  <c r="X901" i="7"/>
  <c r="W903" i="7"/>
  <c r="X903" i="7" s="1"/>
  <c r="V903" i="7"/>
  <c r="W931" i="7"/>
  <c r="X931" i="7" s="1"/>
  <c r="V931" i="7"/>
  <c r="V938" i="7"/>
  <c r="Y946" i="7"/>
  <c r="W946" i="7"/>
  <c r="X946" i="7" s="1"/>
  <c r="Y951" i="7"/>
  <c r="W959" i="7"/>
  <c r="X959" i="7" s="1"/>
  <c r="V959" i="7"/>
  <c r="W995" i="7"/>
  <c r="X995" i="7" s="1"/>
  <c r="V995" i="7"/>
  <c r="V1002" i="7"/>
  <c r="Y1010" i="7"/>
  <c r="W1010" i="7"/>
  <c r="X1010" i="7" s="1"/>
  <c r="Y1015" i="7"/>
  <c r="W1023" i="7"/>
  <c r="X1023" i="7" s="1"/>
  <c r="V1023" i="7"/>
  <c r="W1112" i="7"/>
  <c r="X1112" i="7" s="1"/>
  <c r="V1112" i="7"/>
  <c r="Y1112" i="7"/>
  <c r="V630" i="7"/>
  <c r="V638" i="7"/>
  <c r="V646" i="7"/>
  <c r="V654" i="7"/>
  <c r="V662" i="7"/>
  <c r="V670" i="7"/>
  <c r="V678" i="7"/>
  <c r="V686" i="7"/>
  <c r="V694" i="7"/>
  <c r="Y810" i="7"/>
  <c r="X810" i="7"/>
  <c r="W812" i="7"/>
  <c r="X812" i="7" s="1"/>
  <c r="V812" i="7"/>
  <c r="Y818" i="7"/>
  <c r="W820" i="7"/>
  <c r="X820" i="7" s="1"/>
  <c r="V820" i="7"/>
  <c r="Y826" i="7"/>
  <c r="X826" i="7"/>
  <c r="W828" i="7"/>
  <c r="X828" i="7" s="1"/>
  <c r="V828" i="7"/>
  <c r="Y834" i="7"/>
  <c r="X834" i="7"/>
  <c r="W836" i="7"/>
  <c r="X836" i="7" s="1"/>
  <c r="V836" i="7"/>
  <c r="Y842" i="7"/>
  <c r="W844" i="7"/>
  <c r="X844" i="7" s="1"/>
  <c r="V844" i="7"/>
  <c r="Y850" i="7"/>
  <c r="W852" i="7"/>
  <c r="X852" i="7" s="1"/>
  <c r="V852" i="7"/>
  <c r="Y858" i="7"/>
  <c r="X858" i="7"/>
  <c r="W860" i="7"/>
  <c r="X860" i="7" s="1"/>
  <c r="V860" i="7"/>
  <c r="Y866" i="7"/>
  <c r="X866" i="7"/>
  <c r="W868" i="7"/>
  <c r="X868" i="7" s="1"/>
  <c r="V868" i="7"/>
  <c r="V874" i="7"/>
  <c r="W883" i="7"/>
  <c r="X883" i="7" s="1"/>
  <c r="Y887" i="7"/>
  <c r="Y892" i="7"/>
  <c r="W892" i="7"/>
  <c r="X892" i="7" s="1"/>
  <c r="V892" i="7"/>
  <c r="W898" i="7"/>
  <c r="X898" i="7" s="1"/>
  <c r="V901" i="7"/>
  <c r="Y903" i="7"/>
  <c r="Y923" i="7"/>
  <c r="W939" i="7"/>
  <c r="X939" i="7" s="1"/>
  <c r="V939" i="7"/>
  <c r="V946" i="7"/>
  <c r="Y954" i="7"/>
  <c r="W954" i="7"/>
  <c r="X954" i="7" s="1"/>
  <c r="Y959" i="7"/>
  <c r="W967" i="7"/>
  <c r="X967" i="7" s="1"/>
  <c r="V967" i="7"/>
  <c r="Y987" i="7"/>
  <c r="W1003" i="7"/>
  <c r="X1003" i="7" s="1"/>
  <c r="V1003" i="7"/>
  <c r="V1010" i="7"/>
  <c r="Y1018" i="7"/>
  <c r="W1018" i="7"/>
  <c r="X1018" i="7" s="1"/>
  <c r="Y1023" i="7"/>
  <c r="W1031" i="7"/>
  <c r="X1031" i="7" s="1"/>
  <c r="V1031" i="7"/>
  <c r="Y1063" i="7"/>
  <c r="W1063" i="7"/>
  <c r="X1063" i="7" s="1"/>
  <c r="V1063" i="7"/>
  <c r="W1223" i="7"/>
  <c r="X1223" i="7" s="1"/>
  <c r="V1223" i="7"/>
  <c r="Y1223" i="7"/>
  <c r="V810" i="7"/>
  <c r="W879" i="7"/>
  <c r="X879" i="7" s="1"/>
  <c r="Y890" i="7"/>
  <c r="X890" i="7"/>
  <c r="Y906" i="7"/>
  <c r="W906" i="7"/>
  <c r="X906" i="7" s="1"/>
  <c r="W911" i="7"/>
  <c r="X911" i="7" s="1"/>
  <c r="V911" i="7"/>
  <c r="W947" i="7"/>
  <c r="X947" i="7" s="1"/>
  <c r="V947" i="7"/>
  <c r="Y962" i="7"/>
  <c r="W962" i="7"/>
  <c r="X962" i="7" s="1"/>
  <c r="W975" i="7"/>
  <c r="X975" i="7" s="1"/>
  <c r="V975" i="7"/>
  <c r="W1011" i="7"/>
  <c r="X1011" i="7" s="1"/>
  <c r="V1011" i="7"/>
  <c r="Y1026" i="7"/>
  <c r="W1026" i="7"/>
  <c r="X1026" i="7" s="1"/>
  <c r="W1039" i="7"/>
  <c r="X1039" i="7" s="1"/>
  <c r="V1039" i="7"/>
  <c r="Y1103" i="7"/>
  <c r="W1103" i="7"/>
  <c r="X1103" i="7" s="1"/>
  <c r="V1103" i="7"/>
  <c r="W1058" i="7"/>
  <c r="X1058" i="7" s="1"/>
  <c r="W1066" i="7"/>
  <c r="X1066" i="7" s="1"/>
  <c r="W1074" i="7"/>
  <c r="X1074" i="7" s="1"/>
  <c r="W1082" i="7"/>
  <c r="X1082" i="7" s="1"/>
  <c r="W1090" i="7"/>
  <c r="X1090" i="7" s="1"/>
  <c r="W1116" i="7"/>
  <c r="X1116" i="7" s="1"/>
  <c r="W1128" i="7"/>
  <c r="X1128" i="7" s="1"/>
  <c r="V1128" i="7"/>
  <c r="W1132" i="7"/>
  <c r="X1132" i="7" s="1"/>
  <c r="Y1142" i="7"/>
  <c r="W1142" i="7"/>
  <c r="X1142" i="7" s="1"/>
  <c r="V1142" i="7"/>
  <c r="Y1145" i="7"/>
  <c r="W1145" i="7"/>
  <c r="X1145" i="7" s="1"/>
  <c r="W1183" i="7"/>
  <c r="X1183" i="7" s="1"/>
  <c r="Y1198" i="7"/>
  <c r="W1198" i="7"/>
  <c r="X1198" i="7" s="1"/>
  <c r="V1198" i="7"/>
  <c r="Y1201" i="7"/>
  <c r="W1201" i="7"/>
  <c r="X1201" i="7" s="1"/>
  <c r="Y1254" i="7"/>
  <c r="W1254" i="7"/>
  <c r="X1254" i="7" s="1"/>
  <c r="V1254" i="7"/>
  <c r="Y1278" i="7"/>
  <c r="W1278" i="7"/>
  <c r="X1278" i="7" s="1"/>
  <c r="V1278" i="7"/>
  <c r="Y1302" i="7"/>
  <c r="W1302" i="7"/>
  <c r="X1302" i="7" s="1"/>
  <c r="V1302" i="7"/>
  <c r="Y1334" i="7"/>
  <c r="W1334" i="7"/>
  <c r="X1334" i="7" s="1"/>
  <c r="V1334" i="7"/>
  <c r="Y1398" i="7"/>
  <c r="W1398" i="7"/>
  <c r="X1398" i="7" s="1"/>
  <c r="V1398" i="7"/>
  <c r="V900" i="7"/>
  <c r="V908" i="7"/>
  <c r="V916" i="7"/>
  <c r="V924" i="7"/>
  <c r="V932" i="7"/>
  <c r="V940" i="7"/>
  <c r="V948" i="7"/>
  <c r="V956" i="7"/>
  <c r="V964" i="7"/>
  <c r="V972" i="7"/>
  <c r="V980" i="7"/>
  <c r="V988" i="7"/>
  <c r="V996" i="7"/>
  <c r="V1004" i="7"/>
  <c r="V1012" i="7"/>
  <c r="V1020" i="7"/>
  <c r="V1028" i="7"/>
  <c r="V1036" i="7"/>
  <c r="V1044" i="7"/>
  <c r="V1052" i="7"/>
  <c r="V1060" i="7"/>
  <c r="V1068" i="7"/>
  <c r="V1076" i="7"/>
  <c r="V1084" i="7"/>
  <c r="V1092" i="7"/>
  <c r="Y1094" i="7"/>
  <c r="X1094" i="7"/>
  <c r="V1094" i="7"/>
  <c r="Y1110" i="7"/>
  <c r="X1110" i="7"/>
  <c r="V1110" i="7"/>
  <c r="V1119" i="7"/>
  <c r="V1135" i="7"/>
  <c r="Y1140" i="7"/>
  <c r="X1140" i="7"/>
  <c r="V1145" i="7"/>
  <c r="Y1150" i="7"/>
  <c r="W1150" i="7"/>
  <c r="X1150" i="7" s="1"/>
  <c r="V1150" i="7"/>
  <c r="Y1153" i="7"/>
  <c r="W1153" i="7"/>
  <c r="X1153" i="7" s="1"/>
  <c r="Y1196" i="7"/>
  <c r="X1196" i="7"/>
  <c r="V1201" i="7"/>
  <c r="Y1206" i="7"/>
  <c r="W1206" i="7"/>
  <c r="X1206" i="7" s="1"/>
  <c r="V1206" i="7"/>
  <c r="Y1209" i="7"/>
  <c r="W1209" i="7"/>
  <c r="X1209" i="7" s="1"/>
  <c r="Y1214" i="7"/>
  <c r="W1214" i="7"/>
  <c r="X1214" i="7" s="1"/>
  <c r="V1214" i="7"/>
  <c r="Y1374" i="7"/>
  <c r="W1374" i="7"/>
  <c r="X1374" i="7" s="1"/>
  <c r="V1374" i="7"/>
  <c r="W900" i="7"/>
  <c r="X900" i="7" s="1"/>
  <c r="W908" i="7"/>
  <c r="X908" i="7" s="1"/>
  <c r="W916" i="7"/>
  <c r="X916" i="7" s="1"/>
  <c r="W924" i="7"/>
  <c r="X924" i="7" s="1"/>
  <c r="W932" i="7"/>
  <c r="X932" i="7" s="1"/>
  <c r="W940" i="7"/>
  <c r="X940" i="7" s="1"/>
  <c r="W948" i="7"/>
  <c r="X948" i="7" s="1"/>
  <c r="W956" i="7"/>
  <c r="X956" i="7" s="1"/>
  <c r="W964" i="7"/>
  <c r="X964" i="7" s="1"/>
  <c r="W972" i="7"/>
  <c r="X972" i="7" s="1"/>
  <c r="W980" i="7"/>
  <c r="X980" i="7" s="1"/>
  <c r="W988" i="7"/>
  <c r="X988" i="7" s="1"/>
  <c r="W996" i="7"/>
  <c r="X996" i="7" s="1"/>
  <c r="W1004" i="7"/>
  <c r="X1004" i="7" s="1"/>
  <c r="W1012" i="7"/>
  <c r="X1012" i="7" s="1"/>
  <c r="W1020" i="7"/>
  <c r="X1020" i="7" s="1"/>
  <c r="W1028" i="7"/>
  <c r="X1028" i="7" s="1"/>
  <c r="W1036" i="7"/>
  <c r="X1036" i="7" s="1"/>
  <c r="W1044" i="7"/>
  <c r="X1044" i="7" s="1"/>
  <c r="W1052" i="7"/>
  <c r="X1052" i="7" s="1"/>
  <c r="W1060" i="7"/>
  <c r="X1060" i="7" s="1"/>
  <c r="W1068" i="7"/>
  <c r="X1068" i="7" s="1"/>
  <c r="W1076" i="7"/>
  <c r="X1076" i="7" s="1"/>
  <c r="W1084" i="7"/>
  <c r="X1084" i="7" s="1"/>
  <c r="W1092" i="7"/>
  <c r="X1092" i="7" s="1"/>
  <c r="Y1097" i="7"/>
  <c r="W1097" i="7"/>
  <c r="X1097" i="7" s="1"/>
  <c r="Y1113" i="7"/>
  <c r="W1113" i="7"/>
  <c r="X1113" i="7" s="1"/>
  <c r="W1119" i="7"/>
  <c r="X1119" i="7" s="1"/>
  <c r="Y1126" i="7"/>
  <c r="X1126" i="7"/>
  <c r="V1126" i="7"/>
  <c r="Y1128" i="7"/>
  <c r="W1135" i="7"/>
  <c r="X1135" i="7" s="1"/>
  <c r="V1140" i="7"/>
  <c r="Y1148" i="7"/>
  <c r="X1148" i="7"/>
  <c r="Y1158" i="7"/>
  <c r="W1158" i="7"/>
  <c r="X1158" i="7" s="1"/>
  <c r="V1158" i="7"/>
  <c r="Y1161" i="7"/>
  <c r="W1161" i="7"/>
  <c r="X1161" i="7" s="1"/>
  <c r="V1196" i="7"/>
  <c r="V1199" i="7"/>
  <c r="Y1204" i="7"/>
  <c r="X1204" i="7"/>
  <c r="V1215" i="7"/>
  <c r="Y1215" i="7"/>
  <c r="Y1230" i="7"/>
  <c r="W1230" i="7"/>
  <c r="X1230" i="7" s="1"/>
  <c r="V1230" i="7"/>
  <c r="Y1326" i="7"/>
  <c r="W1326" i="7"/>
  <c r="X1326" i="7" s="1"/>
  <c r="V1326" i="7"/>
  <c r="Y1350" i="7"/>
  <c r="W1350" i="7"/>
  <c r="X1350" i="7" s="1"/>
  <c r="V1350" i="7"/>
  <c r="W1104" i="7"/>
  <c r="X1104" i="7" s="1"/>
  <c r="V1104" i="7"/>
  <c r="Y1129" i="7"/>
  <c r="W1129" i="7"/>
  <c r="X1129" i="7" s="1"/>
  <c r="Y1156" i="7"/>
  <c r="Y1166" i="7"/>
  <c r="W1166" i="7"/>
  <c r="X1166" i="7" s="1"/>
  <c r="V1166" i="7"/>
  <c r="Y1169" i="7"/>
  <c r="W1169" i="7"/>
  <c r="X1169" i="7" s="1"/>
  <c r="Y1212" i="7"/>
  <c r="W1231" i="7"/>
  <c r="X1231" i="7" s="1"/>
  <c r="V1231" i="7"/>
  <c r="Y1231" i="7"/>
  <c r="Y1246" i="7"/>
  <c r="W1246" i="7"/>
  <c r="X1246" i="7" s="1"/>
  <c r="V1246" i="7"/>
  <c r="Y1270" i="7"/>
  <c r="W1270" i="7"/>
  <c r="X1270" i="7" s="1"/>
  <c r="V1270" i="7"/>
  <c r="Y1294" i="7"/>
  <c r="W1294" i="7"/>
  <c r="X1294" i="7" s="1"/>
  <c r="V1294" i="7"/>
  <c r="Y1390" i="7"/>
  <c r="W1390" i="7"/>
  <c r="X1390" i="7" s="1"/>
  <c r="V1390" i="7"/>
  <c r="Y1449" i="7"/>
  <c r="W1449" i="7"/>
  <c r="X1449" i="7" s="1"/>
  <c r="V1449" i="7"/>
  <c r="V1051" i="7"/>
  <c r="V1059" i="7"/>
  <c r="V1067" i="7"/>
  <c r="V1075" i="7"/>
  <c r="V1083" i="7"/>
  <c r="V1095" i="7"/>
  <c r="V1111" i="7"/>
  <c r="W1120" i="7"/>
  <c r="X1120" i="7" s="1"/>
  <c r="V1120" i="7"/>
  <c r="V1129" i="7"/>
  <c r="V1156" i="7"/>
  <c r="V1159" i="7"/>
  <c r="Y1164" i="7"/>
  <c r="X1164" i="7"/>
  <c r="V1169" i="7"/>
  <c r="Y1174" i="7"/>
  <c r="W1174" i="7"/>
  <c r="X1174" i="7" s="1"/>
  <c r="V1174" i="7"/>
  <c r="Y1177" i="7"/>
  <c r="W1177" i="7"/>
  <c r="X1177" i="7" s="1"/>
  <c r="V1212" i="7"/>
  <c r="Y1318" i="7"/>
  <c r="W1318" i="7"/>
  <c r="X1318" i="7" s="1"/>
  <c r="V1318" i="7"/>
  <c r="Y1366" i="7"/>
  <c r="W1366" i="7"/>
  <c r="X1366" i="7" s="1"/>
  <c r="V1366" i="7"/>
  <c r="Y1407" i="7"/>
  <c r="W1407" i="7"/>
  <c r="X1407" i="7" s="1"/>
  <c r="V1407" i="7"/>
  <c r="W1095" i="7"/>
  <c r="X1095" i="7" s="1"/>
  <c r="X1100" i="7"/>
  <c r="Y1102" i="7"/>
  <c r="X1102" i="7"/>
  <c r="V1102" i="7"/>
  <c r="Y1104" i="7"/>
  <c r="W1111" i="7"/>
  <c r="X1111" i="7" s="1"/>
  <c r="W1156" i="7"/>
  <c r="X1156" i="7" s="1"/>
  <c r="W1159" i="7"/>
  <c r="X1159" i="7" s="1"/>
  <c r="Y1172" i="7"/>
  <c r="X1172" i="7"/>
  <c r="Y1182" i="7"/>
  <c r="W1182" i="7"/>
  <c r="X1182" i="7" s="1"/>
  <c r="V1182" i="7"/>
  <c r="Y1185" i="7"/>
  <c r="W1185" i="7"/>
  <c r="X1185" i="7" s="1"/>
  <c r="W1212" i="7"/>
  <c r="X1212" i="7" s="1"/>
  <c r="Y1262" i="7"/>
  <c r="W1262" i="7"/>
  <c r="X1262" i="7" s="1"/>
  <c r="V1262" i="7"/>
  <c r="Y1286" i="7"/>
  <c r="W1286" i="7"/>
  <c r="X1286" i="7" s="1"/>
  <c r="V1286" i="7"/>
  <c r="Y1342" i="7"/>
  <c r="W1342" i="7"/>
  <c r="X1342" i="7" s="1"/>
  <c r="V1342" i="7"/>
  <c r="Y1105" i="7"/>
  <c r="W1105" i="7"/>
  <c r="X1105" i="7" s="1"/>
  <c r="Y1118" i="7"/>
  <c r="X1118" i="7"/>
  <c r="V1118" i="7"/>
  <c r="Y1134" i="7"/>
  <c r="X1134" i="7"/>
  <c r="V1134" i="7"/>
  <c r="Y1180" i="7"/>
  <c r="X1180" i="7"/>
  <c r="Y1190" i="7"/>
  <c r="W1190" i="7"/>
  <c r="X1190" i="7" s="1"/>
  <c r="V1190" i="7"/>
  <c r="Y1193" i="7"/>
  <c r="W1193" i="7"/>
  <c r="X1193" i="7" s="1"/>
  <c r="Y1222" i="7"/>
  <c r="W1222" i="7"/>
  <c r="X1222" i="7" s="1"/>
  <c r="V1222" i="7"/>
  <c r="Y1238" i="7"/>
  <c r="W1238" i="7"/>
  <c r="X1238" i="7" s="1"/>
  <c r="V1238" i="7"/>
  <c r="Y1310" i="7"/>
  <c r="W1310" i="7"/>
  <c r="X1310" i="7" s="1"/>
  <c r="V1310" i="7"/>
  <c r="Y1382" i="7"/>
  <c r="W1382" i="7"/>
  <c r="X1382" i="7" s="1"/>
  <c r="V1382" i="7"/>
  <c r="W1217" i="7"/>
  <c r="X1217" i="7" s="1"/>
  <c r="W1225" i="7"/>
  <c r="X1225" i="7" s="1"/>
  <c r="W1233" i="7"/>
  <c r="X1233" i="7" s="1"/>
  <c r="W1241" i="7"/>
  <c r="X1241" i="7" s="1"/>
  <c r="Y1247" i="7"/>
  <c r="W1249" i="7"/>
  <c r="X1249" i="7" s="1"/>
  <c r="Y1255" i="7"/>
  <c r="W1257" i="7"/>
  <c r="X1257" i="7" s="1"/>
  <c r="Y1263" i="7"/>
  <c r="W1265" i="7"/>
  <c r="X1265" i="7" s="1"/>
  <c r="Y1271" i="7"/>
  <c r="W1273" i="7"/>
  <c r="X1273" i="7" s="1"/>
  <c r="Y1279" i="7"/>
  <c r="W1281" i="7"/>
  <c r="X1281" i="7" s="1"/>
  <c r="Y1287" i="7"/>
  <c r="W1289" i="7"/>
  <c r="X1289" i="7" s="1"/>
  <c r="Y1295" i="7"/>
  <c r="W1297" i="7"/>
  <c r="X1297" i="7" s="1"/>
  <c r="Y1303" i="7"/>
  <c r="W1305" i="7"/>
  <c r="X1305" i="7" s="1"/>
  <c r="Y1311" i="7"/>
  <c r="W1313" i="7"/>
  <c r="X1313" i="7" s="1"/>
  <c r="Y1319" i="7"/>
  <c r="W1321" i="7"/>
  <c r="X1321" i="7" s="1"/>
  <c r="Y1327" i="7"/>
  <c r="W1329" i="7"/>
  <c r="X1329" i="7" s="1"/>
  <c r="Y1335" i="7"/>
  <c r="W1337" i="7"/>
  <c r="X1337" i="7" s="1"/>
  <c r="Y1343" i="7"/>
  <c r="W1345" i="7"/>
  <c r="X1345" i="7" s="1"/>
  <c r="Y1351" i="7"/>
  <c r="W1353" i="7"/>
  <c r="X1353" i="7" s="1"/>
  <c r="Y1359" i="7"/>
  <c r="W1361" i="7"/>
  <c r="X1361" i="7" s="1"/>
  <c r="Y1367" i="7"/>
  <c r="W1369" i="7"/>
  <c r="X1369" i="7" s="1"/>
  <c r="Y1375" i="7"/>
  <c r="W1377" i="7"/>
  <c r="X1377" i="7" s="1"/>
  <c r="Y1383" i="7"/>
  <c r="W1385" i="7"/>
  <c r="X1385" i="7" s="1"/>
  <c r="Y1391" i="7"/>
  <c r="W1393" i="7"/>
  <c r="X1393" i="7" s="1"/>
  <c r="Y1403" i="7"/>
  <c r="Y1410" i="7"/>
  <c r="Y1417" i="7"/>
  <c r="W1417" i="7"/>
  <c r="X1417" i="7" s="1"/>
  <c r="W1426" i="7"/>
  <c r="X1426" i="7" s="1"/>
  <c r="Y1433" i="7"/>
  <c r="W1433" i="7"/>
  <c r="X1433" i="7" s="1"/>
  <c r="W1442" i="7"/>
  <c r="X1442" i="7" s="1"/>
  <c r="Y1452" i="7"/>
  <c r="W1454" i="7"/>
  <c r="X1454" i="7" s="1"/>
  <c r="V1454" i="7"/>
  <c r="Y1560" i="7"/>
  <c r="W1560" i="7"/>
  <c r="X1560" i="7" s="1"/>
  <c r="V1560" i="7"/>
  <c r="Y1220" i="7"/>
  <c r="Y1228" i="7"/>
  <c r="Y1236" i="7"/>
  <c r="Y1244" i="7"/>
  <c r="Y1457" i="7"/>
  <c r="W1457" i="7"/>
  <c r="X1457" i="7" s="1"/>
  <c r="Y1460" i="7"/>
  <c r="Y1462" i="7"/>
  <c r="W1462" i="7"/>
  <c r="X1462" i="7" s="1"/>
  <c r="V1462" i="7"/>
  <c r="Y1465" i="7"/>
  <c r="W1465" i="7"/>
  <c r="X1465" i="7" s="1"/>
  <c r="Y1468" i="7"/>
  <c r="Y1470" i="7"/>
  <c r="W1470" i="7"/>
  <c r="X1470" i="7" s="1"/>
  <c r="V1470" i="7"/>
  <c r="Y1473" i="7"/>
  <c r="W1473" i="7"/>
  <c r="X1473" i="7" s="1"/>
  <c r="Y1478" i="7"/>
  <c r="W1478" i="7"/>
  <c r="X1478" i="7" s="1"/>
  <c r="V1478" i="7"/>
  <c r="V1540" i="7"/>
  <c r="Y1540" i="7"/>
  <c r="W1540" i="7"/>
  <c r="X1540" i="7" s="1"/>
  <c r="W1586" i="7"/>
  <c r="X1586" i="7" s="1"/>
  <c r="V1586" i="7"/>
  <c r="Y1586" i="7"/>
  <c r="W1099" i="7"/>
  <c r="X1099" i="7" s="1"/>
  <c r="W1107" i="7"/>
  <c r="X1107" i="7" s="1"/>
  <c r="W1123" i="7"/>
  <c r="X1123" i="7" s="1"/>
  <c r="W1131" i="7"/>
  <c r="X1131" i="7" s="1"/>
  <c r="V1136" i="7"/>
  <c r="W1139" i="7"/>
  <c r="X1139" i="7" s="1"/>
  <c r="V1144" i="7"/>
  <c r="W1147" i="7"/>
  <c r="X1147" i="7" s="1"/>
  <c r="V1152" i="7"/>
  <c r="W1155" i="7"/>
  <c r="X1155" i="7" s="1"/>
  <c r="V1160" i="7"/>
  <c r="W1163" i="7"/>
  <c r="X1163" i="7" s="1"/>
  <c r="V1168" i="7"/>
  <c r="W1171" i="7"/>
  <c r="X1171" i="7" s="1"/>
  <c r="V1176" i="7"/>
  <c r="W1179" i="7"/>
  <c r="X1179" i="7" s="1"/>
  <c r="V1184" i="7"/>
  <c r="W1187" i="7"/>
  <c r="X1187" i="7" s="1"/>
  <c r="V1192" i="7"/>
  <c r="V1200" i="7"/>
  <c r="W1203" i="7"/>
  <c r="X1203" i="7" s="1"/>
  <c r="V1208" i="7"/>
  <c r="W1211" i="7"/>
  <c r="X1211" i="7" s="1"/>
  <c r="V1216" i="7"/>
  <c r="W1219" i="7"/>
  <c r="X1219" i="7" s="1"/>
  <c r="V1224" i="7"/>
  <c r="W1227" i="7"/>
  <c r="X1227" i="7" s="1"/>
  <c r="V1232" i="7"/>
  <c r="W1235" i="7"/>
  <c r="X1235" i="7" s="1"/>
  <c r="V1240" i="7"/>
  <c r="W1243" i="7"/>
  <c r="X1243" i="7" s="1"/>
  <c r="V1248" i="7"/>
  <c r="W1251" i="7"/>
  <c r="X1251" i="7" s="1"/>
  <c r="V1256" i="7"/>
  <c r="W1259" i="7"/>
  <c r="X1259" i="7" s="1"/>
  <c r="V1264" i="7"/>
  <c r="V1272" i="7"/>
  <c r="W1275" i="7"/>
  <c r="X1275" i="7" s="1"/>
  <c r="V1280" i="7"/>
  <c r="W1283" i="7"/>
  <c r="X1283" i="7" s="1"/>
  <c r="V1288" i="7"/>
  <c r="V1296" i="7"/>
  <c r="W1299" i="7"/>
  <c r="X1299" i="7" s="1"/>
  <c r="V1304" i="7"/>
  <c r="V1312" i="7"/>
  <c r="V1320" i="7"/>
  <c r="V1328" i="7"/>
  <c r="V1336" i="7"/>
  <c r="W1339" i="7"/>
  <c r="X1339" i="7" s="1"/>
  <c r="V1344" i="7"/>
  <c r="W1347" i="7"/>
  <c r="X1347" i="7" s="1"/>
  <c r="V1352" i="7"/>
  <c r="W1355" i="7"/>
  <c r="X1355" i="7" s="1"/>
  <c r="V1360" i="7"/>
  <c r="W1363" i="7"/>
  <c r="X1363" i="7" s="1"/>
  <c r="V1368" i="7"/>
  <c r="W1371" i="7"/>
  <c r="X1371" i="7" s="1"/>
  <c r="V1376" i="7"/>
  <c r="W1379" i="7"/>
  <c r="X1379" i="7" s="1"/>
  <c r="V1384" i="7"/>
  <c r="W1387" i="7"/>
  <c r="X1387" i="7" s="1"/>
  <c r="V1392" i="7"/>
  <c r="W1395" i="7"/>
  <c r="X1395" i="7" s="1"/>
  <c r="V1404" i="7"/>
  <c r="Y1420" i="7"/>
  <c r="X1420" i="7"/>
  <c r="W1422" i="7"/>
  <c r="X1422" i="7" s="1"/>
  <c r="V1422" i="7"/>
  <c r="Y1436" i="7"/>
  <c r="X1436" i="7"/>
  <c r="W1438" i="7"/>
  <c r="X1438" i="7" s="1"/>
  <c r="V1438" i="7"/>
  <c r="W1450" i="7"/>
  <c r="X1450" i="7" s="1"/>
  <c r="V1457" i="7"/>
  <c r="V1460" i="7"/>
  <c r="V1465" i="7"/>
  <c r="V1468" i="7"/>
  <c r="V1473" i="7"/>
  <c r="V1516" i="7"/>
  <c r="Y1516" i="7"/>
  <c r="W1516" i="7"/>
  <c r="X1516" i="7" s="1"/>
  <c r="Y1520" i="7"/>
  <c r="W1520" i="7"/>
  <c r="X1520" i="7" s="1"/>
  <c r="V1520" i="7"/>
  <c r="Y1544" i="7"/>
  <c r="W1544" i="7"/>
  <c r="X1544" i="7" s="1"/>
  <c r="V1544" i="7"/>
  <c r="V1564" i="7"/>
  <c r="Y1564" i="7"/>
  <c r="W1564" i="7"/>
  <c r="X1564" i="7" s="1"/>
  <c r="V1580" i="7"/>
  <c r="Y1580" i="7"/>
  <c r="W1580" i="7"/>
  <c r="X1580" i="7" s="1"/>
  <c r="Y1674" i="7"/>
  <c r="W1674" i="7"/>
  <c r="X1674" i="7" s="1"/>
  <c r="V1674" i="7"/>
  <c r="Y1400" i="7"/>
  <c r="V1420" i="7"/>
  <c r="Y1422" i="7"/>
  <c r="V1436" i="7"/>
  <c r="W1460" i="7"/>
  <c r="X1460" i="7" s="1"/>
  <c r="W1468" i="7"/>
  <c r="X1468" i="7" s="1"/>
  <c r="Y1502" i="7"/>
  <c r="W1502" i="7"/>
  <c r="X1502" i="7" s="1"/>
  <c r="V1502" i="7"/>
  <c r="V1524" i="7"/>
  <c r="Y1524" i="7"/>
  <c r="W1524" i="7"/>
  <c r="X1524" i="7" s="1"/>
  <c r="Y1568" i="7"/>
  <c r="W1568" i="7"/>
  <c r="X1568" i="7" s="1"/>
  <c r="V1568" i="7"/>
  <c r="Y1584" i="7"/>
  <c r="W1584" i="7"/>
  <c r="X1584" i="7" s="1"/>
  <c r="V1584" i="7"/>
  <c r="W1651" i="7"/>
  <c r="X1651" i="7" s="1"/>
  <c r="Y1651" i="7"/>
  <c r="V1651" i="7"/>
  <c r="Y1425" i="7"/>
  <c r="W1425" i="7"/>
  <c r="X1425" i="7" s="1"/>
  <c r="Y1441" i="7"/>
  <c r="W1441" i="7"/>
  <c r="X1441" i="7" s="1"/>
  <c r="Y1528" i="7"/>
  <c r="W1528" i="7"/>
  <c r="X1528" i="7" s="1"/>
  <c r="V1528" i="7"/>
  <c r="V1548" i="7"/>
  <c r="Y1548" i="7"/>
  <c r="W1548" i="7"/>
  <c r="X1548" i="7" s="1"/>
  <c r="V1648" i="7"/>
  <c r="Y1648" i="7"/>
  <c r="W1648" i="7"/>
  <c r="X1648" i="7" s="1"/>
  <c r="W1761" i="7"/>
  <c r="X1761" i="7" s="1"/>
  <c r="Y1761" i="7"/>
  <c r="V1761" i="7"/>
  <c r="V1247" i="7"/>
  <c r="V1255" i="7"/>
  <c r="V1263" i="7"/>
  <c r="V1271" i="7"/>
  <c r="V1279" i="7"/>
  <c r="V1287" i="7"/>
  <c r="V1295" i="7"/>
  <c r="V1303" i="7"/>
  <c r="V1311" i="7"/>
  <c r="V1319" i="7"/>
  <c r="V1327" i="7"/>
  <c r="V1335" i="7"/>
  <c r="V1343" i="7"/>
  <c r="V1351" i="7"/>
  <c r="V1359" i="7"/>
  <c r="V1367" i="7"/>
  <c r="V1375" i="7"/>
  <c r="V1383" i="7"/>
  <c r="V1391" i="7"/>
  <c r="V1401" i="7"/>
  <c r="W1408" i="7"/>
  <c r="X1408" i="7" s="1"/>
  <c r="V1410" i="7"/>
  <c r="V1423" i="7"/>
  <c r="V1425" i="7"/>
  <c r="V1439" i="7"/>
  <c r="V1441" i="7"/>
  <c r="Y1494" i="7"/>
  <c r="W1494" i="7"/>
  <c r="X1494" i="7" s="1"/>
  <c r="V1494" i="7"/>
  <c r="Y1552" i="7"/>
  <c r="W1552" i="7"/>
  <c r="X1552" i="7" s="1"/>
  <c r="V1552" i="7"/>
  <c r="Y1642" i="7"/>
  <c r="W1642" i="7"/>
  <c r="X1642" i="7" s="1"/>
  <c r="V1642" i="7"/>
  <c r="W1667" i="7"/>
  <c r="X1667" i="7" s="1"/>
  <c r="Y1667" i="7"/>
  <c r="V1667" i="7"/>
  <c r="W1401" i="7"/>
  <c r="X1401" i="7" s="1"/>
  <c r="W1414" i="7"/>
  <c r="X1414" i="7" s="1"/>
  <c r="V1414" i="7"/>
  <c r="W1423" i="7"/>
  <c r="X1423" i="7" s="1"/>
  <c r="Y1428" i="7"/>
  <c r="X1428" i="7"/>
  <c r="W1430" i="7"/>
  <c r="X1430" i="7" s="1"/>
  <c r="V1430" i="7"/>
  <c r="W1439" i="7"/>
  <c r="X1439" i="7" s="1"/>
  <c r="Y1444" i="7"/>
  <c r="X1444" i="7"/>
  <c r="W1446" i="7"/>
  <c r="X1446" i="7" s="1"/>
  <c r="V1446" i="7"/>
  <c r="V1532" i="7"/>
  <c r="Y1532" i="7"/>
  <c r="W1532" i="7"/>
  <c r="X1532" i="7" s="1"/>
  <c r="V1572" i="7"/>
  <c r="Y1572" i="7"/>
  <c r="W1572" i="7"/>
  <c r="X1572" i="7" s="1"/>
  <c r="V1664" i="7"/>
  <c r="Y1664" i="7"/>
  <c r="W1664" i="7"/>
  <c r="X1664" i="7" s="1"/>
  <c r="W1481" i="7"/>
  <c r="X1481" i="7" s="1"/>
  <c r="W1489" i="7"/>
  <c r="X1489" i="7" s="1"/>
  <c r="W1497" i="7"/>
  <c r="X1497" i="7" s="1"/>
  <c r="W1505" i="7"/>
  <c r="X1505" i="7" s="1"/>
  <c r="W1510" i="7"/>
  <c r="X1510" i="7" s="1"/>
  <c r="X1514" i="7"/>
  <c r="V1514" i="7"/>
  <c r="W1518" i="7"/>
  <c r="X1518" i="7" s="1"/>
  <c r="X1522" i="7"/>
  <c r="V1522" i="7"/>
  <c r="W1526" i="7"/>
  <c r="X1526" i="7" s="1"/>
  <c r="X1530" i="7"/>
  <c r="V1530" i="7"/>
  <c r="W1534" i="7"/>
  <c r="X1534" i="7" s="1"/>
  <c r="X1538" i="7"/>
  <c r="V1538" i="7"/>
  <c r="W1542" i="7"/>
  <c r="X1542" i="7" s="1"/>
  <c r="X1546" i="7"/>
  <c r="V1546" i="7"/>
  <c r="W1550" i="7"/>
  <c r="X1550" i="7" s="1"/>
  <c r="X1554" i="7"/>
  <c r="V1554" i="7"/>
  <c r="W1558" i="7"/>
  <c r="X1558" i="7" s="1"/>
  <c r="X1562" i="7"/>
  <c r="V1562" i="7"/>
  <c r="W1566" i="7"/>
  <c r="X1566" i="7" s="1"/>
  <c r="V1570" i="7"/>
  <c r="W1574" i="7"/>
  <c r="X1574" i="7" s="1"/>
  <c r="V1578" i="7"/>
  <c r="W1582" i="7"/>
  <c r="X1582" i="7" s="1"/>
  <c r="Y1594" i="7"/>
  <c r="W1594" i="7"/>
  <c r="X1594" i="7" s="1"/>
  <c r="V1594" i="7"/>
  <c r="Y1602" i="7"/>
  <c r="W1602" i="7"/>
  <c r="X1602" i="7" s="1"/>
  <c r="V1602" i="7"/>
  <c r="Y1610" i="7"/>
  <c r="W1610" i="7"/>
  <c r="X1610" i="7" s="1"/>
  <c r="V1610" i="7"/>
  <c r="Y1618" i="7"/>
  <c r="W1618" i="7"/>
  <c r="X1618" i="7" s="1"/>
  <c r="V1618" i="7"/>
  <c r="Y1634" i="7"/>
  <c r="W1634" i="7"/>
  <c r="X1634" i="7" s="1"/>
  <c r="V1634" i="7"/>
  <c r="V1640" i="7"/>
  <c r="Y1640" i="7"/>
  <c r="X1640" i="7"/>
  <c r="W1643" i="7"/>
  <c r="X1643" i="7" s="1"/>
  <c r="Y1643" i="7"/>
  <c r="V1672" i="7"/>
  <c r="Y1672" i="7"/>
  <c r="X1672" i="7"/>
  <c r="W1675" i="7"/>
  <c r="X1675" i="7" s="1"/>
  <c r="Y1675" i="7"/>
  <c r="Y1706" i="7"/>
  <c r="W1706" i="7"/>
  <c r="X1706" i="7" s="1"/>
  <c r="V1706" i="7"/>
  <c r="Y1777" i="7"/>
  <c r="W1777" i="7"/>
  <c r="X1777" i="7" s="1"/>
  <c r="V1777" i="7"/>
  <c r="Y1799" i="7"/>
  <c r="W1799" i="7"/>
  <c r="X1799" i="7" s="1"/>
  <c r="V1799" i="7"/>
  <c r="V1419" i="7"/>
  <c r="V1427" i="7"/>
  <c r="V1435" i="7"/>
  <c r="V1443" i="7"/>
  <c r="V1451" i="7"/>
  <c r="V1459" i="7"/>
  <c r="V1467" i="7"/>
  <c r="V1475" i="7"/>
  <c r="V1483" i="7"/>
  <c r="Y1484" i="7"/>
  <c r="V1491" i="7"/>
  <c r="Y1492" i="7"/>
  <c r="V1499" i="7"/>
  <c r="Y1500" i="7"/>
  <c r="Y1508" i="7"/>
  <c r="W1587" i="7"/>
  <c r="X1587" i="7" s="1"/>
  <c r="Y1587" i="7"/>
  <c r="V1592" i="7"/>
  <c r="Y1592" i="7"/>
  <c r="W1595" i="7"/>
  <c r="X1595" i="7" s="1"/>
  <c r="Y1595" i="7"/>
  <c r="V1600" i="7"/>
  <c r="Y1600" i="7"/>
  <c r="W1603" i="7"/>
  <c r="X1603" i="7" s="1"/>
  <c r="Y1603" i="7"/>
  <c r="V1608" i="7"/>
  <c r="Y1608" i="7"/>
  <c r="W1611" i="7"/>
  <c r="X1611" i="7" s="1"/>
  <c r="Y1611" i="7"/>
  <c r="V1616" i="7"/>
  <c r="Y1616" i="7"/>
  <c r="W1619" i="7"/>
  <c r="X1619" i="7" s="1"/>
  <c r="Y1619" i="7"/>
  <c r="Y1626" i="7"/>
  <c r="W1626" i="7"/>
  <c r="X1626" i="7" s="1"/>
  <c r="V1626" i="7"/>
  <c r="V1632" i="7"/>
  <c r="Y1632" i="7"/>
  <c r="W1635" i="7"/>
  <c r="X1635" i="7" s="1"/>
  <c r="Y1635" i="7"/>
  <c r="W1745" i="7"/>
  <c r="X1745" i="7" s="1"/>
  <c r="Y1745" i="7"/>
  <c r="V1745" i="7"/>
  <c r="Y1814" i="7"/>
  <c r="V1814" i="7"/>
  <c r="W1814" i="7"/>
  <c r="X1814" i="7" s="1"/>
  <c r="Y1894" i="7"/>
  <c r="W1894" i="7"/>
  <c r="X1894" i="7" s="1"/>
  <c r="V1894" i="7"/>
  <c r="Y1910" i="7"/>
  <c r="W1910" i="7"/>
  <c r="X1910" i="7" s="1"/>
  <c r="V1910" i="7"/>
  <c r="Y1926" i="7"/>
  <c r="W1926" i="7"/>
  <c r="X1926" i="7" s="1"/>
  <c r="V1926" i="7"/>
  <c r="Y1992" i="7"/>
  <c r="V1992" i="7"/>
  <c r="W1992" i="7"/>
  <c r="X1992" i="7" s="1"/>
  <c r="Y1514" i="7"/>
  <c r="Y1522" i="7"/>
  <c r="Y1530" i="7"/>
  <c r="Y1538" i="7"/>
  <c r="Y1546" i="7"/>
  <c r="Y1554" i="7"/>
  <c r="Y1562" i="7"/>
  <c r="V1587" i="7"/>
  <c r="W1592" i="7"/>
  <c r="X1592" i="7" s="1"/>
  <c r="V1595" i="7"/>
  <c r="W1600" i="7"/>
  <c r="X1600" i="7" s="1"/>
  <c r="V1603" i="7"/>
  <c r="W1608" i="7"/>
  <c r="X1608" i="7" s="1"/>
  <c r="V1611" i="7"/>
  <c r="W1616" i="7"/>
  <c r="X1616" i="7" s="1"/>
  <c r="V1619" i="7"/>
  <c r="V1624" i="7"/>
  <c r="Y1624" i="7"/>
  <c r="W1627" i="7"/>
  <c r="X1627" i="7" s="1"/>
  <c r="Y1627" i="7"/>
  <c r="W1632" i="7"/>
  <c r="X1632" i="7" s="1"/>
  <c r="Y1698" i="7"/>
  <c r="W1698" i="7"/>
  <c r="X1698" i="7" s="1"/>
  <c r="V1698" i="7"/>
  <c r="Y1517" i="7"/>
  <c r="W1517" i="7"/>
  <c r="X1517" i="7" s="1"/>
  <c r="Y1525" i="7"/>
  <c r="W1525" i="7"/>
  <c r="X1525" i="7" s="1"/>
  <c r="Y1533" i="7"/>
  <c r="W1533" i="7"/>
  <c r="X1533" i="7" s="1"/>
  <c r="Y1541" i="7"/>
  <c r="W1541" i="7"/>
  <c r="X1541" i="7" s="1"/>
  <c r="Y1549" i="7"/>
  <c r="W1549" i="7"/>
  <c r="X1549" i="7" s="1"/>
  <c r="Y1557" i="7"/>
  <c r="W1557" i="7"/>
  <c r="X1557" i="7" s="1"/>
  <c r="Y1565" i="7"/>
  <c r="W1565" i="7"/>
  <c r="X1565" i="7" s="1"/>
  <c r="Y1573" i="7"/>
  <c r="W1573" i="7"/>
  <c r="X1573" i="7" s="1"/>
  <c r="Y1581" i="7"/>
  <c r="W1581" i="7"/>
  <c r="X1581" i="7" s="1"/>
  <c r="V1590" i="7"/>
  <c r="W1624" i="7"/>
  <c r="X1624" i="7" s="1"/>
  <c r="V1627" i="7"/>
  <c r="Y1754" i="7"/>
  <c r="W1754" i="7"/>
  <c r="X1754" i="7" s="1"/>
  <c r="V1754" i="7"/>
  <c r="W1769" i="7"/>
  <c r="X1769" i="7" s="1"/>
  <c r="Y1769" i="7"/>
  <c r="V1769" i="7"/>
  <c r="Y1775" i="7"/>
  <c r="W1775" i="7"/>
  <c r="X1775" i="7" s="1"/>
  <c r="V1775" i="7"/>
  <c r="Y1878" i="7"/>
  <c r="W1878" i="7"/>
  <c r="X1878" i="7" s="1"/>
  <c r="V1878" i="7"/>
  <c r="V1515" i="7"/>
  <c r="V1517" i="7"/>
  <c r="V1523" i="7"/>
  <c r="Y1690" i="7"/>
  <c r="W1690" i="7"/>
  <c r="X1690" i="7" s="1"/>
  <c r="V1690" i="7"/>
  <c r="Y1658" i="7"/>
  <c r="W1658" i="7"/>
  <c r="X1658" i="7" s="1"/>
  <c r="V1658" i="7"/>
  <c r="Y1722" i="7"/>
  <c r="W1722" i="7"/>
  <c r="X1722" i="7" s="1"/>
  <c r="V1722" i="7"/>
  <c r="Y1730" i="7"/>
  <c r="W1730" i="7"/>
  <c r="X1730" i="7" s="1"/>
  <c r="V1730" i="7"/>
  <c r="Y1738" i="7"/>
  <c r="W1738" i="7"/>
  <c r="X1738" i="7" s="1"/>
  <c r="V1738" i="7"/>
  <c r="Y1812" i="7"/>
  <c r="W1812" i="7"/>
  <c r="X1812" i="7" s="1"/>
  <c r="V1812" i="7"/>
  <c r="Y1650" i="7"/>
  <c r="W1650" i="7"/>
  <c r="X1650" i="7" s="1"/>
  <c r="V1650" i="7"/>
  <c r="V1656" i="7"/>
  <c r="Y1656" i="7"/>
  <c r="X1656" i="7"/>
  <c r="W1659" i="7"/>
  <c r="X1659" i="7" s="1"/>
  <c r="Y1659" i="7"/>
  <c r="Y1666" i="7"/>
  <c r="W1666" i="7"/>
  <c r="X1666" i="7" s="1"/>
  <c r="V1666" i="7"/>
  <c r="Y1682" i="7"/>
  <c r="W1682" i="7"/>
  <c r="X1682" i="7" s="1"/>
  <c r="V1682" i="7"/>
  <c r="Y1714" i="7"/>
  <c r="W1714" i="7"/>
  <c r="X1714" i="7" s="1"/>
  <c r="V1714" i="7"/>
  <c r="Y1767" i="7"/>
  <c r="W1767" i="7"/>
  <c r="X1767" i="7" s="1"/>
  <c r="V1767" i="7"/>
  <c r="W1832" i="7"/>
  <c r="X1832" i="7" s="1"/>
  <c r="V1832" i="7"/>
  <c r="Y1832" i="7"/>
  <c r="W1589" i="7"/>
  <c r="X1589" i="7" s="1"/>
  <c r="W1597" i="7"/>
  <c r="X1597" i="7" s="1"/>
  <c r="W1605" i="7"/>
  <c r="X1605" i="7" s="1"/>
  <c r="W1613" i="7"/>
  <c r="X1613" i="7" s="1"/>
  <c r="W1621" i="7"/>
  <c r="X1621" i="7" s="1"/>
  <c r="W1629" i="7"/>
  <c r="X1629" i="7" s="1"/>
  <c r="W1637" i="7"/>
  <c r="X1637" i="7" s="1"/>
  <c r="W1645" i="7"/>
  <c r="X1645" i="7" s="1"/>
  <c r="W1653" i="7"/>
  <c r="X1653" i="7" s="1"/>
  <c r="W1661" i="7"/>
  <c r="X1661" i="7" s="1"/>
  <c r="W1669" i="7"/>
  <c r="X1669" i="7" s="1"/>
  <c r="W1677" i="7"/>
  <c r="X1677" i="7" s="1"/>
  <c r="Y1683" i="7"/>
  <c r="W1685" i="7"/>
  <c r="X1685" i="7" s="1"/>
  <c r="Y1691" i="7"/>
  <c r="W1693" i="7"/>
  <c r="X1693" i="7" s="1"/>
  <c r="Y1699" i="7"/>
  <c r="W1701" i="7"/>
  <c r="X1701" i="7" s="1"/>
  <c r="Y1707" i="7"/>
  <c r="W1709" i="7"/>
  <c r="X1709" i="7" s="1"/>
  <c r="Y1715" i="7"/>
  <c r="W1717" i="7"/>
  <c r="X1717" i="7" s="1"/>
  <c r="Y1723" i="7"/>
  <c r="W1725" i="7"/>
  <c r="X1725" i="7" s="1"/>
  <c r="Y1731" i="7"/>
  <c r="W1733" i="7"/>
  <c r="X1733" i="7" s="1"/>
  <c r="W1743" i="7"/>
  <c r="X1743" i="7" s="1"/>
  <c r="W1752" i="7"/>
  <c r="X1752" i="7" s="1"/>
  <c r="W1759" i="7"/>
  <c r="X1759" i="7" s="1"/>
  <c r="Y1790" i="7"/>
  <c r="X1790" i="7"/>
  <c r="V1790" i="7"/>
  <c r="W1808" i="7"/>
  <c r="X1808" i="7" s="1"/>
  <c r="V1808" i="7"/>
  <c r="Y1817" i="7"/>
  <c r="W1817" i="7"/>
  <c r="X1817" i="7" s="1"/>
  <c r="W1823" i="7"/>
  <c r="X1823" i="7" s="1"/>
  <c r="W1879" i="7"/>
  <c r="X1879" i="7" s="1"/>
  <c r="V1879" i="7"/>
  <c r="Y1879" i="7"/>
  <c r="V1956" i="7"/>
  <c r="Y1956" i="7"/>
  <c r="W1956" i="7"/>
  <c r="X1956" i="7" s="1"/>
  <c r="Y1963" i="7"/>
  <c r="W1963" i="7"/>
  <c r="X1963" i="7" s="1"/>
  <c r="V1963" i="7"/>
  <c r="Y1680" i="7"/>
  <c r="Y1688" i="7"/>
  <c r="Y1696" i="7"/>
  <c r="Y1704" i="7"/>
  <c r="Y1712" i="7"/>
  <c r="Y1720" i="7"/>
  <c r="Y1728" i="7"/>
  <c r="Y1736" i="7"/>
  <c r="Y1741" i="7"/>
  <c r="Y1757" i="7"/>
  <c r="W1784" i="7"/>
  <c r="X1784" i="7" s="1"/>
  <c r="V1784" i="7"/>
  <c r="Y1793" i="7"/>
  <c r="W1793" i="7"/>
  <c r="X1793" i="7" s="1"/>
  <c r="Y1830" i="7"/>
  <c r="V1830" i="7"/>
  <c r="Y1870" i="7"/>
  <c r="W1870" i="7"/>
  <c r="X1870" i="7" s="1"/>
  <c r="V1870" i="7"/>
  <c r="V1620" i="7"/>
  <c r="V1628" i="7"/>
  <c r="V1636" i="7"/>
  <c r="V1644" i="7"/>
  <c r="V1652" i="7"/>
  <c r="V1660" i="7"/>
  <c r="V1668" i="7"/>
  <c r="V1676" i="7"/>
  <c r="V1684" i="7"/>
  <c r="V1692" i="7"/>
  <c r="V1700" i="7"/>
  <c r="V1708" i="7"/>
  <c r="V1716" i="7"/>
  <c r="V1724" i="7"/>
  <c r="V1732" i="7"/>
  <c r="V1740" i="7"/>
  <c r="V1749" i="7"/>
  <c r="V1756" i="7"/>
  <c r="V1793" i="7"/>
  <c r="Y1806" i="7"/>
  <c r="X1806" i="7"/>
  <c r="V1806" i="7"/>
  <c r="Y1808" i="7"/>
  <c r="V1815" i="7"/>
  <c r="W1824" i="7"/>
  <c r="X1824" i="7" s="1"/>
  <c r="V1824" i="7"/>
  <c r="V1828" i="7"/>
  <c r="W1830" i="7"/>
  <c r="X1830" i="7" s="1"/>
  <c r="Y1833" i="7"/>
  <c r="W1833" i="7"/>
  <c r="X1833" i="7" s="1"/>
  <c r="Y1862" i="7"/>
  <c r="W1862" i="7"/>
  <c r="X1862" i="7" s="1"/>
  <c r="V1862" i="7"/>
  <c r="W1871" i="7"/>
  <c r="X1871" i="7" s="1"/>
  <c r="Y1871" i="7"/>
  <c r="Y1960" i="7"/>
  <c r="V1960" i="7"/>
  <c r="W1960" i="7"/>
  <c r="X1960" i="7" s="1"/>
  <c r="Y2027" i="7"/>
  <c r="W2027" i="7"/>
  <c r="X2027" i="7" s="1"/>
  <c r="V2027" i="7"/>
  <c r="W1740" i="7"/>
  <c r="X1740" i="7" s="1"/>
  <c r="W1756" i="7"/>
  <c r="X1756" i="7" s="1"/>
  <c r="Y1782" i="7"/>
  <c r="X1782" i="7"/>
  <c r="V1782" i="7"/>
  <c r="Y1784" i="7"/>
  <c r="W1800" i="7"/>
  <c r="X1800" i="7" s="1"/>
  <c r="V1800" i="7"/>
  <c r="Y1809" i="7"/>
  <c r="W1809" i="7"/>
  <c r="X1809" i="7" s="1"/>
  <c r="W1815" i="7"/>
  <c r="X1815" i="7" s="1"/>
  <c r="W1828" i="7"/>
  <c r="X1828" i="7" s="1"/>
  <c r="Y1854" i="7"/>
  <c r="W1854" i="7"/>
  <c r="X1854" i="7" s="1"/>
  <c r="V1854" i="7"/>
  <c r="W1863" i="7"/>
  <c r="X1863" i="7" s="1"/>
  <c r="Y1863" i="7"/>
  <c r="V1868" i="7"/>
  <c r="Y1868" i="7"/>
  <c r="X1868" i="7"/>
  <c r="Y1886" i="7"/>
  <c r="W1886" i="7"/>
  <c r="X1886" i="7" s="1"/>
  <c r="V1886" i="7"/>
  <c r="Y1902" i="7"/>
  <c r="W1902" i="7"/>
  <c r="X1902" i="7" s="1"/>
  <c r="V1902" i="7"/>
  <c r="Y1918" i="7"/>
  <c r="W1918" i="7"/>
  <c r="X1918" i="7" s="1"/>
  <c r="V1918" i="7"/>
  <c r="Y2024" i="7"/>
  <c r="V2024" i="7"/>
  <c r="W2024" i="7"/>
  <c r="X2024" i="7" s="1"/>
  <c r="Y2053" i="7"/>
  <c r="W2053" i="7"/>
  <c r="X2053" i="7" s="1"/>
  <c r="V2053" i="7"/>
  <c r="W2150" i="7"/>
  <c r="X2150" i="7" s="1"/>
  <c r="Y2150" i="7"/>
  <c r="V2150" i="7"/>
  <c r="Y1766" i="7"/>
  <c r="V1766" i="7"/>
  <c r="Y1774" i="7"/>
  <c r="V1774" i="7"/>
  <c r="Y1785" i="7"/>
  <c r="W1785" i="7"/>
  <c r="X1785" i="7" s="1"/>
  <c r="Y1822" i="7"/>
  <c r="V1822" i="7"/>
  <c r="Y1838" i="7"/>
  <c r="W1838" i="7"/>
  <c r="X1838" i="7" s="1"/>
  <c r="V1838" i="7"/>
  <c r="Y1841" i="7"/>
  <c r="W1841" i="7"/>
  <c r="X1841" i="7" s="1"/>
  <c r="Y1846" i="7"/>
  <c r="W1846" i="7"/>
  <c r="X1846" i="7" s="1"/>
  <c r="V1846" i="7"/>
  <c r="W1855" i="7"/>
  <c r="X1855" i="7" s="1"/>
  <c r="Y1855" i="7"/>
  <c r="V1860" i="7"/>
  <c r="Y1860" i="7"/>
  <c r="W2098" i="7"/>
  <c r="X2098" i="7" s="1"/>
  <c r="V2098" i="7"/>
  <c r="Y2098" i="7"/>
  <c r="V1683" i="7"/>
  <c r="V1691" i="7"/>
  <c r="V1699" i="7"/>
  <c r="V1707" i="7"/>
  <c r="V1715" i="7"/>
  <c r="V1764" i="7"/>
  <c r="W1766" i="7"/>
  <c r="X1766" i="7" s="1"/>
  <c r="V1772" i="7"/>
  <c r="V1785" i="7"/>
  <c r="Y1798" i="7"/>
  <c r="V1798" i="7"/>
  <c r="V1807" i="7"/>
  <c r="W1816" i="7"/>
  <c r="X1816" i="7" s="1"/>
  <c r="V1816" i="7"/>
  <c r="V1820" i="7"/>
  <c r="W1822" i="7"/>
  <c r="X1822" i="7" s="1"/>
  <c r="Y1825" i="7"/>
  <c r="W1825" i="7"/>
  <c r="X1825" i="7" s="1"/>
  <c r="Y1836" i="7"/>
  <c r="X1836" i="7"/>
  <c r="V1841" i="7"/>
  <c r="W1847" i="7"/>
  <c r="X1847" i="7" s="1"/>
  <c r="Y1847" i="7"/>
  <c r="V1852" i="7"/>
  <c r="Y1852" i="7"/>
  <c r="V1855" i="7"/>
  <c r="W1860" i="7"/>
  <c r="X1860" i="7" s="1"/>
  <c r="Y1958" i="7"/>
  <c r="W1958" i="7"/>
  <c r="X1958" i="7" s="1"/>
  <c r="V1958" i="7"/>
  <c r="V1748" i="7"/>
  <c r="W1764" i="7"/>
  <c r="X1764" i="7" s="1"/>
  <c r="W1772" i="7"/>
  <c r="X1772" i="7" s="1"/>
  <c r="X1774" i="7"/>
  <c r="V1783" i="7"/>
  <c r="W1792" i="7"/>
  <c r="X1792" i="7" s="1"/>
  <c r="V1792" i="7"/>
  <c r="V1796" i="7"/>
  <c r="W1798" i="7"/>
  <c r="X1798" i="7" s="1"/>
  <c r="Y1801" i="7"/>
  <c r="W1801" i="7"/>
  <c r="X1801" i="7" s="1"/>
  <c r="W1807" i="7"/>
  <c r="X1807" i="7" s="1"/>
  <c r="W1820" i="7"/>
  <c r="X1820" i="7" s="1"/>
  <c r="V1825" i="7"/>
  <c r="V1836" i="7"/>
  <c r="V1839" i="7"/>
  <c r="V1844" i="7"/>
  <c r="Y1844" i="7"/>
  <c r="X1844" i="7"/>
  <c r="V1847" i="7"/>
  <c r="W1852" i="7"/>
  <c r="X1852" i="7" s="1"/>
  <c r="Y1995" i="7"/>
  <c r="W1995" i="7"/>
  <c r="X1995" i="7" s="1"/>
  <c r="V1995" i="7"/>
  <c r="W1849" i="7"/>
  <c r="X1849" i="7" s="1"/>
  <c r="W1857" i="7"/>
  <c r="X1857" i="7" s="1"/>
  <c r="W1865" i="7"/>
  <c r="X1865" i="7" s="1"/>
  <c r="W1873" i="7"/>
  <c r="X1873" i="7" s="1"/>
  <c r="W1881" i="7"/>
  <c r="X1881" i="7" s="1"/>
  <c r="Y1887" i="7"/>
  <c r="W1889" i="7"/>
  <c r="X1889" i="7" s="1"/>
  <c r="Y1895" i="7"/>
  <c r="W1897" i="7"/>
  <c r="X1897" i="7" s="1"/>
  <c r="Y1903" i="7"/>
  <c r="W1905" i="7"/>
  <c r="X1905" i="7" s="1"/>
  <c r="Y1911" i="7"/>
  <c r="W1913" i="7"/>
  <c r="X1913" i="7" s="1"/>
  <c r="Y1919" i="7"/>
  <c r="W1921" i="7"/>
  <c r="X1921" i="7" s="1"/>
  <c r="Y1927" i="7"/>
  <c r="X1939" i="7"/>
  <c r="W1970" i="7"/>
  <c r="X1970" i="7" s="1"/>
  <c r="V1970" i="7"/>
  <c r="Y2002" i="7"/>
  <c r="W2002" i="7"/>
  <c r="X2002" i="7" s="1"/>
  <c r="V2002" i="7"/>
  <c r="Y2034" i="7"/>
  <c r="W2034" i="7"/>
  <c r="X2034" i="7" s="1"/>
  <c r="V2034" i="7"/>
  <c r="W2054" i="7"/>
  <c r="X2054" i="7" s="1"/>
  <c r="X2074" i="7"/>
  <c r="Y2074" i="7"/>
  <c r="V2074" i="7"/>
  <c r="Y1876" i="7"/>
  <c r="Y1884" i="7"/>
  <c r="Y1892" i="7"/>
  <c r="Y1900" i="7"/>
  <c r="Y1908" i="7"/>
  <c r="Y1916" i="7"/>
  <c r="Y1924" i="7"/>
  <c r="Y1931" i="7"/>
  <c r="V1954" i="7"/>
  <c r="Y2000" i="7"/>
  <c r="V2000" i="7"/>
  <c r="Y2003" i="7"/>
  <c r="W2003" i="7"/>
  <c r="X2003" i="7" s="1"/>
  <c r="Y2032" i="7"/>
  <c r="V2032" i="7"/>
  <c r="Y2035" i="7"/>
  <c r="W2035" i="7"/>
  <c r="X2035" i="7" s="1"/>
  <c r="Y2060" i="7"/>
  <c r="V2060" i="7"/>
  <c r="W2078" i="7"/>
  <c r="X2078" i="7" s="1"/>
  <c r="Y2078" i="7"/>
  <c r="W2087" i="7"/>
  <c r="X2087" i="7" s="1"/>
  <c r="Y2087" i="7"/>
  <c r="V2087" i="7"/>
  <c r="W2110" i="7"/>
  <c r="X2110" i="7" s="1"/>
  <c r="V2110" i="7"/>
  <c r="W2138" i="7"/>
  <c r="X2138" i="7" s="1"/>
  <c r="Y2138" i="7"/>
  <c r="W2276" i="7"/>
  <c r="X2276" i="7" s="1"/>
  <c r="Y2276" i="7"/>
  <c r="V2276" i="7"/>
  <c r="V1840" i="7"/>
  <c r="V1848" i="7"/>
  <c r="V1856" i="7"/>
  <c r="V1864" i="7"/>
  <c r="V1872" i="7"/>
  <c r="V1880" i="7"/>
  <c r="V1888" i="7"/>
  <c r="V1896" i="7"/>
  <c r="V1904" i="7"/>
  <c r="V1912" i="7"/>
  <c r="V1920" i="7"/>
  <c r="V1928" i="7"/>
  <c r="X1946" i="7"/>
  <c r="V1952" i="7"/>
  <c r="W1954" i="7"/>
  <c r="X1954" i="7" s="1"/>
  <c r="Y1968" i="7"/>
  <c r="X1968" i="7"/>
  <c r="V1968" i="7"/>
  <c r="Y1971" i="7"/>
  <c r="W1971" i="7"/>
  <c r="X1971" i="7" s="1"/>
  <c r="Y1978" i="7"/>
  <c r="W1978" i="7"/>
  <c r="X1978" i="7" s="1"/>
  <c r="V1978" i="7"/>
  <c r="X1998" i="7"/>
  <c r="W2000" i="7"/>
  <c r="X2000" i="7" s="1"/>
  <c r="V2003" i="7"/>
  <c r="Y2010" i="7"/>
  <c r="W2010" i="7"/>
  <c r="X2010" i="7" s="1"/>
  <c r="V2010" i="7"/>
  <c r="W2032" i="7"/>
  <c r="X2032" i="7" s="1"/>
  <c r="V2035" i="7"/>
  <c r="Y2044" i="7"/>
  <c r="W2044" i="7"/>
  <c r="X2044" i="7" s="1"/>
  <c r="V2044" i="7"/>
  <c r="Y2047" i="7"/>
  <c r="W2047" i="7"/>
  <c r="X2047" i="7" s="1"/>
  <c r="Y2054" i="7"/>
  <c r="W2060" i="7"/>
  <c r="X2060" i="7" s="1"/>
  <c r="V2078" i="7"/>
  <c r="Y2110" i="7"/>
  <c r="V2138" i="7"/>
  <c r="Y2227" i="7"/>
  <c r="W2227" i="7"/>
  <c r="X2227" i="7" s="1"/>
  <c r="V2227" i="7"/>
  <c r="V1930" i="7"/>
  <c r="W1932" i="7"/>
  <c r="X1932" i="7" s="1"/>
  <c r="V1934" i="7"/>
  <c r="W1936" i="7"/>
  <c r="X1936" i="7" s="1"/>
  <c r="V1938" i="7"/>
  <c r="W1940" i="7"/>
  <c r="X1940" i="7" s="1"/>
  <c r="V1942" i="7"/>
  <c r="W1944" i="7"/>
  <c r="X1944" i="7" s="1"/>
  <c r="V1946" i="7"/>
  <c r="W1948" i="7"/>
  <c r="X1948" i="7" s="1"/>
  <c r="V1950" i="7"/>
  <c r="W1952" i="7"/>
  <c r="X1952" i="7" s="1"/>
  <c r="Y1954" i="7"/>
  <c r="Y1979" i="7"/>
  <c r="W1979" i="7"/>
  <c r="X1979" i="7" s="1"/>
  <c r="Y2008" i="7"/>
  <c r="X2008" i="7"/>
  <c r="V2008" i="7"/>
  <c r="Y2011" i="7"/>
  <c r="W2011" i="7"/>
  <c r="X2011" i="7" s="1"/>
  <c r="X2045" i="7"/>
  <c r="V2051" i="7"/>
  <c r="Y2051" i="7"/>
  <c r="W2051" i="7"/>
  <c r="X2051" i="7" s="1"/>
  <c r="Y2076" i="7"/>
  <c r="V2076" i="7"/>
  <c r="X2076" i="7"/>
  <c r="W2079" i="7"/>
  <c r="X2079" i="7" s="1"/>
  <c r="Y2079" i="7"/>
  <c r="V2079" i="7"/>
  <c r="W2139" i="7"/>
  <c r="X2139" i="7" s="1"/>
  <c r="V2139" i="7"/>
  <c r="Y2139" i="7"/>
  <c r="W2206" i="7"/>
  <c r="X2206" i="7" s="1"/>
  <c r="V2206" i="7"/>
  <c r="Y1955" i="7"/>
  <c r="W1955" i="7"/>
  <c r="X1955" i="7" s="1"/>
  <c r="Y1976" i="7"/>
  <c r="V1976" i="7"/>
  <c r="Y1986" i="7"/>
  <c r="W1986" i="7"/>
  <c r="X1986" i="7" s="1"/>
  <c r="V1986" i="7"/>
  <c r="Y2018" i="7"/>
  <c r="W2018" i="7"/>
  <c r="X2018" i="7" s="1"/>
  <c r="V2018" i="7"/>
  <c r="W2103" i="7"/>
  <c r="X2103" i="7" s="1"/>
  <c r="V2103" i="7"/>
  <c r="W2131" i="7"/>
  <c r="X2131" i="7" s="1"/>
  <c r="V2131" i="7"/>
  <c r="Y2131" i="7"/>
  <c r="W2143" i="7"/>
  <c r="X2143" i="7" s="1"/>
  <c r="V2143" i="7"/>
  <c r="Y2143" i="7"/>
  <c r="V1887" i="7"/>
  <c r="V1895" i="7"/>
  <c r="V1903" i="7"/>
  <c r="V1911" i="7"/>
  <c r="V1919" i="7"/>
  <c r="V1927" i="7"/>
  <c r="V1955" i="7"/>
  <c r="W1962" i="7"/>
  <c r="X1962" i="7" s="1"/>
  <c r="V1962" i="7"/>
  <c r="W1976" i="7"/>
  <c r="X1976" i="7" s="1"/>
  <c r="Y1984" i="7"/>
  <c r="V1984" i="7"/>
  <c r="Y1987" i="7"/>
  <c r="W1987" i="7"/>
  <c r="X1987" i="7" s="1"/>
  <c r="Y2016" i="7"/>
  <c r="V2016" i="7"/>
  <c r="Y2019" i="7"/>
  <c r="W2019" i="7"/>
  <c r="X2019" i="7" s="1"/>
  <c r="Y2058" i="7"/>
  <c r="V2058" i="7"/>
  <c r="W2091" i="7"/>
  <c r="X2091" i="7" s="1"/>
  <c r="V2091" i="7"/>
  <c r="W2094" i="7"/>
  <c r="X2094" i="7" s="1"/>
  <c r="Y2094" i="7"/>
  <c r="V2094" i="7"/>
  <c r="Y2103" i="7"/>
  <c r="W2146" i="7"/>
  <c r="X2146" i="7" s="1"/>
  <c r="Y2146" i="7"/>
  <c r="V2146" i="7"/>
  <c r="Y2323" i="7"/>
  <c r="W2323" i="7"/>
  <c r="X2323" i="7" s="1"/>
  <c r="V2323" i="7"/>
  <c r="Y2354" i="7"/>
  <c r="W2354" i="7"/>
  <c r="X2354" i="7" s="1"/>
  <c r="V2354" i="7"/>
  <c r="Y1962" i="7"/>
  <c r="W1984" i="7"/>
  <c r="X1984" i="7" s="1"/>
  <c r="V1987" i="7"/>
  <c r="Y1994" i="7"/>
  <c r="W1994" i="7"/>
  <c r="X1994" i="7" s="1"/>
  <c r="V1994" i="7"/>
  <c r="W2016" i="7"/>
  <c r="X2016" i="7" s="1"/>
  <c r="V2019" i="7"/>
  <c r="Y2026" i="7"/>
  <c r="W2026" i="7"/>
  <c r="X2026" i="7" s="1"/>
  <c r="V2026" i="7"/>
  <c r="W2058" i="7"/>
  <c r="X2058" i="7" s="1"/>
  <c r="W2083" i="7"/>
  <c r="X2083" i="7" s="1"/>
  <c r="V2083" i="7"/>
  <c r="Y2083" i="7"/>
  <c r="Y2091" i="7"/>
  <c r="Y2219" i="7"/>
  <c r="W2219" i="7"/>
  <c r="X2219" i="7" s="1"/>
  <c r="V2219" i="7"/>
  <c r="Y2222" i="7"/>
  <c r="W2222" i="7"/>
  <c r="X2222" i="7" s="1"/>
  <c r="V2222" i="7"/>
  <c r="Y2043" i="7"/>
  <c r="X2049" i="7"/>
  <c r="W2062" i="7"/>
  <c r="X2062" i="7" s="1"/>
  <c r="Y2068" i="7"/>
  <c r="V2068" i="7"/>
  <c r="W2070" i="7"/>
  <c r="X2070" i="7" s="1"/>
  <c r="W2115" i="7"/>
  <c r="X2115" i="7" s="1"/>
  <c r="V2115" i="7"/>
  <c r="W2122" i="7"/>
  <c r="X2122" i="7" s="1"/>
  <c r="W2127" i="7"/>
  <c r="X2127" i="7" s="1"/>
  <c r="V2127" i="7"/>
  <c r="W2134" i="7"/>
  <c r="X2134" i="7" s="1"/>
  <c r="W2214" i="7"/>
  <c r="X2214" i="7" s="1"/>
  <c r="Y2230" i="7"/>
  <c r="W2230" i="7"/>
  <c r="X2230" i="7" s="1"/>
  <c r="V2280" i="7"/>
  <c r="Y2280" i="7"/>
  <c r="W2280" i="7"/>
  <c r="X2280" i="7" s="1"/>
  <c r="V2289" i="7"/>
  <c r="Y2289" i="7"/>
  <c r="X2289" i="7"/>
  <c r="Y2299" i="7"/>
  <c r="W2299" i="7"/>
  <c r="X2299" i="7" s="1"/>
  <c r="Y2306" i="7"/>
  <c r="W2306" i="7"/>
  <c r="X2306" i="7" s="1"/>
  <c r="V2306" i="7"/>
  <c r="W2099" i="7"/>
  <c r="X2099" i="7" s="1"/>
  <c r="V2099" i="7"/>
  <c r="W2106" i="7"/>
  <c r="X2106" i="7" s="1"/>
  <c r="W2111" i="7"/>
  <c r="X2111" i="7" s="1"/>
  <c r="V2111" i="7"/>
  <c r="Y2115" i="7"/>
  <c r="W2118" i="7"/>
  <c r="X2118" i="7" s="1"/>
  <c r="Y2122" i="7"/>
  <c r="Y2355" i="7"/>
  <c r="W2355" i="7"/>
  <c r="X2355" i="7" s="1"/>
  <c r="V2355" i="7"/>
  <c r="W2075" i="7"/>
  <c r="X2075" i="7" s="1"/>
  <c r="V2075" i="7"/>
  <c r="W2123" i="7"/>
  <c r="X2123" i="7" s="1"/>
  <c r="V2123" i="7"/>
  <c r="W2130" i="7"/>
  <c r="X2130" i="7" s="1"/>
  <c r="W2135" i="7"/>
  <c r="X2135" i="7" s="1"/>
  <c r="V2135" i="7"/>
  <c r="W2142" i="7"/>
  <c r="X2142" i="7" s="1"/>
  <c r="V2154" i="7"/>
  <c r="W2154" i="7"/>
  <c r="X2154" i="7" s="1"/>
  <c r="V2162" i="7"/>
  <c r="W2162" i="7"/>
  <c r="X2162" i="7" s="1"/>
  <c r="V2170" i="7"/>
  <c r="W2170" i="7"/>
  <c r="X2170" i="7" s="1"/>
  <c r="V2178" i="7"/>
  <c r="W2178" i="7"/>
  <c r="X2178" i="7" s="1"/>
  <c r="V2186" i="7"/>
  <c r="W2186" i="7"/>
  <c r="X2186" i="7" s="1"/>
  <c r="V2194" i="7"/>
  <c r="W2194" i="7"/>
  <c r="X2194" i="7" s="1"/>
  <c r="V2202" i="7"/>
  <c r="W2202" i="7"/>
  <c r="X2202" i="7" s="1"/>
  <c r="W2400" i="7"/>
  <c r="X2400" i="7" s="1"/>
  <c r="V2400" i="7"/>
  <c r="Y2400" i="7"/>
  <c r="X2041" i="7"/>
  <c r="Y2057" i="7"/>
  <c r="X2057" i="7"/>
  <c r="W2059" i="7"/>
  <c r="X2059" i="7" s="1"/>
  <c r="V2059" i="7"/>
  <c r="V2063" i="7"/>
  <c r="V2071" i="7"/>
  <c r="Y2084" i="7"/>
  <c r="V2084" i="7"/>
  <c r="W2086" i="7"/>
  <c r="X2086" i="7" s="1"/>
  <c r="V2090" i="7"/>
  <c r="W2095" i="7"/>
  <c r="X2095" i="7" s="1"/>
  <c r="V2095" i="7"/>
  <c r="Y2099" i="7"/>
  <c r="W2102" i="7"/>
  <c r="X2102" i="7" s="1"/>
  <c r="Y2106" i="7"/>
  <c r="Y2111" i="7"/>
  <c r="Y2118" i="7"/>
  <c r="V2130" i="7"/>
  <c r="V2142" i="7"/>
  <c r="W2147" i="7"/>
  <c r="X2147" i="7" s="1"/>
  <c r="V2147" i="7"/>
  <c r="Y2154" i="7"/>
  <c r="Y2162" i="7"/>
  <c r="Y2170" i="7"/>
  <c r="Y2178" i="7"/>
  <c r="Y2186" i="7"/>
  <c r="Y2194" i="7"/>
  <c r="Y2202" i="7"/>
  <c r="V2210" i="7"/>
  <c r="W2210" i="7"/>
  <c r="X2210" i="7" s="1"/>
  <c r="Y2296" i="7"/>
  <c r="V2296" i="7"/>
  <c r="W2296" i="7"/>
  <c r="X2296" i="7" s="1"/>
  <c r="Y2065" i="7"/>
  <c r="X2065" i="7"/>
  <c r="W2067" i="7"/>
  <c r="X2067" i="7" s="1"/>
  <c r="V2067" i="7"/>
  <c r="X2071" i="7"/>
  <c r="Y2075" i="7"/>
  <c r="W2090" i="7"/>
  <c r="X2090" i="7" s="1"/>
  <c r="W2107" i="7"/>
  <c r="X2107" i="7" s="1"/>
  <c r="V2107" i="7"/>
  <c r="W2114" i="7"/>
  <c r="X2114" i="7" s="1"/>
  <c r="W2119" i="7"/>
  <c r="X2119" i="7" s="1"/>
  <c r="V2119" i="7"/>
  <c r="Y2123" i="7"/>
  <c r="W2126" i="7"/>
  <c r="X2126" i="7" s="1"/>
  <c r="Y2130" i="7"/>
  <c r="Y2135" i="7"/>
  <c r="Y2142" i="7"/>
  <c r="Y2155" i="7"/>
  <c r="W2155" i="7"/>
  <c r="X2155" i="7" s="1"/>
  <c r="V2155" i="7"/>
  <c r="Y2163" i="7"/>
  <c r="W2163" i="7"/>
  <c r="X2163" i="7" s="1"/>
  <c r="V2163" i="7"/>
  <c r="Y2171" i="7"/>
  <c r="W2171" i="7"/>
  <c r="X2171" i="7" s="1"/>
  <c r="V2171" i="7"/>
  <c r="Y2179" i="7"/>
  <c r="W2179" i="7"/>
  <c r="X2179" i="7" s="1"/>
  <c r="V2179" i="7"/>
  <c r="Y2187" i="7"/>
  <c r="W2187" i="7"/>
  <c r="X2187" i="7" s="1"/>
  <c r="V2187" i="7"/>
  <c r="Y2195" i="7"/>
  <c r="W2195" i="7"/>
  <c r="X2195" i="7" s="1"/>
  <c r="V2195" i="7"/>
  <c r="Y2203" i="7"/>
  <c r="W2203" i="7"/>
  <c r="X2203" i="7" s="1"/>
  <c r="V2203" i="7"/>
  <c r="Y2210" i="7"/>
  <c r="V2218" i="7"/>
  <c r="W2218" i="7"/>
  <c r="X2218" i="7" s="1"/>
  <c r="V2313" i="7"/>
  <c r="Y2313" i="7"/>
  <c r="W2313" i="7"/>
  <c r="X2313" i="7" s="1"/>
  <c r="W2158" i="7"/>
  <c r="X2158" i="7" s="1"/>
  <c r="W2166" i="7"/>
  <c r="X2166" i="7" s="1"/>
  <c r="W2174" i="7"/>
  <c r="X2174" i="7" s="1"/>
  <c r="W2182" i="7"/>
  <c r="X2182" i="7" s="1"/>
  <c r="W2190" i="7"/>
  <c r="X2190" i="7" s="1"/>
  <c r="W2198" i="7"/>
  <c r="X2198" i="7" s="1"/>
  <c r="Y2211" i="7"/>
  <c r="W2211" i="7"/>
  <c r="X2211" i="7" s="1"/>
  <c r="V2211" i="7"/>
  <c r="Y2235" i="7"/>
  <c r="W2235" i="7"/>
  <c r="X2235" i="7" s="1"/>
  <c r="V2235" i="7"/>
  <c r="Y2267" i="7"/>
  <c r="W2267" i="7"/>
  <c r="X2267" i="7" s="1"/>
  <c r="Y2344" i="7"/>
  <c r="V2344" i="7"/>
  <c r="W2344" i="7"/>
  <c r="X2344" i="7" s="1"/>
  <c r="V2151" i="7"/>
  <c r="V2159" i="7"/>
  <c r="V2167" i="7"/>
  <c r="V2175" i="7"/>
  <c r="V2183" i="7"/>
  <c r="V2191" i="7"/>
  <c r="V2199" i="7"/>
  <c r="V2207" i="7"/>
  <c r="V2215" i="7"/>
  <c r="V2223" i="7"/>
  <c r="W2226" i="7"/>
  <c r="X2226" i="7" s="1"/>
  <c r="V2231" i="7"/>
  <c r="W2234" i="7"/>
  <c r="X2234" i="7" s="1"/>
  <c r="W2266" i="7"/>
  <c r="X2266" i="7" s="1"/>
  <c r="V2275" i="7"/>
  <c r="X2286" i="7"/>
  <c r="Y2288" i="7"/>
  <c r="V2288" i="7"/>
  <c r="V2291" i="7"/>
  <c r="Y2298" i="7"/>
  <c r="W2298" i="7"/>
  <c r="X2298" i="7" s="1"/>
  <c r="V2298" i="7"/>
  <c r="V2305" i="7"/>
  <c r="Y2305" i="7"/>
  <c r="Y2315" i="7"/>
  <c r="W2315" i="7"/>
  <c r="X2315" i="7" s="1"/>
  <c r="X2319" i="7"/>
  <c r="V2339" i="7"/>
  <c r="Y2346" i="7"/>
  <c r="W2346" i="7"/>
  <c r="X2346" i="7" s="1"/>
  <c r="V2346" i="7"/>
  <c r="Y2478" i="7"/>
  <c r="W2478" i="7"/>
  <c r="X2478" i="7" s="1"/>
  <c r="V2478" i="7"/>
  <c r="V2092" i="7"/>
  <c r="V2100" i="7"/>
  <c r="V2108" i="7"/>
  <c r="V2116" i="7"/>
  <c r="V2124" i="7"/>
  <c r="V2132" i="7"/>
  <c r="V2140" i="7"/>
  <c r="V2148" i="7"/>
  <c r="V2156" i="7"/>
  <c r="V2164" i="7"/>
  <c r="V2172" i="7"/>
  <c r="V2180" i="7"/>
  <c r="V2188" i="7"/>
  <c r="V2196" i="7"/>
  <c r="X2264" i="7"/>
  <c r="V2264" i="7"/>
  <c r="V2273" i="7"/>
  <c r="Y2273" i="7"/>
  <c r="Y2282" i="7"/>
  <c r="V2282" i="7"/>
  <c r="W2288" i="7"/>
  <c r="X2288" i="7" s="1"/>
  <c r="Y2312" i="7"/>
  <c r="X2312" i="7"/>
  <c r="V2312" i="7"/>
  <c r="Y2322" i="7"/>
  <c r="W2322" i="7"/>
  <c r="X2322" i="7" s="1"/>
  <c r="V2322" i="7"/>
  <c r="X2334" i="7"/>
  <c r="Y2336" i="7"/>
  <c r="X2336" i="7"/>
  <c r="V2336" i="7"/>
  <c r="Y2347" i="7"/>
  <c r="W2347" i="7"/>
  <c r="X2347" i="7" s="1"/>
  <c r="V2357" i="7"/>
  <c r="Y2357" i="7"/>
  <c r="W2357" i="7"/>
  <c r="X2357" i="7" s="1"/>
  <c r="V2365" i="7"/>
  <c r="Y2365" i="7"/>
  <c r="W2365" i="7"/>
  <c r="X2365" i="7" s="1"/>
  <c r="V2373" i="7"/>
  <c r="Y2373" i="7"/>
  <c r="W2373" i="7"/>
  <c r="X2373" i="7" s="1"/>
  <c r="V2381" i="7"/>
  <c r="Y2381" i="7"/>
  <c r="W2381" i="7"/>
  <c r="X2381" i="7" s="1"/>
  <c r="V2389" i="7"/>
  <c r="Y2389" i="7"/>
  <c r="W2389" i="7"/>
  <c r="X2389" i="7" s="1"/>
  <c r="X2121" i="7"/>
  <c r="Y2240" i="7"/>
  <c r="Y2248" i="7"/>
  <c r="Y2256" i="7"/>
  <c r="V2265" i="7"/>
  <c r="Y2265" i="7"/>
  <c r="Y2274" i="7"/>
  <c r="V2274" i="7"/>
  <c r="Y2283" i="7"/>
  <c r="W2283" i="7"/>
  <c r="X2283" i="7" s="1"/>
  <c r="Y2320" i="7"/>
  <c r="V2320" i="7"/>
  <c r="Y2330" i="7"/>
  <c r="W2330" i="7"/>
  <c r="X2330" i="7" s="1"/>
  <c r="V2330" i="7"/>
  <c r="Y2409" i="7"/>
  <c r="W2409" i="7"/>
  <c r="X2409" i="7" s="1"/>
  <c r="V2409" i="7"/>
  <c r="Y2414" i="7"/>
  <c r="W2414" i="7"/>
  <c r="X2414" i="7" s="1"/>
  <c r="V2414" i="7"/>
  <c r="X2239" i="7"/>
  <c r="V2241" i="7"/>
  <c r="Y2241" i="7"/>
  <c r="V2249" i="7"/>
  <c r="Y2249" i="7"/>
  <c r="X2255" i="7"/>
  <c r="V2257" i="7"/>
  <c r="Y2257" i="7"/>
  <c r="X2263" i="7"/>
  <c r="Y2290" i="7"/>
  <c r="W2290" i="7"/>
  <c r="X2290" i="7" s="1"/>
  <c r="V2290" i="7"/>
  <c r="V2297" i="7"/>
  <c r="Y2297" i="7"/>
  <c r="Y2307" i="7"/>
  <c r="W2307" i="7"/>
  <c r="X2307" i="7" s="1"/>
  <c r="X2311" i="7"/>
  <c r="W2320" i="7"/>
  <c r="X2320" i="7" s="1"/>
  <c r="Y2331" i="7"/>
  <c r="W2331" i="7"/>
  <c r="X2331" i="7" s="1"/>
  <c r="Y2352" i="7"/>
  <c r="V2352" i="7"/>
  <c r="Y2406" i="7"/>
  <c r="V2406" i="7"/>
  <c r="W2406" i="7"/>
  <c r="X2406" i="7" s="1"/>
  <c r="V2272" i="7"/>
  <c r="V2281" i="7"/>
  <c r="Y2281" i="7"/>
  <c r="Y2304" i="7"/>
  <c r="X2304" i="7"/>
  <c r="V2304" i="7"/>
  <c r="V2307" i="7"/>
  <c r="Y2314" i="7"/>
  <c r="W2314" i="7"/>
  <c r="X2314" i="7" s="1"/>
  <c r="V2314" i="7"/>
  <c r="V2321" i="7"/>
  <c r="Y2321" i="7"/>
  <c r="V2331" i="7"/>
  <c r="Y2338" i="7"/>
  <c r="W2338" i="7"/>
  <c r="X2338" i="7" s="1"/>
  <c r="V2338" i="7"/>
  <c r="W2352" i="7"/>
  <c r="X2352" i="7" s="1"/>
  <c r="Y2266" i="7"/>
  <c r="V2266" i="7"/>
  <c r="W2272" i="7"/>
  <c r="X2272" i="7" s="1"/>
  <c r="Y2275" i="7"/>
  <c r="W2275" i="7"/>
  <c r="X2275" i="7" s="1"/>
  <c r="W2281" i="7"/>
  <c r="X2281" i="7" s="1"/>
  <c r="Y2291" i="7"/>
  <c r="W2291" i="7"/>
  <c r="X2291" i="7" s="1"/>
  <c r="Y2328" i="7"/>
  <c r="X2328" i="7"/>
  <c r="V2328" i="7"/>
  <c r="Y2339" i="7"/>
  <c r="W2339" i="7"/>
  <c r="X2339" i="7" s="1"/>
  <c r="X2404" i="7"/>
  <c r="Y2404" i="7"/>
  <c r="V2404" i="7"/>
  <c r="Y2329" i="7"/>
  <c r="Y2337" i="7"/>
  <c r="Y2345" i="7"/>
  <c r="Y2353" i="7"/>
  <c r="W2359" i="7"/>
  <c r="X2359" i="7" s="1"/>
  <c r="W2367" i="7"/>
  <c r="X2367" i="7" s="1"/>
  <c r="W2375" i="7"/>
  <c r="X2375" i="7" s="1"/>
  <c r="W2383" i="7"/>
  <c r="X2383" i="7" s="1"/>
  <c r="X2385" i="7"/>
  <c r="W2391" i="7"/>
  <c r="X2391" i="7" s="1"/>
  <c r="X2393" i="7"/>
  <c r="Y2417" i="7"/>
  <c r="W2417" i="7"/>
  <c r="X2417" i="7" s="1"/>
  <c r="Y2486" i="7"/>
  <c r="W2486" i="7"/>
  <c r="X2486" i="7" s="1"/>
  <c r="V2486" i="7"/>
  <c r="Y2494" i="7"/>
  <c r="W2494" i="7"/>
  <c r="X2494" i="7" s="1"/>
  <c r="V2494" i="7"/>
  <c r="Y2502" i="7"/>
  <c r="W2502" i="7"/>
  <c r="X2502" i="7" s="1"/>
  <c r="V2502" i="7"/>
  <c r="Y2510" i="7"/>
  <c r="W2510" i="7"/>
  <c r="X2510" i="7" s="1"/>
  <c r="V2510" i="7"/>
  <c r="Y2518" i="7"/>
  <c r="W2518" i="7"/>
  <c r="X2518" i="7" s="1"/>
  <c r="V2518" i="7"/>
  <c r="Y2412" i="7"/>
  <c r="X2412" i="7"/>
  <c r="Y2422" i="7"/>
  <c r="W2422" i="7"/>
  <c r="X2422" i="7" s="1"/>
  <c r="V2422" i="7"/>
  <c r="Y2358" i="7"/>
  <c r="V2358" i="7"/>
  <c r="Y2366" i="7"/>
  <c r="V2366" i="7"/>
  <c r="Y2374" i="7"/>
  <c r="V2374" i="7"/>
  <c r="Y2382" i="7"/>
  <c r="V2382" i="7"/>
  <c r="Y2390" i="7"/>
  <c r="V2390" i="7"/>
  <c r="Y2398" i="7"/>
  <c r="X2398" i="7"/>
  <c r="V2398" i="7"/>
  <c r="Y2401" i="7"/>
  <c r="W2401" i="7"/>
  <c r="X2401" i="7" s="1"/>
  <c r="V2412" i="7"/>
  <c r="Y2430" i="7"/>
  <c r="W2430" i="7"/>
  <c r="X2430" i="7" s="1"/>
  <c r="V2430" i="7"/>
  <c r="Y2438" i="7"/>
  <c r="W2438" i="7"/>
  <c r="X2438" i="7" s="1"/>
  <c r="V2438" i="7"/>
  <c r="W2356" i="7"/>
  <c r="X2356" i="7" s="1"/>
  <c r="X2358" i="7"/>
  <c r="Y2360" i="7"/>
  <c r="W2364" i="7"/>
  <c r="X2364" i="7" s="1"/>
  <c r="X2366" i="7"/>
  <c r="Y2368" i="7"/>
  <c r="W2372" i="7"/>
  <c r="X2372" i="7" s="1"/>
  <c r="X2374" i="7"/>
  <c r="Y2376" i="7"/>
  <c r="W2380" i="7"/>
  <c r="X2380" i="7" s="1"/>
  <c r="X2382" i="7"/>
  <c r="Y2384" i="7"/>
  <c r="W2388" i="7"/>
  <c r="X2388" i="7" s="1"/>
  <c r="X2390" i="7"/>
  <c r="W2396" i="7"/>
  <c r="X2396" i="7" s="1"/>
  <c r="Y2446" i="7"/>
  <c r="W2446" i="7"/>
  <c r="X2446" i="7" s="1"/>
  <c r="V2446" i="7"/>
  <c r="Y2462" i="7"/>
  <c r="W2462" i="7"/>
  <c r="X2462" i="7" s="1"/>
  <c r="V2462" i="7"/>
  <c r="Y2454" i="7"/>
  <c r="W2454" i="7"/>
  <c r="X2454" i="7" s="1"/>
  <c r="V2454" i="7"/>
  <c r="Y2470" i="7"/>
  <c r="W2470" i="7"/>
  <c r="X2470" i="7" s="1"/>
  <c r="V2470" i="7"/>
  <c r="W2425" i="7"/>
  <c r="X2425" i="7" s="1"/>
  <c r="W2433" i="7"/>
  <c r="X2433" i="7" s="1"/>
  <c r="W2441" i="7"/>
  <c r="X2441" i="7" s="1"/>
  <c r="W2449" i="7"/>
  <c r="X2449" i="7" s="1"/>
  <c r="W2457" i="7"/>
  <c r="X2457" i="7" s="1"/>
  <c r="W2465" i="7"/>
  <c r="X2465" i="7" s="1"/>
  <c r="W2473" i="7"/>
  <c r="X2473" i="7" s="1"/>
  <c r="X2476" i="7"/>
  <c r="W2481" i="7"/>
  <c r="X2481" i="7" s="1"/>
  <c r="W2489" i="7"/>
  <c r="X2489" i="7" s="1"/>
  <c r="W2497" i="7"/>
  <c r="X2497" i="7" s="1"/>
  <c r="W2505" i="7"/>
  <c r="X2505" i="7" s="1"/>
  <c r="W2513" i="7"/>
  <c r="X2513" i="7" s="1"/>
  <c r="W2521" i="7"/>
  <c r="X2521" i="7" s="1"/>
  <c r="Y2460" i="7"/>
  <c r="Y2524" i="7"/>
  <c r="V2408" i="7"/>
  <c r="V2416" i="7"/>
  <c r="V2424" i="7"/>
  <c r="V2432" i="7"/>
  <c r="V2440" i="7"/>
  <c r="V2448" i="7"/>
  <c r="V2456" i="7"/>
  <c r="V2464" i="7"/>
  <c r="V2472" i="7"/>
  <c r="V2480" i="7"/>
  <c r="V2488" i="7"/>
  <c r="V2496" i="7"/>
  <c r="V2504" i="7"/>
  <c r="V2512" i="7"/>
  <c r="V2520" i="7"/>
  <c r="W2408" i="7"/>
  <c r="X2408" i="7" s="1"/>
  <c r="W2416" i="7"/>
  <c r="X2416" i="7" s="1"/>
  <c r="W2424" i="7"/>
  <c r="X2424" i="7" s="1"/>
  <c r="W2432" i="7"/>
  <c r="X2432" i="7" s="1"/>
  <c r="W2440" i="7"/>
  <c r="X2440" i="7" s="1"/>
  <c r="W2448" i="7"/>
  <c r="X2448" i="7" s="1"/>
  <c r="W2456" i="7"/>
  <c r="X2456" i="7" s="1"/>
  <c r="W2464" i="7"/>
  <c r="X2464" i="7" s="1"/>
  <c r="W2472" i="7"/>
  <c r="X2472" i="7" s="1"/>
  <c r="W2480" i="7"/>
  <c r="X2480" i="7" s="1"/>
  <c r="W2488" i="7"/>
  <c r="X2488" i="7" s="1"/>
  <c r="W2496" i="7"/>
  <c r="X2496" i="7" s="1"/>
  <c r="W2504" i="7"/>
  <c r="X2504" i="7" s="1"/>
  <c r="W2512" i="7"/>
  <c r="X2512" i="7" s="1"/>
  <c r="W2520" i="7"/>
  <c r="X2520" i="7" s="1"/>
  <c r="D7" i="9"/>
  <c r="D44" i="9" s="1"/>
  <c r="D8" i="9"/>
  <c r="F44" i="9" s="1"/>
  <c r="C20" i="13"/>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B17" i="12"/>
  <c r="B18" i="12"/>
  <c r="C160" i="13"/>
  <c r="C161" i="13" s="1"/>
  <c r="C162" i="13" s="1"/>
  <c r="C163" i="13" s="1"/>
  <c r="C164" i="13" s="1"/>
  <c r="C165" i="13" s="1"/>
  <c r="C166" i="13" s="1"/>
  <c r="C167" i="13" s="1"/>
  <c r="C168" i="13" s="1"/>
  <c r="C169" i="13" s="1"/>
  <c r="C170" i="13" s="1"/>
  <c r="C171" i="13" s="1"/>
  <c r="C172" i="13" s="1"/>
  <c r="C173" i="13" s="1"/>
  <c r="C174" i="13" s="1"/>
  <c r="C175" i="13" s="1"/>
  <c r="C176" i="13" s="1"/>
  <c r="C177" i="13" s="1"/>
  <c r="C178" i="13" s="1"/>
  <c r="C179" i="13" s="1"/>
  <c r="C180" i="13" s="1"/>
  <c r="C181" i="13" s="1"/>
  <c r="C182" i="13" s="1"/>
  <c r="C183" i="13" s="1"/>
  <c r="C184" i="13" s="1"/>
  <c r="C185" i="13" s="1"/>
  <c r="C186" i="13" s="1"/>
  <c r="C187" i="13" s="1"/>
  <c r="C90" i="13"/>
  <c r="C91" i="13" s="1"/>
  <c r="C92" i="13" s="1"/>
  <c r="C93" i="13" s="1"/>
  <c r="C94" i="13" s="1"/>
  <c r="C95" i="13" s="1"/>
  <c r="C96" i="13" s="1"/>
  <c r="C97" i="13" s="1"/>
  <c r="C98" i="13" s="1"/>
  <c r="C99" i="13" s="1"/>
  <c r="C100" i="13" s="1"/>
  <c r="C101" i="13" s="1"/>
  <c r="C102" i="13" s="1"/>
  <c r="C103" i="13" s="1"/>
  <c r="C104" i="13" s="1"/>
  <c r="C105" i="13" s="1"/>
  <c r="C106" i="13" s="1"/>
  <c r="C107" i="13" s="1"/>
  <c r="C108" i="13" s="1"/>
  <c r="C109" i="13" s="1"/>
  <c r="C110" i="13" s="1"/>
  <c r="C111" i="13" s="1"/>
  <c r="C112" i="13" s="1"/>
  <c r="C113" i="13" s="1"/>
  <c r="C114" i="13" s="1"/>
  <c r="C115" i="13" s="1"/>
  <c r="C116" i="13" s="1"/>
  <c r="C117" i="13" s="1"/>
  <c r="K2" i="7"/>
  <c r="J6" i="7"/>
  <c r="F12" i="7" s="1"/>
  <c r="I25" i="7"/>
  <c r="J25" i="7" s="1"/>
  <c r="K25" i="7" s="1"/>
  <c r="L25" i="7" s="1"/>
  <c r="M25" i="7" s="1"/>
  <c r="N25" i="7" s="1"/>
  <c r="A39" i="12"/>
  <c r="A38" i="12"/>
  <c r="C5" i="12"/>
  <c r="D3" i="9"/>
  <c r="B61" i="9"/>
  <c r="B60" i="9"/>
  <c r="B45" i="9"/>
  <c r="B46" i="9"/>
  <c r="B58" i="9"/>
  <c r="B59" i="9"/>
  <c r="B44" i="9"/>
  <c r="O25" i="7" l="1"/>
  <c r="P25" i="7" s="1"/>
  <c r="Q25" i="7" s="1"/>
  <c r="Y84" i="7"/>
  <c r="X45" i="7"/>
  <c r="Y45" i="7" s="1"/>
  <c r="Y99" i="7"/>
  <c r="E27" i="9"/>
  <c r="Y211" i="7"/>
  <c r="Y203" i="7"/>
  <c r="Y181" i="7"/>
  <c r="Y241" i="7"/>
  <c r="Y154" i="7"/>
  <c r="Y83" i="7"/>
  <c r="Y190" i="7"/>
  <c r="Y49" i="7"/>
  <c r="Y135" i="7"/>
  <c r="Y87" i="7"/>
  <c r="Y245" i="7"/>
  <c r="Y225" i="7"/>
  <c r="Y145" i="7"/>
  <c r="Y136" i="7"/>
  <c r="Y224" i="7"/>
  <c r="Y98" i="7"/>
  <c r="Y60" i="7"/>
  <c r="Y168" i="7"/>
  <c r="Y183" i="7"/>
  <c r="Y233" i="7"/>
  <c r="Y185" i="7"/>
  <c r="Y129" i="7"/>
  <c r="Y57" i="7"/>
  <c r="F28" i="12" s="1"/>
  <c r="Y180" i="7"/>
  <c r="Y116" i="7"/>
  <c r="Y148" i="7"/>
  <c r="Y80" i="7"/>
  <c r="Y223" i="7"/>
  <c r="Y127" i="7"/>
  <c r="Y201" i="7"/>
  <c r="Y169" i="7"/>
  <c r="Y117" i="7"/>
  <c r="Y37" i="7"/>
  <c r="Y172" i="7"/>
  <c r="Y68" i="7"/>
  <c r="Y212" i="7"/>
  <c r="Y199" i="7"/>
  <c r="Y63" i="7"/>
  <c r="Y197" i="7"/>
  <c r="Y137" i="7"/>
  <c r="Y85" i="7"/>
  <c r="Y204" i="7"/>
  <c r="Y160" i="7"/>
  <c r="Y64" i="7"/>
  <c r="Y244" i="7"/>
  <c r="Y191" i="7"/>
  <c r="Y39" i="7"/>
  <c r="Y193" i="7"/>
  <c r="Y133" i="7"/>
  <c r="Y65" i="7"/>
  <c r="Y192" i="7"/>
  <c r="Y144" i="7"/>
  <c r="Y44" i="7"/>
  <c r="F35" i="25"/>
  <c r="F30" i="25"/>
  <c r="H3" i="25"/>
  <c r="F31" i="25"/>
  <c r="F58" i="25" s="1"/>
  <c r="C36" i="25"/>
  <c r="F27" i="25"/>
  <c r="F44" i="25" s="1"/>
  <c r="D36" i="25"/>
  <c r="B62" i="25"/>
  <c r="B36" i="25"/>
  <c r="F32" i="25"/>
  <c r="F59" i="25" s="1"/>
  <c r="F28" i="25"/>
  <c r="F45" i="25" s="1"/>
  <c r="F33" i="25"/>
  <c r="F60" i="25" s="1"/>
  <c r="F29" i="25"/>
  <c r="F46" i="25" s="1"/>
  <c r="F34" i="25"/>
  <c r="F61" i="25" s="1"/>
  <c r="E36" i="25"/>
  <c r="C10" i="12"/>
  <c r="F46" i="9"/>
  <c r="H5" i="12"/>
  <c r="I3" i="9"/>
  <c r="C11" i="12"/>
  <c r="C39" i="12" s="1"/>
  <c r="F45" i="9"/>
  <c r="D60" i="9"/>
  <c r="F61" i="9"/>
  <c r="F60" i="9"/>
  <c r="F59" i="9"/>
  <c r="F58" i="9"/>
  <c r="D61" i="9"/>
  <c r="D46" i="9"/>
  <c r="D59" i="9"/>
  <c r="D58" i="9"/>
  <c r="D45" i="9"/>
  <c r="F30" i="9"/>
  <c r="D35" i="9"/>
  <c r="E29" i="12"/>
  <c r="V26" i="7"/>
  <c r="E28" i="9" s="1"/>
  <c r="W26" i="7"/>
  <c r="X26" i="7" s="1"/>
  <c r="E26" i="12" s="1"/>
  <c r="F33" i="9"/>
  <c r="E27" i="12"/>
  <c r="D31" i="12"/>
  <c r="B32" i="12"/>
  <c r="F31" i="12"/>
  <c r="F29" i="12"/>
  <c r="F30" i="12"/>
  <c r="Y26" i="7"/>
  <c r="F31" i="9"/>
  <c r="B39" i="12"/>
  <c r="C27" i="12"/>
  <c r="C35" i="9"/>
  <c r="H33" i="9"/>
  <c r="H31" i="9"/>
  <c r="C26" i="12"/>
  <c r="F29" i="9"/>
  <c r="C30" i="9"/>
  <c r="B25" i="12"/>
  <c r="E33" i="9"/>
  <c r="C28" i="12"/>
  <c r="H34" i="9"/>
  <c r="F34" i="9"/>
  <c r="E30" i="9"/>
  <c r="H32" i="9"/>
  <c r="G32" i="9"/>
  <c r="F32" i="9"/>
  <c r="K20" i="7"/>
  <c r="N30" i="9" s="1"/>
  <c r="E30" i="12"/>
  <c r="E28" i="12"/>
  <c r="E31" i="12"/>
  <c r="G29" i="9"/>
  <c r="E32" i="12"/>
  <c r="D46" i="25"/>
  <c r="C29" i="9"/>
  <c r="O29" i="9" s="1"/>
  <c r="C31" i="9"/>
  <c r="C33" i="9"/>
  <c r="E29" i="9"/>
  <c r="M20" i="7"/>
  <c r="N32" i="9" s="1"/>
  <c r="D29" i="9"/>
  <c r="D33" i="9"/>
  <c r="C27" i="9"/>
  <c r="O27" i="9" s="1"/>
  <c r="D31" i="9"/>
  <c r="N20" i="7"/>
  <c r="D28" i="9"/>
  <c r="D34" i="9"/>
  <c r="C34" i="9"/>
  <c r="L20" i="7"/>
  <c r="N31" i="9" s="1"/>
  <c r="O20" i="7"/>
  <c r="N34" i="9" s="1"/>
  <c r="C32" i="9"/>
  <c r="C28" i="9"/>
  <c r="O28" i="9" s="1"/>
  <c r="D32" i="9"/>
  <c r="F32" i="12"/>
  <c r="B29" i="12"/>
  <c r="D30" i="12"/>
  <c r="D27" i="12"/>
  <c r="G30" i="9"/>
  <c r="G33" i="9"/>
  <c r="C31" i="12"/>
  <c r="E34" i="9"/>
  <c r="F27" i="12"/>
  <c r="E31" i="9"/>
  <c r="H29" i="9"/>
  <c r="B28" i="12"/>
  <c r="B26" i="12"/>
  <c r="B27" i="12"/>
  <c r="B31" i="12"/>
  <c r="C32" i="12"/>
  <c r="D32" i="12"/>
  <c r="E32" i="9"/>
  <c r="G34" i="9"/>
  <c r="D30" i="9"/>
  <c r="C29" i="12"/>
  <c r="D28" i="12"/>
  <c r="D29" i="12"/>
  <c r="G31" i="9"/>
  <c r="B30" i="12"/>
  <c r="B38" i="12"/>
  <c r="C30" i="12"/>
  <c r="F35" i="9"/>
  <c r="D27" i="9"/>
  <c r="R25" i="7" l="1"/>
  <c r="S25" i="7" s="1"/>
  <c r="T25" i="7" s="1"/>
  <c r="K27" i="9"/>
  <c r="R27" i="9" s="1"/>
  <c r="H27" i="9"/>
  <c r="O32" i="9"/>
  <c r="H35" i="9"/>
  <c r="H30" i="9"/>
  <c r="D60" i="25"/>
  <c r="N33" i="9"/>
  <c r="N36" i="9" s="1"/>
  <c r="O31" i="9"/>
  <c r="O30" i="9"/>
  <c r="O34" i="9"/>
  <c r="V23" i="7"/>
  <c r="K35" i="9"/>
  <c r="O35" i="9"/>
  <c r="F28" i="9"/>
  <c r="G28" i="9"/>
  <c r="D26" i="12"/>
  <c r="D39" i="12" s="1"/>
  <c r="E39" i="12" s="1"/>
  <c r="F26" i="12"/>
  <c r="H28" i="9"/>
  <c r="G61" i="25"/>
  <c r="G46" i="25"/>
  <c r="G60" i="25"/>
  <c r="G58" i="25"/>
  <c r="G45" i="25"/>
  <c r="G59" i="25"/>
  <c r="F36" i="25"/>
  <c r="D45" i="25"/>
  <c r="D58" i="25"/>
  <c r="D61" i="25"/>
  <c r="D59" i="25"/>
  <c r="G44" i="25"/>
  <c r="P27" i="9"/>
  <c r="T27" i="9" s="1"/>
  <c r="C38" i="12"/>
  <c r="C41" i="12" s="1"/>
  <c r="C44" i="9"/>
  <c r="E44" i="9" s="1"/>
  <c r="C59" i="9"/>
  <c r="E59" i="9" s="1"/>
  <c r="G35" i="9"/>
  <c r="C36" i="9"/>
  <c r="B41" i="12"/>
  <c r="K33" i="9"/>
  <c r="R33" i="9" s="1"/>
  <c r="K31" i="9"/>
  <c r="P20" i="7"/>
  <c r="C25" i="12"/>
  <c r="K29" i="9"/>
  <c r="R29" i="9" s="1"/>
  <c r="K28" i="9"/>
  <c r="R28" i="9" s="1"/>
  <c r="D25" i="12"/>
  <c r="D38" i="12" s="1"/>
  <c r="D36" i="9"/>
  <c r="C46" i="9"/>
  <c r="E46" i="9" s="1"/>
  <c r="E35" i="9"/>
  <c r="K32" i="9"/>
  <c r="R32" i="9" s="1"/>
  <c r="C61" i="9"/>
  <c r="E61" i="9" s="1"/>
  <c r="C45" i="9"/>
  <c r="K34" i="9"/>
  <c r="W23" i="7"/>
  <c r="F27" i="9"/>
  <c r="C60" i="9"/>
  <c r="E60" i="9" s="1"/>
  <c r="C58" i="9"/>
  <c r="E58" i="9" s="1"/>
  <c r="C62" i="9"/>
  <c r="K30" i="9"/>
  <c r="R30" i="9" s="1"/>
  <c r="E25" i="12"/>
  <c r="Q27" i="9" l="1"/>
  <c r="G44" i="9" s="1"/>
  <c r="P30" i="9"/>
  <c r="T30" i="9" s="1"/>
  <c r="Q31" i="9"/>
  <c r="R31" i="9"/>
  <c r="P35" i="9"/>
  <c r="T35" i="9" s="1"/>
  <c r="R35" i="9"/>
  <c r="V35" i="9" s="1"/>
  <c r="P34" i="9"/>
  <c r="R34" i="9"/>
  <c r="V34" i="9" s="1"/>
  <c r="Q28" i="9"/>
  <c r="U28" i="9" s="1"/>
  <c r="O33" i="9"/>
  <c r="O36" i="9" s="1"/>
  <c r="S35" i="9"/>
  <c r="W35" i="9" s="1"/>
  <c r="S34" i="9"/>
  <c r="W34" i="9" s="1"/>
  <c r="Q35" i="9"/>
  <c r="U35" i="9" s="1"/>
  <c r="V28" i="9"/>
  <c r="S28" i="9"/>
  <c r="W28" i="9" s="1"/>
  <c r="P31" i="9"/>
  <c r="S31" i="9"/>
  <c r="W31" i="9" s="1"/>
  <c r="S27" i="9"/>
  <c r="W27" i="9" s="1"/>
  <c r="H44" i="9"/>
  <c r="V32" i="9"/>
  <c r="S32" i="9"/>
  <c r="W32" i="9" s="1"/>
  <c r="P29" i="9"/>
  <c r="T29" i="9" s="1"/>
  <c r="S29" i="9"/>
  <c r="W29" i="9" s="1"/>
  <c r="V29" i="9"/>
  <c r="P33" i="9"/>
  <c r="S33" i="9"/>
  <c r="W33" i="9" s="1"/>
  <c r="V33" i="9"/>
  <c r="Q30" i="9"/>
  <c r="U30" i="9" s="1"/>
  <c r="S30" i="9"/>
  <c r="W30" i="9" s="1"/>
  <c r="V30" i="9"/>
  <c r="F36" i="9"/>
  <c r="P28" i="9"/>
  <c r="T28" i="9" s="1"/>
  <c r="Q34" i="9"/>
  <c r="P32" i="9"/>
  <c r="Q29" i="9"/>
  <c r="U29" i="9" s="1"/>
  <c r="Q33" i="9"/>
  <c r="Q32" i="9"/>
  <c r="E47" i="25"/>
  <c r="E52" i="25" s="1"/>
  <c r="E62" i="25"/>
  <c r="E67" i="25" s="1"/>
  <c r="C62" i="25"/>
  <c r="B47" i="25"/>
  <c r="D44" i="25"/>
  <c r="C47" i="25" s="1"/>
  <c r="K36" i="9"/>
  <c r="E36" i="9"/>
  <c r="D62" i="9"/>
  <c r="D67" i="9" s="1"/>
  <c r="F25" i="12"/>
  <c r="Y23" i="7"/>
  <c r="G27" i="9"/>
  <c r="G36" i="9" s="1"/>
  <c r="E38" i="12"/>
  <c r="E41" i="12" s="1"/>
  <c r="E43" i="12" s="1"/>
  <c r="E45" i="12" s="1"/>
  <c r="D41" i="12"/>
  <c r="E45" i="9"/>
  <c r="D47" i="9" s="1"/>
  <c r="D52" i="9" s="1"/>
  <c r="C47" i="9"/>
  <c r="X23" i="7"/>
  <c r="U27" i="9" l="1"/>
  <c r="T33" i="9"/>
  <c r="G60" i="9"/>
  <c r="H60" i="9" s="1"/>
  <c r="T31" i="9"/>
  <c r="G58" i="9"/>
  <c r="H58" i="9" s="1"/>
  <c r="G45" i="9"/>
  <c r="H45" i="9" s="1"/>
  <c r="T34" i="9"/>
  <c r="G61" i="9"/>
  <c r="H61" i="9" s="1"/>
  <c r="T32" i="9"/>
  <c r="G59" i="9"/>
  <c r="V31" i="9"/>
  <c r="U31" i="9"/>
  <c r="U34" i="9"/>
  <c r="U33" i="9"/>
  <c r="U32" i="9"/>
  <c r="H59" i="9"/>
  <c r="G46" i="9"/>
  <c r="H46" i="9" s="1"/>
  <c r="F47" i="9" s="1"/>
  <c r="F52" i="9" s="1"/>
  <c r="D53" i="9" s="1"/>
  <c r="W36" i="9"/>
  <c r="H36" i="9"/>
  <c r="V27" i="9"/>
  <c r="P36" i="9"/>
  <c r="Q36" i="9"/>
  <c r="S36" i="9"/>
  <c r="C63" i="25"/>
  <c r="C67" i="25"/>
  <c r="C68" i="25" s="1"/>
  <c r="C76" i="25" s="1"/>
  <c r="C52" i="25"/>
  <c r="C53" i="25" s="1"/>
  <c r="C75" i="25" s="1"/>
  <c r="C48" i="25"/>
  <c r="D144" i="13"/>
  <c r="C47" i="12"/>
  <c r="T36" i="9" l="1"/>
  <c r="V36" i="9"/>
  <c r="F62" i="9"/>
  <c r="F67" i="9" s="1"/>
  <c r="D68" i="9" s="1"/>
  <c r="D76" i="9" s="1"/>
  <c r="U36" i="9"/>
  <c r="R36" i="9"/>
  <c r="D48" i="9"/>
  <c r="C78" i="25"/>
  <c r="D75" i="9"/>
  <c r="J149" i="13"/>
  <c r="P152" i="13"/>
  <c r="N151" i="13"/>
  <c r="F147" i="13"/>
  <c r="T154" i="13"/>
  <c r="L150" i="13"/>
  <c r="H148" i="13"/>
  <c r="R153" i="13"/>
  <c r="V155" i="13"/>
  <c r="D145" i="13"/>
  <c r="D146" i="13" s="1"/>
  <c r="D147" i="13" s="1"/>
  <c r="D78" i="9" l="1"/>
  <c r="D4" i="13" s="1"/>
  <c r="H8" i="13" s="1"/>
  <c r="D63" i="9"/>
  <c r="B81" i="25"/>
  <c r="D74" i="13"/>
  <c r="F155" i="13"/>
  <c r="G155" i="13" s="1"/>
  <c r="F152" i="13"/>
  <c r="G152" i="13" s="1"/>
  <c r="G147" i="13"/>
  <c r="W147" i="13" s="1"/>
  <c r="F154" i="13"/>
  <c r="G154" i="13" s="1"/>
  <c r="F149" i="13"/>
  <c r="G149" i="13" s="1"/>
  <c r="F150" i="13"/>
  <c r="G150" i="13" s="1"/>
  <c r="F148" i="13"/>
  <c r="G148" i="13" s="1"/>
  <c r="F153" i="13"/>
  <c r="G153" i="13" s="1"/>
  <c r="F151" i="13"/>
  <c r="G151" i="13" s="1"/>
  <c r="O151" i="13"/>
  <c r="N152" i="13"/>
  <c r="O152" i="13" s="1"/>
  <c r="P154" i="13"/>
  <c r="Q154" i="13" s="1"/>
  <c r="P155" i="13"/>
  <c r="Q155" i="13" s="1"/>
  <c r="P153" i="13"/>
  <c r="Q153" i="13" s="1"/>
  <c r="Q152" i="13"/>
  <c r="T155" i="13"/>
  <c r="U155" i="13" s="1"/>
  <c r="U154" i="13"/>
  <c r="K149" i="13"/>
  <c r="J150" i="13"/>
  <c r="K150" i="13" s="1"/>
  <c r="L155" i="13"/>
  <c r="M155" i="13" s="1"/>
  <c r="L153" i="13"/>
  <c r="M153" i="13" s="1"/>
  <c r="L154" i="13"/>
  <c r="M154" i="13" s="1"/>
  <c r="M150" i="13"/>
  <c r="L152" i="13"/>
  <c r="M152" i="13" s="1"/>
  <c r="L151" i="13"/>
  <c r="M151" i="13" s="1"/>
  <c r="R154" i="13"/>
  <c r="S154" i="13" s="1"/>
  <c r="R155" i="13"/>
  <c r="S155" i="13" s="1"/>
  <c r="S153" i="13"/>
  <c r="I148" i="13"/>
  <c r="H149" i="13"/>
  <c r="I149" i="13" s="1"/>
  <c r="N153" i="13" l="1"/>
  <c r="C81" i="9"/>
  <c r="H150" i="13"/>
  <c r="F7" i="13"/>
  <c r="F8" i="13" s="1"/>
  <c r="P12" i="13"/>
  <c r="P13" i="13" s="1"/>
  <c r="Q13" i="13" s="1"/>
  <c r="L10" i="13"/>
  <c r="L11" i="13" s="1"/>
  <c r="M11" i="13" s="1"/>
  <c r="V15" i="13"/>
  <c r="T14" i="13"/>
  <c r="U14" i="13" s="1"/>
  <c r="J9" i="13"/>
  <c r="K9" i="13" s="1"/>
  <c r="R13" i="13"/>
  <c r="R14" i="13" s="1"/>
  <c r="S14" i="13" s="1"/>
  <c r="D5" i="13"/>
  <c r="D6" i="13" s="1"/>
  <c r="D7" i="13" s="1"/>
  <c r="N11" i="13"/>
  <c r="O11" i="13" s="1"/>
  <c r="J151" i="13"/>
  <c r="J152" i="13" s="1"/>
  <c r="W148" i="13"/>
  <c r="W149" i="13"/>
  <c r="W146" i="13"/>
  <c r="X147" i="13"/>
  <c r="Y147" i="13" s="1"/>
  <c r="H9" i="13"/>
  <c r="I9" i="13" s="1"/>
  <c r="I8" i="13"/>
  <c r="O153" i="13" l="1"/>
  <c r="N154" i="13"/>
  <c r="I150" i="13"/>
  <c r="W150" i="13" s="1"/>
  <c r="H151" i="13"/>
  <c r="M10" i="13"/>
  <c r="Q12" i="13"/>
  <c r="F9" i="13"/>
  <c r="G9" i="13" s="1"/>
  <c r="W9" i="13" s="1"/>
  <c r="G7" i="13"/>
  <c r="W7" i="13" s="1"/>
  <c r="N12" i="13"/>
  <c r="O12" i="13" s="1"/>
  <c r="S13" i="13"/>
  <c r="T15" i="13"/>
  <c r="U15" i="13" s="1"/>
  <c r="J10" i="13"/>
  <c r="K10" i="13" s="1"/>
  <c r="Z149" i="13"/>
  <c r="X149" i="13" s="1"/>
  <c r="K151" i="13"/>
  <c r="P14" i="13"/>
  <c r="R15" i="13"/>
  <c r="S15" i="13" s="1"/>
  <c r="L12" i="13"/>
  <c r="AB149" i="13"/>
  <c r="AA149" i="13"/>
  <c r="J153" i="13"/>
  <c r="K152" i="13"/>
  <c r="G8" i="13"/>
  <c r="W8" i="13" s="1"/>
  <c r="H10" i="13"/>
  <c r="O154" i="13" l="1"/>
  <c r="N155" i="13"/>
  <c r="O155" i="13" s="1"/>
  <c r="X148" i="13"/>
  <c r="F10" i="13"/>
  <c r="G10" i="13" s="1"/>
  <c r="I151" i="13"/>
  <c r="W151" i="13" s="1"/>
  <c r="X151" i="13" s="1"/>
  <c r="H152" i="13"/>
  <c r="J11" i="13"/>
  <c r="K11" i="13" s="1"/>
  <c r="N13" i="13"/>
  <c r="W6" i="13"/>
  <c r="Y148" i="13"/>
  <c r="Y149" i="13"/>
  <c r="M12" i="13"/>
  <c r="L13" i="13"/>
  <c r="Q14" i="13"/>
  <c r="P15" i="13"/>
  <c r="Q15" i="13" s="1"/>
  <c r="K153" i="13"/>
  <c r="J154" i="13"/>
  <c r="Z9" i="13"/>
  <c r="X9" i="13" s="1"/>
  <c r="AA9" i="13"/>
  <c r="AB9" i="13"/>
  <c r="X7" i="13" s="1"/>
  <c r="Y7" i="13" s="1"/>
  <c r="I10" i="13"/>
  <c r="H11" i="13"/>
  <c r="X8" i="13" l="1"/>
  <c r="W10" i="13"/>
  <c r="F11" i="13"/>
  <c r="G11" i="13" s="1"/>
  <c r="I152" i="13"/>
  <c r="W152" i="13" s="1"/>
  <c r="H153" i="13"/>
  <c r="J12" i="13"/>
  <c r="K12" i="13" s="1"/>
  <c r="O13" i="13"/>
  <c r="N14" i="13"/>
  <c r="M13" i="13"/>
  <c r="L14" i="13"/>
  <c r="K154" i="13"/>
  <c r="J155" i="13"/>
  <c r="K155" i="13" s="1"/>
  <c r="I11" i="13"/>
  <c r="H12" i="13"/>
  <c r="Y8" i="13"/>
  <c r="Y9" i="13"/>
  <c r="F12" i="13" l="1"/>
  <c r="G12" i="13" s="1"/>
  <c r="W11" i="13"/>
  <c r="AB152" i="13"/>
  <c r="Z152" i="13"/>
  <c r="X152" i="13" s="1"/>
  <c r="AA152" i="13"/>
  <c r="I153" i="13"/>
  <c r="W153" i="13" s="1"/>
  <c r="H154" i="13"/>
  <c r="J13" i="13"/>
  <c r="J14" i="13" s="1"/>
  <c r="O14" i="13"/>
  <c r="N15" i="13"/>
  <c r="O15" i="13" s="1"/>
  <c r="M14" i="13"/>
  <c r="L15" i="13"/>
  <c r="M15" i="13" s="1"/>
  <c r="I12" i="13"/>
  <c r="H13" i="13"/>
  <c r="F13" i="13" l="1"/>
  <c r="F14" i="13" s="1"/>
  <c r="G14" i="13" s="1"/>
  <c r="W12" i="13"/>
  <c r="Z12" i="13" s="1"/>
  <c r="X11" i="13" s="1"/>
  <c r="I154" i="13"/>
  <c r="W154" i="13" s="1"/>
  <c r="H155" i="13"/>
  <c r="X150" i="13"/>
  <c r="Y151" i="13"/>
  <c r="Y152" i="13" s="1"/>
  <c r="K13" i="13"/>
  <c r="K14" i="13"/>
  <c r="J15" i="13"/>
  <c r="K15" i="13" s="1"/>
  <c r="I13" i="13"/>
  <c r="H14" i="13"/>
  <c r="AB12" i="13" l="1"/>
  <c r="X10" i="13" s="1"/>
  <c r="AA12" i="13"/>
  <c r="F15" i="13"/>
  <c r="G15" i="13" s="1"/>
  <c r="G13" i="13"/>
  <c r="W13" i="13" s="1"/>
  <c r="I155" i="13"/>
  <c r="W155" i="13" s="1"/>
  <c r="AA155" i="13" s="1"/>
  <c r="X153" i="13" s="1"/>
  <c r="I14" i="13"/>
  <c r="W14" i="13" s="1"/>
  <c r="H15" i="13"/>
  <c r="X12" i="13"/>
  <c r="Y11" i="13" l="1"/>
  <c r="Y12" i="13" s="1"/>
  <c r="Y153" i="13"/>
  <c r="Z155" i="13"/>
  <c r="I15" i="13"/>
  <c r="W15" i="13" s="1"/>
  <c r="X155" i="13" l="1"/>
  <c r="X156" i="13" s="1"/>
  <c r="X154" i="13"/>
  <c r="Y154" i="13"/>
  <c r="Z15" i="13"/>
  <c r="X15" i="13" s="1"/>
  <c r="X16" i="13" s="1"/>
  <c r="AA15" i="13"/>
  <c r="X13" i="13" s="1"/>
  <c r="Y13" i="13" s="1"/>
  <c r="E144" i="13" l="1"/>
  <c r="E145" i="13" s="1"/>
  <c r="C49" i="12" s="1"/>
  <c r="Y14" i="13"/>
  <c r="X14" i="13"/>
  <c r="E4" i="13" l="1"/>
  <c r="E5" i="13" s="1"/>
  <c r="D81" i="9" l="1"/>
  <c r="N81" i="13"/>
  <c r="N82" i="13" s="1"/>
  <c r="O82" i="13" s="1"/>
  <c r="T84" i="13"/>
  <c r="U84" i="13" s="1"/>
  <c r="P82" i="13"/>
  <c r="P85" i="13" s="1"/>
  <c r="Q85" i="13" s="1"/>
  <c r="R83" i="13"/>
  <c r="S83" i="13" s="1"/>
  <c r="J79" i="13"/>
  <c r="J80" i="13" s="1"/>
  <c r="K80" i="13" s="1"/>
  <c r="L80" i="13"/>
  <c r="L85" i="13" s="1"/>
  <c r="M85" i="13" s="1"/>
  <c r="H78" i="13"/>
  <c r="I78" i="13" s="1"/>
  <c r="X85" i="13"/>
  <c r="X86" i="13" s="1"/>
  <c r="V85" i="13"/>
  <c r="F77" i="13"/>
  <c r="F84" i="13" s="1"/>
  <c r="D75" i="13"/>
  <c r="D76" i="13" s="1"/>
  <c r="D77" i="13" s="1"/>
  <c r="J82" i="13" l="1"/>
  <c r="K82" i="13" s="1"/>
  <c r="T85" i="13"/>
  <c r="U85" i="13" s="1"/>
  <c r="P84" i="13"/>
  <c r="Q84" i="13" s="1"/>
  <c r="F80" i="13"/>
  <c r="G80" i="13" s="1"/>
  <c r="H79" i="13"/>
  <c r="I79" i="13" s="1"/>
  <c r="J85" i="13"/>
  <c r="K85" i="13" s="1"/>
  <c r="N85" i="13"/>
  <c r="O85" i="13" s="1"/>
  <c r="L81" i="13"/>
  <c r="M81" i="13" s="1"/>
  <c r="J83" i="13"/>
  <c r="K83" i="13" s="1"/>
  <c r="J84" i="13"/>
  <c r="K84" i="13" s="1"/>
  <c r="J81" i="13"/>
  <c r="K81" i="13" s="1"/>
  <c r="L84" i="13"/>
  <c r="M84" i="13" s="1"/>
  <c r="R85" i="13"/>
  <c r="S85" i="13" s="1"/>
  <c r="G84" i="13"/>
  <c r="F82" i="13"/>
  <c r="H82" i="13"/>
  <c r="I82" i="13" s="1"/>
  <c r="L82" i="13"/>
  <c r="M82" i="13" s="1"/>
  <c r="N84" i="13"/>
  <c r="O84" i="13" s="1"/>
  <c r="F83" i="13"/>
  <c r="F78" i="13"/>
  <c r="L83" i="13"/>
  <c r="M83" i="13" s="1"/>
  <c r="H81" i="13"/>
  <c r="I81" i="13" s="1"/>
  <c r="K79" i="13"/>
  <c r="Q82" i="13"/>
  <c r="H84" i="13"/>
  <c r="I84" i="13" s="1"/>
  <c r="H83" i="13"/>
  <c r="I83" i="13" s="1"/>
  <c r="M80" i="13"/>
  <c r="R84" i="13"/>
  <c r="S84" i="13" s="1"/>
  <c r="P83" i="13"/>
  <c r="Q83" i="13" s="1"/>
  <c r="O81" i="13"/>
  <c r="N83" i="13"/>
  <c r="O83" i="13" s="1"/>
  <c r="F79" i="13"/>
  <c r="F81" i="13"/>
  <c r="H80" i="13"/>
  <c r="I80" i="13" s="1"/>
  <c r="H85" i="13"/>
  <c r="I85" i="13" s="1"/>
  <c r="F85" i="13"/>
  <c r="G77" i="13"/>
  <c r="W77" i="13" s="1"/>
  <c r="W84" i="13" l="1"/>
  <c r="Y84" i="13" s="1"/>
  <c r="G78" i="13"/>
  <c r="W78" i="13" s="1"/>
  <c r="G79" i="13"/>
  <c r="W79" i="13" s="1"/>
  <c r="X79" i="13" s="1"/>
  <c r="W80" i="13"/>
  <c r="G83" i="13"/>
  <c r="W83" i="13" s="1"/>
  <c r="G81" i="13"/>
  <c r="W81" i="13" s="1"/>
  <c r="G82" i="13"/>
  <c r="W82" i="13" s="1"/>
  <c r="X82" i="13" s="1"/>
  <c r="X77" i="13"/>
  <c r="W76" i="13"/>
  <c r="G85" i="13"/>
  <c r="W85" i="13" s="1"/>
  <c r="Z85" i="13" l="1"/>
  <c r="X84" i="13"/>
  <c r="X83" i="13"/>
  <c r="Y83" i="13" s="1"/>
  <c r="AA85" i="13"/>
  <c r="X78" i="13"/>
  <c r="AA79" i="13"/>
  <c r="Z79" i="13"/>
  <c r="AB79" i="13"/>
  <c r="X81" i="13"/>
  <c r="AA82" i="13"/>
  <c r="Z82" i="13"/>
  <c r="AB82" i="13"/>
  <c r="X80" i="13"/>
  <c r="Y77" i="13"/>
  <c r="Y79" i="13" l="1"/>
  <c r="Y78" i="13"/>
  <c r="Y82" i="13"/>
  <c r="Y81" i="13"/>
  <c r="E74" i="13" l="1"/>
  <c r="E75" i="13" s="1"/>
  <c r="C8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author>
  </authors>
  <commentList>
    <comment ref="C43" authorId="0" shapeId="0" xr:uid="{00000000-0006-0000-0300-000001000000}">
      <text>
        <r>
          <rPr>
            <b/>
            <sz val="8"/>
            <color indexed="81"/>
            <rFont val="Tahoma"/>
            <family val="2"/>
          </rPr>
          <t>Incluye suscriptores en el periodo y suscriptores proyectados</t>
        </r>
      </text>
    </comment>
    <comment ref="G43" authorId="0" shapeId="0" xr:uid="{00000000-0006-0000-0300-000002000000}">
      <text>
        <r>
          <rPr>
            <b/>
            <sz val="8"/>
            <color rgb="FF000000"/>
            <rFont val="Tahoma"/>
            <family val="2"/>
          </rPr>
          <t>Incluye Consumo Básico mensual promedio y consumo  básico proyectado a partir de suscriptores proyectados por estrato y consumo susriptor/mes</t>
        </r>
        <r>
          <rPr>
            <sz val="8"/>
            <color rgb="FF000000"/>
            <rFont val="Tahoma"/>
            <family val="2"/>
          </rPr>
          <t xml:space="preserve">
</t>
        </r>
      </text>
    </comment>
    <comment ref="C57" authorId="0" shapeId="0" xr:uid="{00000000-0006-0000-0300-000003000000}">
      <text>
        <r>
          <rPr>
            <b/>
            <sz val="8"/>
            <color rgb="FF000000"/>
            <rFont val="Tahoma"/>
            <family val="2"/>
          </rPr>
          <t xml:space="preserve">Incluye suscriptores en el periodo y suscriptores proyectados
</t>
        </r>
        <r>
          <rPr>
            <sz val="8"/>
            <color rgb="FF000000"/>
            <rFont val="Tahoma"/>
            <family val="2"/>
          </rPr>
          <t xml:space="preserve">
</t>
        </r>
      </text>
    </comment>
    <comment ref="G57" authorId="0" shapeId="0" xr:uid="{00000000-0006-0000-0300-000004000000}">
      <text>
        <r>
          <rPr>
            <sz val="8"/>
            <color indexed="81"/>
            <rFont val="Arial"/>
            <family val="2"/>
          </rPr>
          <t>Incluye Consumo mensual promedio y consumo  proyectado a partir de suscriptores proyectados por estrato y consumo susriptor/mes.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author>
  </authors>
  <commentList>
    <comment ref="B43" authorId="0" shapeId="0" xr:uid="{00000000-0006-0000-0500-000001000000}">
      <text>
        <r>
          <rPr>
            <b/>
            <sz val="8"/>
            <color indexed="81"/>
            <rFont val="Tahoma"/>
            <family val="2"/>
          </rPr>
          <t>Incluye suscriptores en el periodo y suscriptores proyectados</t>
        </r>
      </text>
    </comment>
    <comment ref="F43" authorId="0" shapeId="0" xr:uid="{00000000-0006-0000-0500-000002000000}">
      <text>
        <r>
          <rPr>
            <b/>
            <sz val="8"/>
            <color indexed="81"/>
            <rFont val="Tahoma"/>
            <family val="2"/>
          </rPr>
          <t>Incluye Consumo Básico mensual promedio y consumo  básico proyectado a partir de suscriptores proyectados por estrato y consumo susriptor/mes</t>
        </r>
        <r>
          <rPr>
            <sz val="8"/>
            <color indexed="81"/>
            <rFont val="Tahoma"/>
            <family val="2"/>
          </rPr>
          <t xml:space="preserve">
</t>
        </r>
      </text>
    </comment>
    <comment ref="B57" authorId="0" shapeId="0" xr:uid="{00000000-0006-0000-0500-000003000000}">
      <text>
        <r>
          <rPr>
            <b/>
            <sz val="8"/>
            <color indexed="81"/>
            <rFont val="Tahoma"/>
            <family val="2"/>
          </rPr>
          <t xml:space="preserve">Incluye suscriptores en el periodo y suscriptores proyectados
</t>
        </r>
        <r>
          <rPr>
            <sz val="8"/>
            <color indexed="81"/>
            <rFont val="Tahoma"/>
            <family val="2"/>
          </rPr>
          <t xml:space="preserve">
</t>
        </r>
      </text>
    </comment>
    <comment ref="F57" authorId="0" shapeId="0" xr:uid="{00000000-0006-0000-0500-000004000000}">
      <text>
        <r>
          <rPr>
            <sz val="8"/>
            <color indexed="81"/>
            <rFont val="Arial"/>
            <family val="2"/>
          </rPr>
          <t>Incluye Consumo mensual promedio y consumo  proyectado a partir de suscriptores proyectados por estrato y consumo susriptor/mes.</t>
        </r>
      </text>
    </comment>
  </commentList>
</comments>
</file>

<file path=xl/sharedStrings.xml><?xml version="1.0" encoding="utf-8"?>
<sst xmlns="http://schemas.openxmlformats.org/spreadsheetml/2006/main" count="657" uniqueCount="352">
  <si>
    <t>Herramienta</t>
  </si>
  <si>
    <t>Determinación del equilibrio entre los subsidios y las contribuciones para los servicios públicos domiciliarios de acueducto y alcantarillado</t>
  </si>
  <si>
    <t>NOTA METODOLÓGICA</t>
  </si>
  <si>
    <t>Señor Prestador en este archivo de Excel, usted encuentra las siguientes hojas de cálculo</t>
  </si>
  <si>
    <t>Hoja_ Normas</t>
  </si>
  <si>
    <r>
      <t xml:space="preserve">Hoja de Lectura. </t>
    </r>
    <r>
      <rPr>
        <sz val="10"/>
        <rFont val="Arial"/>
        <family val="2"/>
      </rPr>
      <t>Contiene la información normativa relacionada a los subsidios y aportes solidarios, así como el mínimo vital.</t>
    </r>
  </si>
  <si>
    <t>Hoja_ Información Acueducto</t>
  </si>
  <si>
    <t>Hoja para Diligenciar</t>
  </si>
  <si>
    <t xml:space="preserve"> - Seleccione el nombre del prestador</t>
  </si>
  <si>
    <r>
      <t xml:space="preserve"> - En  </t>
    </r>
    <r>
      <rPr>
        <b/>
        <sz val="10"/>
        <color theme="1"/>
        <rFont val="Arial"/>
        <family val="2"/>
      </rPr>
      <t>Numeral 1. PERIODO ESTIMACIÓN PROMEDIO CONSUMO</t>
    </r>
    <r>
      <rPr>
        <sz val="10"/>
        <color theme="1"/>
        <rFont val="Arial"/>
        <family val="2"/>
      </rPr>
      <t>. Se presenta el rango de tiempo que se utilizará para estimar el consumo mensual promedio por suscriptor (m3/suscriptor).  Este periodo se ha establecido entre el mes de mayo en el año que se solicita los subsidios y el mes de abril del año inmediatamente anterior.</t>
    </r>
  </si>
  <si>
    <r>
      <t>Por ejemplo, sí va a realizar la solicitud de subsidios para la vigencia de 2023. La información que se emplea corresponde al consumo por suscriptor de los meses de abril de 2021 a abril de 2022. Luego usted debe seleccionar en la casilla</t>
    </r>
    <r>
      <rPr>
        <b/>
        <sz val="10"/>
        <color rgb="FFC00000"/>
        <rFont val="Arial"/>
        <family val="2"/>
      </rPr>
      <t xml:space="preserve"> fecha inicia</t>
    </r>
    <r>
      <rPr>
        <sz val="10"/>
        <color theme="1"/>
        <rFont val="Arial"/>
        <family val="2"/>
      </rPr>
      <t>l el mes de abril de 2021.</t>
    </r>
  </si>
  <si>
    <r>
      <t xml:space="preserve"> - En</t>
    </r>
    <r>
      <rPr>
        <b/>
        <sz val="10"/>
        <color theme="1"/>
        <rFont val="Arial"/>
        <family val="2"/>
      </rPr>
      <t xml:space="preserve"> Numeral 2.  CARGO FIJO Y CARGO POR CONSUMO</t>
    </r>
    <r>
      <rPr>
        <sz val="10"/>
        <color theme="1"/>
        <rFont val="Arial"/>
        <family val="2"/>
      </rPr>
      <t>. Usted debe ingresar los valores del cargo fijo y cargo por consumo para el servicio público de acueducto y/o alcantarillado.  Este valor corresponde a la tarifa que va a aplicar en el segundo semestre del año que esta realizando la solicitud de subsidios y el primer semestre del año siguiente.</t>
    </r>
  </si>
  <si>
    <t xml:space="preserve"> - En caso, que el cargo fijo y el cargo por consumo sea el mismo desde su aplicación , y NO HA SIDO ACTUALIZADO. Revise si no se ha presentado acumulación del IPC del 3% o más del que hable el artículo 125 de la Ley 142 de 1994.</t>
  </si>
  <si>
    <r>
      <t>Artículo 125</t>
    </r>
    <r>
      <rPr>
        <i/>
        <sz val="10"/>
        <color theme="9" tint="-0.249977111117893"/>
        <rFont val="Arial"/>
        <family val="2"/>
      </rPr>
      <t xml:space="preserve">. </t>
    </r>
    <r>
      <rPr>
        <b/>
        <i/>
        <sz val="10"/>
        <color theme="9" tint="-0.249977111117893"/>
        <rFont val="Arial"/>
        <family val="2"/>
      </rPr>
      <t>Actualización de las tarifas.</t>
    </r>
    <r>
      <rPr>
        <i/>
        <sz val="10"/>
        <color theme="9" tint="-0.249977111117893"/>
        <rFont val="Arial"/>
        <family val="2"/>
      </rPr>
      <t xml:space="preserve"> Durante el período de vigencia de cada fórmula, las empresas podrán actualizar las tarifas que cobran a sus usuarios aplicando las variaciones en los indicies de precios que las fórmulas contienen. Las nuevas tarifas se aplicarán a partir del día quince del mes que corresponda, cada vez que se acumule una variación de, por lo menos, un tres por ciento (3%) en alguno de los índices de precios que considera la fórmula.
Cada vez que las empresas de servicios públicos reajusten las tarifas, deberán comunicar los nuevos valores a la Superintendencia de servicios públicos, y a la comisión respectiva. Deberán, además, publicarlos, por una vez, en un periódico que circule en los municipios en donde se presta el servicio, o en uno de circulación nacional</t>
    </r>
  </si>
  <si>
    <r>
      <t xml:space="preserve"> - En </t>
    </r>
    <r>
      <rPr>
        <b/>
        <sz val="10"/>
        <color theme="1"/>
        <rFont val="Arial"/>
        <family val="2"/>
      </rPr>
      <t xml:space="preserve">Numeral 3 PROYECCIÓN DE SUSCRIPTORES. </t>
    </r>
    <r>
      <rPr>
        <sz val="10"/>
        <color theme="1"/>
        <rFont val="Arial"/>
        <family val="2"/>
      </rPr>
      <t>Ingrese la tasa de nuevos suscriptores para el periodo que esta haciendo la solicitud de subsidios. Puede utilizarse tasa de crecimiento población, de vivienda nueva o estimar una con las cifras históricas de suscriptores del prestador.</t>
    </r>
  </si>
  <si>
    <r>
      <t xml:space="preserve"> - En </t>
    </r>
    <r>
      <rPr>
        <b/>
        <sz val="10"/>
        <color theme="1"/>
        <rFont val="Arial"/>
        <family val="2"/>
      </rPr>
      <t>Numeral 4 CONSUMO MENSUAL POR SUSCRIPTOR (m3)</t>
    </r>
    <r>
      <rPr>
        <sz val="10"/>
        <color theme="1"/>
        <rFont val="Arial"/>
        <family val="2"/>
      </rPr>
      <t>. Usted debe ingresar la información de las columnas:</t>
    </r>
  </si>
  <si>
    <t xml:space="preserve"> - CODIGO SUSCRIPTOR</t>
  </si>
  <si>
    <t xml:space="preserve"> - SUSCRIPTOR</t>
  </si>
  <si>
    <t xml:space="preserve"> - ESTRATO </t>
  </si>
  <si>
    <t xml:space="preserve"> - USO</t>
  </si>
  <si>
    <t xml:space="preserve"> - DIRECCION</t>
  </si>
  <si>
    <t>NOTA . Las casillas sobradas de color Rosado son las que se diligencian.</t>
  </si>
  <si>
    <t>Hoja_ ACUEDUCTO_FSRI</t>
  </si>
  <si>
    <r>
      <t xml:space="preserve">Hoja de Resultado. </t>
    </r>
    <r>
      <rPr>
        <sz val="10"/>
        <rFont val="Arial"/>
        <family val="2"/>
      </rPr>
      <t>En esta hoja se presenta el promedio de consumo mensual y las necesidades de subsidios y aportes solidarios a partir del consumo promedio mensual por suscriptor.</t>
    </r>
  </si>
  <si>
    <t>Hoja_ Información Alcantarillado</t>
  </si>
  <si>
    <t>Hoja para Diligenciar.</t>
  </si>
  <si>
    <t>Hoja_ ALCANTARILLADO_FSRI</t>
  </si>
  <si>
    <t>En el caso que los suscriptores de alcantarillado reporten fuentes alternas se debe diligenciar estas</t>
  </si>
  <si>
    <t>ANTECEDENTES NORMATIVOS</t>
  </si>
  <si>
    <r>
      <t xml:space="preserve">LEY 142 DE 1994. </t>
    </r>
    <r>
      <rPr>
        <b/>
        <i/>
        <sz val="10"/>
        <color theme="9" tint="-0.499984740745262"/>
        <rFont val="Arial"/>
        <family val="2"/>
      </rPr>
      <t>Por la cual se establece el régimen de los servicios públicos domiciliarios y se dictan otras disposiciones.</t>
    </r>
  </si>
  <si>
    <r>
      <rPr>
        <b/>
        <sz val="10"/>
        <color theme="8" tint="-0.499984740745262"/>
        <rFont val="Arial"/>
        <family val="2"/>
      </rPr>
      <t>Subsidio.</t>
    </r>
    <r>
      <rPr>
        <b/>
        <sz val="10"/>
        <color theme="1"/>
        <rFont val="Arial"/>
        <family val="2"/>
      </rPr>
      <t xml:space="preserve"> </t>
    </r>
    <r>
      <rPr>
        <sz val="10"/>
        <color theme="1"/>
        <rFont val="Arial"/>
        <family val="2"/>
      </rPr>
      <t>Diferencia entre lo que se paga por un bien o servicio, y el costo de éste, cuando tal costo es mayor al pago que se recibe (artículo 14)</t>
    </r>
  </si>
  <si>
    <r>
      <t xml:space="preserve">Los subsidios </t>
    </r>
    <r>
      <rPr>
        <b/>
        <u/>
        <sz val="10"/>
        <color rgb="FFC00000"/>
        <rFont val="Arial"/>
        <family val="2"/>
      </rPr>
      <t>no excederán, en ningún caso, del valor de los consumos básicos o de subsistencia</t>
    </r>
    <r>
      <rPr>
        <u/>
        <sz val="10"/>
        <color theme="8" tint="-0.499984740745262"/>
        <rFont val="Arial"/>
        <family val="2"/>
      </rPr>
      <t>.</t>
    </r>
    <r>
      <rPr>
        <sz val="10"/>
        <color theme="1"/>
        <rFont val="Arial"/>
        <family val="2"/>
      </rPr>
      <t xml:space="preserve"> Los alcaldes y los concejales tomarán las medidas que a cada uno correspondan para crear en el presupuesto municipal, y ejecutar, apropiaciones para subsidiar los consumos básicos de acueducto y saneamiento básico de los usuarios de menores recursos y extender la cobertura y mejorar la calidad de los servicios de agua potable y saneamiento básico, dando prioridad a esas apropiaciones, dentro de las posibilidades del municipio, sobre otros gastos que no sean indispensables para el funcionamiento de éste (artículo 99). </t>
    </r>
  </si>
  <si>
    <t>Asimismo, en ningún caso el subsidio será superior al 15% del costo medio del suministro para el estrato 3, al 40% del costo medio del suministro para el estrato 2, ni superior al 50% de éste para el estrato 1 (artículo 99) .</t>
  </si>
  <si>
    <r>
      <t xml:space="preserve">DECRETO 1013 DE 2005. </t>
    </r>
    <r>
      <rPr>
        <b/>
        <i/>
        <sz val="10"/>
        <color theme="9" tint="-0.499984740745262"/>
        <rFont val="Arial"/>
        <family val="2"/>
      </rPr>
      <t>Por el cual se establece la metodología para la determinación del equilibrio entre los subsidios y las contribuciones para los servicios públicos domiciliarios de acueducto, alcantarillado y aseo.</t>
    </r>
  </si>
  <si>
    <t xml:space="preserve"> </t>
  </si>
  <si>
    <r>
      <t>Establece que antes del</t>
    </r>
    <r>
      <rPr>
        <b/>
        <sz val="9"/>
        <color rgb="FFC00000"/>
        <rFont val="Arial"/>
        <family val="2"/>
      </rPr>
      <t xml:space="preserve"> 15 de julio </t>
    </r>
    <r>
      <rPr>
        <sz val="9"/>
        <color theme="1"/>
        <rFont val="Arial"/>
        <family val="2"/>
      </rPr>
      <t xml:space="preserve">de cada año, todas las personas prestadoras de cada uno de los servicios de acueducto, alcantarillado y aseo, de acuerdo con la proyección de usuarios y consumos, la estructura tarifaria vigente, y el porcentaje o factor de Aporte Solidario aplicado en el año respectivo, presentarán al Alcalde, por conducto de la dependencia que administra el Fondo de Solidaridad y Redistribución de Ingresos del respectivo municipio o distrito, según sea el caso, </t>
    </r>
    <r>
      <rPr>
        <b/>
        <sz val="9"/>
        <color rgb="FFC00000"/>
        <rFont val="Arial"/>
        <family val="2"/>
      </rPr>
      <t>una estimación para el año siguiente del monto total de los recursos potenciales a recaudar por concepto de aportes solidarios, así como la información del número total de usuarios atendidos, discriminados por servicio, estrato y uso, y para los servicios de acueducto y alcantarillado, la desagregación de consumos y vertimientos, respectivamente, según rango básico, complementario o suntuario. (artículo 2°)</t>
    </r>
  </si>
  <si>
    <r>
      <t xml:space="preserve">LEY 1450 de 2011. </t>
    </r>
    <r>
      <rPr>
        <b/>
        <i/>
        <sz val="10"/>
        <color theme="9" tint="-0.499984740745262"/>
        <rFont val="Arial"/>
        <family val="2"/>
      </rPr>
      <t>Por la cual se expide el Plan Nacional de Desarrollo, 2010-2014</t>
    </r>
  </si>
  <si>
    <r>
      <t xml:space="preserve">Establece que para efectos de lo dispuesto en el numeral 6 del artículo 99 de la Ley 142 de 1994, para los servicios de acueducto, alcantarillado y aseo, los subsidios </t>
    </r>
    <r>
      <rPr>
        <b/>
        <sz val="9"/>
        <color rgb="FFC00000"/>
        <rFont val="Arial"/>
        <family val="2"/>
      </rPr>
      <t>en ningún caso serán superiores al setenta por ciento (70%) del costo del suministro para el estrato 1, cuarenta por ciento (40%) para el estrato 2 y quince por ciento (15%) para el estrato 3.</t>
    </r>
    <r>
      <rPr>
        <sz val="9"/>
        <color theme="1"/>
        <rFont val="Arial"/>
        <family val="2"/>
      </rPr>
      <t xml:space="preserve">
Los factores de aporte solidario para los servicios públicos de acueducto, alcantarillado y aseo a que hace referencia el artículo 2° de la Ley 632 de 2000 </t>
    </r>
    <r>
      <rPr>
        <b/>
        <sz val="9"/>
        <color rgb="FFC00000"/>
        <rFont val="Arial"/>
        <family val="2"/>
      </rPr>
      <t>serán como mínimo los siguientes:</t>
    </r>
    <r>
      <rPr>
        <sz val="9"/>
        <color theme="1"/>
        <rFont val="Arial"/>
        <family val="2"/>
      </rPr>
      <t xml:space="preserve"> Suscriptores Residenciales de estrato 5: cincuenta por ciento (50%); Suscriptores Residenciales de estrato 6: sesenta por ciento (60%); Suscriptores Comerciales: cincuenta por ciento (50%); Suscriptores Industriales: treinta por ciento (30%). (artículo 125)</t>
    </r>
  </si>
  <si>
    <r>
      <t xml:space="preserve">RESOLUCIÓN CRA 750 DE 2016.  </t>
    </r>
    <r>
      <rPr>
        <b/>
        <i/>
        <sz val="10"/>
        <color theme="9" tint="-0.499984740745262"/>
        <rFont val="Arial"/>
        <family val="2"/>
      </rPr>
      <t>Por la cual se modifica el rango de consumo básico</t>
    </r>
  </si>
  <si>
    <t>Define los rangos de consumo básico, complementario y suntuario  en función de la altura sobre el nivel del mar (msnm) de la ciudad o municipio respectivo, de la siguiente manera:</t>
  </si>
  <si>
    <t>Consumo (m3 /suscriptor/mes)</t>
  </si>
  <si>
    <t>Altitud sobre nivel del mar (msnm)</t>
  </si>
  <si>
    <t xml:space="preserve">Básico </t>
  </si>
  <si>
    <t>Complementario</t>
  </si>
  <si>
    <t>Suntuario</t>
  </si>
  <si>
    <t>Por encima de 2000 msnm</t>
  </si>
  <si>
    <t xml:space="preserve"> 11-22</t>
  </si>
  <si>
    <t>&gt;=23</t>
  </si>
  <si>
    <t>entre 1000 y 2000 msnm</t>
  </si>
  <si>
    <t xml:space="preserve"> 14-26</t>
  </si>
  <si>
    <t>&gt;=27</t>
  </si>
  <si>
    <t xml:space="preserve">Por debajo de 1000 msnm </t>
  </si>
  <si>
    <t xml:space="preserve"> 17-32</t>
  </si>
  <si>
    <t>&gt;=33</t>
  </si>
  <si>
    <r>
      <t>ACUERDO 830 DE 2021 CONSEJO DE BOGOTÁ D.C. "</t>
    </r>
    <r>
      <rPr>
        <b/>
        <i/>
        <sz val="10"/>
        <color theme="9" tint="-0.249977111117893"/>
        <rFont val="Arial"/>
        <family val="2"/>
      </rPr>
      <t>POR EL CUAL SE ESTABLECEN LOS FACTORES DE SUBSIDIO Y LOS FACTORES DE APORTE SOLIDARIO PARA LOS SERVICIOS PÚBLICOS DOMICILIARIOS DE ACUEDUCTO, ALCANTARILLADO Y ASEO EN BOGOTÁ, DISTRITO CAPITAL, PARA EL PERIODO 2022- 2026"</t>
    </r>
  </si>
  <si>
    <t>Este acuerdo establece los factores de subsidios (art 1)  y aportes solidarios (art 2) de los servicios públicos de acueducto y alcantarillado en Bogotá D.C.</t>
  </si>
  <si>
    <r>
      <rPr>
        <b/>
        <sz val="10"/>
        <color theme="8" tint="-0.499984740745262"/>
        <rFont val="Arial"/>
        <family val="2"/>
      </rPr>
      <t>Factores de Subsidio</t>
    </r>
    <r>
      <rPr>
        <sz val="10"/>
        <color theme="1"/>
        <rFont val="Arial"/>
        <family val="2"/>
      </rPr>
      <t xml:space="preserve"> para los suscriptores de los servicios públicos domiciliarios de acueducto, alcantarillado y aseo en Bogotá, D.C., en la clase de</t>
    </r>
    <r>
      <rPr>
        <b/>
        <sz val="10"/>
        <color theme="1"/>
        <rFont val="Arial"/>
        <family val="2"/>
      </rPr>
      <t xml:space="preserve"> </t>
    </r>
    <r>
      <rPr>
        <b/>
        <u/>
        <sz val="10"/>
        <color theme="8" tint="-0.499984740745262"/>
        <rFont val="Arial"/>
        <family val="2"/>
      </rPr>
      <t>uso residencial de estratos 1, 2 y 3 son:</t>
    </r>
  </si>
  <si>
    <t>Estrato</t>
  </si>
  <si>
    <t>Subsidio Cargo Fijo (%)</t>
  </si>
  <si>
    <t>Subsidio Cargo por Consumo (%)</t>
  </si>
  <si>
    <t>Fuente: Acuerdo 659 de 2016 Concejo de Bogotá D.C.</t>
  </si>
  <si>
    <r>
      <rPr>
        <b/>
        <sz val="10"/>
        <color theme="8" tint="-0.499984740745262"/>
        <rFont val="Arial"/>
        <family val="2"/>
      </rPr>
      <t>Factores de Aporte Solidario</t>
    </r>
    <r>
      <rPr>
        <sz val="10"/>
        <color theme="1"/>
        <rFont val="Arial"/>
        <family val="2"/>
      </rPr>
      <t xml:space="preserve"> (contribución)  para los suscriptores de los servicios públicos domiciliarios de acueducto y alcantarillado en Bogotá, D.C., en la clase de uso residencial de estratos 5 y 6 y las clases de uso industrial y comercial, a cobrar son:</t>
    </r>
  </si>
  <si>
    <t>Acueducto: Factores de aporte solidario - contribución</t>
  </si>
  <si>
    <t>Cargo Fijo (%)</t>
  </si>
  <si>
    <t xml:space="preserve"> Cargo por Consumo Básico (%)</t>
  </si>
  <si>
    <t>Cargo por Consumo Complementario (%)</t>
  </si>
  <si>
    <t xml:space="preserve"> Cargo por Consumo Suntuario (%)</t>
  </si>
  <si>
    <t>Consumo No Residencial</t>
  </si>
  <si>
    <t>N.A.</t>
  </si>
  <si>
    <t>Industrial</t>
  </si>
  <si>
    <t>Comercial</t>
  </si>
  <si>
    <t>Fuente: Acuerdo 830 de 2021 Concejo de Bogotá D.C.</t>
  </si>
  <si>
    <t>Alcantarillado</t>
  </si>
  <si>
    <t>Acuerdo Distrital 761 de 2020 - Plan Distrital de Desarrollo para Bogotá 2020-2024 “Un nuevo contrato social y ambiental para la Bogotá del siglo XXI</t>
  </si>
  <si>
    <r>
      <t xml:space="preserve">En el artículo 40 se establece:
</t>
    </r>
    <r>
      <rPr>
        <i/>
        <sz val="9"/>
        <color theme="1"/>
        <rFont val="Arial"/>
        <family val="2"/>
      </rPr>
      <t xml:space="preserve">
Fondo de Solidaridad y Redistribución de Ingresos. El Fondo de Solidaridad y Redistribución del Ingreso (FSRI), creado mediante el artículo 1 del Acuerdo Distrital 31 de 2001, será trasladado a la Secretaría Distrital del Hábitat a partir de la vigencia fiscal 2021, para dar cumplimiento a lo establecido en el artículo 368 de la Constitución Nacional y los artículos 89 y 99 de la Ley 142 de 1994 o a las normas que los modifiquen o deroguen.
De conformidad con lo anterior, la Secretaría Distrital de Hábitat, a partir de la vigencia fiscal 2021, asumirá las funciones para el cumplimiento de los objetivos del fondo, entre ellas las que venía ejerciendo la Secretaría Distrital de Hacienda en relación con las normas que regulan este Fondo, para lo cual se deberán realizar los ajustes administrativos y presupuestales a que haya lugar.</t>
    </r>
  </si>
  <si>
    <r>
      <t xml:space="preserve">Decreto 64 de 2012. </t>
    </r>
    <r>
      <rPr>
        <b/>
        <i/>
        <sz val="10"/>
        <color theme="9" tint="-0.499984740745262"/>
        <rFont val="Arial"/>
        <family val="2"/>
      </rPr>
      <t xml:space="preserve">Por el cual se modifica parcialmente el Decreto 485 de 2011, se reconoce el derecho al consumo mínimo vital de agua potable a los Estratos 1 y 2 de uso residencial y mixto y se toman otras </t>
    </r>
    <r>
      <rPr>
        <b/>
        <sz val="10"/>
        <color theme="9" tint="-0.499984740745262"/>
        <rFont val="Arial"/>
        <family val="2"/>
      </rPr>
      <t>determinaciones.</t>
    </r>
  </si>
  <si>
    <r>
      <t xml:space="preserve">Este Decreto modifica  el artículo 4° del Decreto 485 de 2011, estableciendo:
</t>
    </r>
    <r>
      <rPr>
        <i/>
        <sz val="10"/>
        <color theme="1"/>
        <rFont val="Arial"/>
        <family val="2"/>
      </rPr>
      <t xml:space="preserve"> Mínimo Vital de Agua Potable. Fijase en seis (6) metros cúbicos mensuales la cantidad de agua potable que deberán suministrar las Prestadoras del Servicio de Acueducto, como mínimo vital, para asegurar a las personas de los estratos socio-económicos uno y dos, de uso residencial y mixto, una vida digna que permita satisfacer sus necesidades básicas. Esta cantidad le será suministrada sin costo alguno a cada suscriptor del servicio de acueducto de esos estratos, localizado en Bogotá, D.C., y el valor económico que para las Prestadoras del servicio represente dicho suministro, será reconocido por la Administración Distrital"</t>
    </r>
  </si>
  <si>
    <r>
      <t xml:space="preserve">Decreto Distrital 449 de 2021 Alcaldía Mayor de Bogotá </t>
    </r>
    <r>
      <rPr>
        <b/>
        <i/>
        <sz val="10"/>
        <color theme="9" tint="-0.499984740745262"/>
        <rFont val="Arial"/>
        <family val="2"/>
      </rPr>
      <t>Por medio del cual se realizan ajustes administrativos para que la Secretaría Distrital del Hábitat asuma las funciones que venía ejerciendo la Secretaría Distrital de Hacienda respecto del Fondo de Solidaridad y Redistribución de Ingresos, creado mediante Acuerdo Distrital 31 de 2001</t>
    </r>
  </si>
  <si>
    <t xml:space="preserve">Este Decreto establece en su articulo 1° que todas las personas prestadoras deben presentar los montos correspondientes al equilibrio entre los subsidios y contribuciones de la vigencia inmediatamente siguiente antes del 15 de julio de cada año. </t>
  </si>
  <si>
    <t>Estos documentos deberan tener en cuenta los siguientes requisitos:</t>
  </si>
  <si>
    <t xml:space="preserve"> - Monto de la diferencia entre el monto total de subsidios requerido y la suma de los aportes solidarios a facturar a la SDH</t>
  </si>
  <si>
    <t xml:space="preserve"> - Soporte relación por escrito</t>
  </si>
  <si>
    <t xml:space="preserve"> - Indicar el valor de los cargos tarifarios</t>
  </si>
  <si>
    <t xml:space="preserve"> - Firma por el Representante Legal y el Contador</t>
  </si>
  <si>
    <r>
      <t>Resolución 047 de 2022 Alcaldía Mayor de Bogotá "</t>
    </r>
    <r>
      <rPr>
        <b/>
        <i/>
        <sz val="10"/>
        <color theme="9" tint="-0.499984740745262"/>
        <rFont val="Arial"/>
        <family val="2"/>
      </rPr>
      <t>Por medio de la cual se establece el procedimiento y requisitos del giro y transferencia del monto total de subsidios y aportes solidarios en los servicios públicos de acueducto, alcantarillado y aseo en el Distrito Capital, conforme a lo definido en el Decreto Distrital 449 de 2021"</t>
    </r>
  </si>
  <si>
    <t>Ésta resolución establece el contenido de información de la base de datos que debe entregar la persona prestadora a los usuarios, como es:</t>
  </si>
  <si>
    <t>1) Cuenta contrato</t>
  </si>
  <si>
    <t>2) Nombre o Razón social</t>
  </si>
  <si>
    <t>3) Dirección</t>
  </si>
  <si>
    <t>4) Uso, tipo y estrato</t>
  </si>
  <si>
    <t>5) Unidades habitacionales y no habitacionales</t>
  </si>
  <si>
    <t>6) Porcentaje (%) de subsidio o aporte solidario aplicado a cada suscriptor</t>
  </si>
  <si>
    <t xml:space="preserve">7) Valor facturado por cargo fijo a cada suscriptor  </t>
  </si>
  <si>
    <t>8)Valor subsidiado o aportado por cargo fijo a cada suscriptor</t>
  </si>
  <si>
    <t xml:space="preserve">      9)Consumo registrado por cada suscriptor en m3 en el caso de acueducto y alcantarillado</t>
  </si>
  <si>
    <t xml:space="preserve">     10) Valor facturado por consumo a cada suscriptor</t>
  </si>
  <si>
    <t xml:space="preserve">     11) Valor subsidiado o aportado por consumo a cada suscriptor</t>
  </si>
  <si>
    <t xml:space="preserve">     12) Valor facturado por consumo a cada suscriptor</t>
  </si>
  <si>
    <t xml:space="preserve">     13) Valor total subsidiado por cada suscriptor</t>
  </si>
  <si>
    <t xml:space="preserve">     14) Valor total aporte solidario por cada suscriptor</t>
  </si>
  <si>
    <t xml:space="preserve">     15) Valor total aporte solidario recaudado de cada suscriptor</t>
  </si>
  <si>
    <t xml:space="preserve">     16) Porción</t>
  </si>
  <si>
    <t xml:space="preserve">     17) Fecha de inicio y final del periodo facturado a cada suscriptor</t>
  </si>
  <si>
    <t>Prestador</t>
  </si>
  <si>
    <t>ASOCIACIÓN DE USUARIOS DE ACUEDUCTO Y ALCANTARILLADO DE LA VEREDA PASQUILLA CENTRO</t>
  </si>
  <si>
    <t>Sigla</t>
  </si>
  <si>
    <t>Seleccione el nombre del acueducto</t>
  </si>
  <si>
    <t>1. PERIODO ESTIMACIÓN PROMEDIO CONSUMO</t>
  </si>
  <si>
    <t xml:space="preserve">Fecha inical </t>
  </si>
  <si>
    <t xml:space="preserve">Fecha final </t>
  </si>
  <si>
    <t xml:space="preserve">2. CARGO FIJO Y CARGO POR CONSUMO </t>
  </si>
  <si>
    <t>SERVICIO PÚBLICO DE ACUEDUCTO</t>
  </si>
  <si>
    <t>Cargo Fijo</t>
  </si>
  <si>
    <t>Cargo por Consumo</t>
  </si>
  <si>
    <t>Valor a corte de</t>
  </si>
  <si>
    <r>
      <t>ACTUALIZACION TARIFARIA</t>
    </r>
    <r>
      <rPr>
        <sz val="10"/>
        <color theme="0"/>
        <rFont val="Calibri"/>
        <family val="2"/>
        <scheme val="minor"/>
      </rPr>
      <t xml:space="preserve"> (ART 125 LEY 142 DE 1994)</t>
    </r>
  </si>
  <si>
    <t>Acumulación del IPC del 3% o más</t>
  </si>
  <si>
    <t>3. PROYECCIÓN DE SUSCRIPTORES</t>
  </si>
  <si>
    <t>Estratos que reciben subsidios</t>
  </si>
  <si>
    <t>Estratos que contribuyen</t>
  </si>
  <si>
    <t>Estrato / Uso</t>
  </si>
  <si>
    <t>Total</t>
  </si>
  <si>
    <t>Suscriptores</t>
  </si>
  <si>
    <t>Tasa de Crecimiento</t>
  </si>
  <si>
    <t>Ingrese tasa de proyección de suscriptores, puede utilizar tasa de crecimiento poblacional, porcentaje anual de viviendas nuevas, tasa crecimiento anual de suscriptores histórica, otra.</t>
  </si>
  <si>
    <t>4. CONSUMO MENSUAL POR SUSCRIPTOR (m3)</t>
  </si>
  <si>
    <t>No</t>
  </si>
  <si>
    <t>CODIGO SUSCRIPTOR</t>
  </si>
  <si>
    <t>SUSCRIPTOR</t>
  </si>
  <si>
    <t xml:space="preserve">ESTRATO </t>
  </si>
  <si>
    <t>USO</t>
  </si>
  <si>
    <t>DIRECCION</t>
  </si>
  <si>
    <t>ESTRATO /USO</t>
  </si>
  <si>
    <t>Consumo mensual (promedio)</t>
  </si>
  <si>
    <t>Consumo Básico 
[0-11 m3]</t>
  </si>
  <si>
    <t>Mínimo Vital [0-6]</t>
  </si>
  <si>
    <t>Consumo Básico [7-11]</t>
  </si>
  <si>
    <t>Consumo Complementario y Suntuario 
[&gt;=12 m3]</t>
  </si>
  <si>
    <t>Consumo Complementario [12-22]</t>
  </si>
  <si>
    <t>Consumo Suntuario (&gt;22)</t>
  </si>
  <si>
    <t>ACUEDUCTO FORMATO DE ESTIMACIÓN DE BALANCE ENTRE SUBSIDIOS Y CONTRIBUCIONES</t>
  </si>
  <si>
    <t>PRESTADOR</t>
  </si>
  <si>
    <t>SIGLA</t>
  </si>
  <si>
    <t>1. Acueducto: Cargos de la tarifa proyectados</t>
  </si>
  <si>
    <t>CARGO FIJO</t>
  </si>
  <si>
    <t>CARGO POR CONSUMO</t>
  </si>
  <si>
    <t>2. Acueducto: Porcentajes de subsidios y contribuciones</t>
  </si>
  <si>
    <t>Contribución Cargo Fijo (%)</t>
  </si>
  <si>
    <t>Contribución Cargo Por Consumo (%)</t>
  </si>
  <si>
    <t>3. Acueducto: Suscriptores y consumos promedio mensual (metros cúbicos - m3)</t>
  </si>
  <si>
    <t>Número de Suscriptores en el periodo</t>
  </si>
  <si>
    <t>Consumo Básico mensual promedio
[0-11 m3]</t>
  </si>
  <si>
    <t xml:space="preserve">    Mínimo Vital 
[0-6 m3]</t>
  </si>
  <si>
    <t>Consumo Básico 
[7-11m3]</t>
  </si>
  <si>
    <t>Consumo Complementario y Suntuario mensual promedio
[&gt;=12 m3]</t>
  </si>
  <si>
    <t>Consumo  suscriptor mes promedio (m3)</t>
  </si>
  <si>
    <t xml:space="preserve">Nuevos Suscriptores </t>
  </si>
  <si>
    <t>Suscriptores proyectados</t>
  </si>
  <si>
    <t>Consumo proyectado mes</t>
  </si>
  <si>
    <t>Consumo Básico Proyectado Mes</t>
  </si>
  <si>
    <t>Consumo Complemtario Proyectado Mes</t>
  </si>
  <si>
    <t>Consumo Suntuario Proyectado Mes</t>
  </si>
  <si>
    <t>Consumo proyectado año</t>
  </si>
  <si>
    <t>Consumo Básico Proyectado año</t>
  </si>
  <si>
    <t>Consumo Complemtario Proyectado año</t>
  </si>
  <si>
    <t>Consumo Suntuario Proyectado año</t>
  </si>
  <si>
    <t>Oficial</t>
  </si>
  <si>
    <t>Ingrese nuevos usuarios oficiales</t>
  </si>
  <si>
    <t>4. Acueducto: Estimación subsidios y contribuciones</t>
  </si>
  <si>
    <t>Subsidios para el servicio público de acueducto</t>
  </si>
  <si>
    <t>Número de Suscriptores Potenciales (mes)</t>
  </si>
  <si>
    <t>Valor Subsidio por Cargo Fijo</t>
  </si>
  <si>
    <t>Monto a Subsidiar Proyectado Mes</t>
  </si>
  <si>
    <t>Valor Subsidiado Consumo Básico (m3)</t>
  </si>
  <si>
    <t>Consumo Básico Potencial 
[0-11 m3]</t>
  </si>
  <si>
    <t>Total mes</t>
  </si>
  <si>
    <t>Total Subsidios (mes)</t>
  </si>
  <si>
    <t>SUBSIDIO DEL CARGO FIJO</t>
  </si>
  <si>
    <t>SUBSIDIO DEL CARGO POR CONSUMO</t>
  </si>
  <si>
    <t>Total Monto a subsidiar (año)</t>
  </si>
  <si>
    <t>Total Subsidios (año)</t>
  </si>
  <si>
    <t>Contribuciones para el servicio público de acueducto</t>
  </si>
  <si>
    <t>Valor Contribución por Cargo Fijo</t>
  </si>
  <si>
    <t>Monto Contribución Proyectado Mes</t>
  </si>
  <si>
    <t>Valor Contribución Consumo Básico (m3)</t>
  </si>
  <si>
    <t>Consumo Potencial mensual (m3)</t>
  </si>
  <si>
    <t>Total Contribuciones (mes)</t>
  </si>
  <si>
    <t>Total Monto contribuciones (año)</t>
  </si>
  <si>
    <t>Total Contribuciones (año)</t>
  </si>
  <si>
    <t>5. Acueducto: Balance entre subsidios y contribuciones</t>
  </si>
  <si>
    <t>Balance</t>
  </si>
  <si>
    <t>1. ALCANTARILLADO: PERIODO ESTIMACIÓN PROMEDIO CONSUMO</t>
  </si>
  <si>
    <t xml:space="preserve">2. ALCANTARILLADO: CARGO FIJO Y CARGO POR CONSUMO </t>
  </si>
  <si>
    <t>SERVICIO PÚBLICO DE ALCANTARILLADO</t>
  </si>
  <si>
    <t>3. ALCANTARILLADO: PROYECCIÓN DE SUSCRIPTORES</t>
  </si>
  <si>
    <t>4. ALCANTARILLADO: CONSUMO MENSUAL POR SUSCRIPTOR (m3)</t>
  </si>
  <si>
    <t>ALCANTARILLADO FORMATO DE ESTIMACIÓN DE BALANCE ENTRE SUBSIDIOS Y CONTRIBUCIONES</t>
  </si>
  <si>
    <t>1. Alcantarillado:Cargos de la tarifa proyectados</t>
  </si>
  <si>
    <t>2. Alcantarillado: Porcentajes de subsidios y contribuciones aplicables</t>
  </si>
  <si>
    <t>3. Alcantarillado: Suscriptores y Consumos promedio mensual (metros cúbicos - m3)</t>
  </si>
  <si>
    <t>Volumen Fuentes Alternas (m3/mes)</t>
  </si>
  <si>
    <t>4. Alcantarillado: Estimación subsidios y contribuciones</t>
  </si>
  <si>
    <t>Subsidios para el servicio público de alcantarillado</t>
  </si>
  <si>
    <t>Contribuciones para el servicio público de alcantarillado</t>
  </si>
  <si>
    <t>5. Alcantarillado: Balance entre subsidios y contribuciones</t>
  </si>
  <si>
    <t xml:space="preserve">Balance </t>
  </si>
  <si>
    <t>ACUEDUCTO: FORMATO DE ESTIMACIÓN DE MÍNIMO VITAL AL AÑO</t>
  </si>
  <si>
    <t>1. Cargos de la tarifa del servicio público de acueducto</t>
  </si>
  <si>
    <t>2. Porcentajes de Minimo Vital aplicables</t>
  </si>
  <si>
    <t>Mínimo Vital Cargo por Consumo (%)</t>
  </si>
  <si>
    <t>Fuente: Decreto 485 de 2011</t>
  </si>
  <si>
    <t>3. Estimación Consumos (metros cúbicos m3)</t>
  </si>
  <si>
    <t>Consumo Basico 
[7-11m3]</t>
  </si>
  <si>
    <t>4. Estimacion Mínimo Vital</t>
  </si>
  <si>
    <t>Número de Suscriptores</t>
  </si>
  <si>
    <t>Cargo Consumo Minimo Vital ($/m3)</t>
  </si>
  <si>
    <t>Total Minimo Vital (mes)</t>
  </si>
  <si>
    <t>Total Minimo Vital (año)</t>
  </si>
  <si>
    <t>MONEDA:</t>
  </si>
  <si>
    <t>pesos,</t>
  </si>
  <si>
    <t>AL FINAL:</t>
  </si>
  <si>
    <t>centena millones</t>
  </si>
  <si>
    <t>decena millones</t>
  </si>
  <si>
    <t>unidades millones</t>
  </si>
  <si>
    <t>centena miles</t>
  </si>
  <si>
    <t>decena miles</t>
  </si>
  <si>
    <t>unidades miles</t>
  </si>
  <si>
    <t xml:space="preserve">centena </t>
  </si>
  <si>
    <t xml:space="preserve">decena </t>
  </si>
  <si>
    <t xml:space="preserve">unidades </t>
  </si>
  <si>
    <t>un</t>
  </si>
  <si>
    <t>dos</t>
  </si>
  <si>
    <t>tres</t>
  </si>
  <si>
    <t>cuatro</t>
  </si>
  <si>
    <t>cinco</t>
  </si>
  <si>
    <t>seis</t>
  </si>
  <si>
    <t>siete</t>
  </si>
  <si>
    <t>ocho</t>
  </si>
  <si>
    <t>nueve</t>
  </si>
  <si>
    <t>diez</t>
  </si>
  <si>
    <t>once</t>
  </si>
  <si>
    <t>doce</t>
  </si>
  <si>
    <t>trece</t>
  </si>
  <si>
    <t>catrorce</t>
  </si>
  <si>
    <t>quince</t>
  </si>
  <si>
    <t>dieciseis</t>
  </si>
  <si>
    <t>diecisiete</t>
  </si>
  <si>
    <t>dieciocho</t>
  </si>
  <si>
    <t>diecinueve</t>
  </si>
  <si>
    <t>veinte</t>
  </si>
  <si>
    <t>veintiun</t>
  </si>
  <si>
    <t>veintidos</t>
  </si>
  <si>
    <t>veintitres</t>
  </si>
  <si>
    <t>veinticuatro</t>
  </si>
  <si>
    <t>veinticinco</t>
  </si>
  <si>
    <t>veintiseis</t>
  </si>
  <si>
    <t>veintisiete</t>
  </si>
  <si>
    <t>veintiocho</t>
  </si>
  <si>
    <t>veintinueve</t>
  </si>
  <si>
    <t>treinta</t>
  </si>
  <si>
    <t>cuarenta</t>
  </si>
  <si>
    <t>cincuenta</t>
  </si>
  <si>
    <t>sesenta</t>
  </si>
  <si>
    <t>setenta</t>
  </si>
  <si>
    <t>ochenta</t>
  </si>
  <si>
    <t>noventa</t>
  </si>
  <si>
    <t>cien</t>
  </si>
  <si>
    <t>doscientos</t>
  </si>
  <si>
    <t>trescientos</t>
  </si>
  <si>
    <t>cuatrocientos</t>
  </si>
  <si>
    <t>quinientos</t>
  </si>
  <si>
    <t>seiscientos</t>
  </si>
  <si>
    <t>setecientos</t>
  </si>
  <si>
    <t>ochocientos</t>
  </si>
  <si>
    <t>novecientos</t>
  </si>
  <si>
    <t>mil</t>
  </si>
  <si>
    <t>ACUEDUCTO DE BRISAS DEL GOBERNADOR</t>
  </si>
  <si>
    <t>BRISAS DEL GOBERNADOR</t>
  </si>
  <si>
    <t>ACUEDUCTO VEREDAL PALMAS Y RÍOS</t>
  </si>
  <si>
    <t>PALMAS Y RIOS</t>
  </si>
  <si>
    <t>ACUEDUCTO VIOLETAS</t>
  </si>
  <si>
    <t>ASOCIACIÓN DE PROPIETARIOS DE LA PARCELACIÓN LA FLORESTA</t>
  </si>
  <si>
    <t>PARCELACIÓN LA FLORESTA</t>
  </si>
  <si>
    <t>ASOCIACION DE SERVICIOS PÚBLICOS COMUNITARIOS SAN ISIDRO I Y II SECTOR SAN LUIS Y  LA SUREÑA  ESP</t>
  </si>
  <si>
    <t>ACUALCOS</t>
  </si>
  <si>
    <t>ASOCIACIÓN DE USUARIOS ACUEDUCTO AGUAS CLARAS VEREDA OLARTE ESP</t>
  </si>
  <si>
    <t xml:space="preserve">ASOASOAGUAS CLARAS OLARTE ESP  </t>
  </si>
  <si>
    <t>ASOCIACION DE USUARIOS DE ACUEDUCTO ARRAYANES ARGENTINA</t>
  </si>
  <si>
    <t>ARRAYANES ARGENTINA</t>
  </si>
  <si>
    <t>ASOCIACIÓN DE USUARIOS DE ACUEDUCTO DE LA VEREDA AGUALINDA CHIGUAZA</t>
  </si>
  <si>
    <t>ASOAGUALINDA ESP</t>
  </si>
  <si>
    <t>ASOCIACIÓN DE USUARIOS DE ACUEDUCTO DE LA VEREDA CURUBITAL AGUAS CRISTALINAS DE BOCAGRANDE</t>
  </si>
  <si>
    <t>ASOCRISTALINA ESP</t>
  </si>
  <si>
    <t>ASOCIACIÓN DE USUARIOS DE ACUEDUCTO DE LA VEREDA LAS ANIMAS CON LA SIGLA ASOAGUA Y CAÑIZO ESP</t>
  </si>
  <si>
    <t>ASOAGUA Y CAÑIZO ESP</t>
  </si>
  <si>
    <t>ASOCIACIÓN DE USUARIOS DE ACUEDUCTO DE LA VEREDA LAS MARGARITAS DE LA LOCALIDAD DE USME SANTA DE BOGOTA D.C</t>
  </si>
  <si>
    <t>ACUAMARG</t>
  </si>
  <si>
    <t>ASOCIACIÓN DE USUARIOS DE ACUEDUCTO DE LA VEREDA MOCHUELO ALTO ASOPORQUERA ESP</t>
  </si>
  <si>
    <t>ASOPORQUERA ESP</t>
  </si>
  <si>
    <t>ASOCIACIÓN DE USUARIOS DE ACUEDUCTO DE LA VEREDA QUIBA DE LA LOCALIDAD DE CIUDAD BOLÍVAR</t>
  </si>
  <si>
    <t>ASOQUIBA  ESP</t>
  </si>
  <si>
    <t>ASOCIACIÓN DE USUARIOS DE ACUEDUCTO DE LAS VEREDAS LA UNIÓN Y LOS ANDES PICOS DE BOCA GRANDE ASOPICOS DE BOCAGRANDE ESP</t>
  </si>
  <si>
    <t>ASOPICOS DE BOCAGRANDE ESP</t>
  </si>
  <si>
    <t>ASOCIACION DE USUARIOS DE ACUEDUCTO DE LAS VEREDAS PEÑALIZA RAIZAL BETANIA EL CARMEN ITSMO TABACO Y LAGUNA VERDE DE LA LOCALIDAD DE SUMAPAZ BOGOTA</t>
  </si>
  <si>
    <t>ASOPERABECA</t>
  </si>
  <si>
    <t>ASOCIACIÓN DE USUARIOS DE ACUEDUCTO DE LAS VEREDAS REQUILINA Y EL UVAL AGUAS DORADAS ESP</t>
  </si>
  <si>
    <t>AGUAS DORADAS ESP</t>
  </si>
  <si>
    <t>ASOCIACION DE USUARIOS DE ACUEDUCTO DE LAS VEREDAS TAQUECITOS SANTA ROSA Y SANTA</t>
  </si>
  <si>
    <t>ASOMEDIA NARANJA</t>
  </si>
  <si>
    <t>ASOCIACIÓN DE USUARIOS DE ACUEDUCTO MANANTIAL DE AGUAS CERRO REDONDO Y CORINTO</t>
  </si>
  <si>
    <t>CORINTO ESP</t>
  </si>
  <si>
    <t>AAPC</t>
  </si>
  <si>
    <t>ASOCIACION DE USUARIOS DE ACUEDUCTO Y ALCANTARILLADO DEL BARRIO BOSQUES DE BELLAVISTA ACUABOSQUES</t>
  </si>
  <si>
    <t>ACUABOSQUES</t>
  </si>
  <si>
    <t>ASOCIACIÓN DE USUARIOS DE LA VEREDA LOS SOCHES AGUAS CRISTALINAS LOS SOCHES ESP</t>
  </si>
  <si>
    <t>LOS SOCHES ESP</t>
  </si>
  <si>
    <t>ASOCIACIÓN DE USUARIOS DEL ACUEDUCTO COMUNITARIO AGUAS CALIENTES</t>
  </si>
  <si>
    <t>AUACACT</t>
  </si>
  <si>
    <t>ASOCIACIÓN DE USUARIOS DEL ACUEDUCTO DE BOSQUES DE MÁRQUEZ</t>
  </si>
  <si>
    <t>ASOMARQUEZ</t>
  </si>
  <si>
    <t>ASOCIACIÓN DE USUARIOS DEL ACUEDUCTO DE LA VEREDA LAGUNA VERDE ESP</t>
  </si>
  <si>
    <t>ACUEDUCTO LAGUNA VERDE</t>
  </si>
  <si>
    <t>ASOCIACIÓN DE USUARIOS DEL ACUEDUCTO DE LA ZONA MEDIA DE LA PARCELACIÓN FLORESTA DE LA SABANA ASOAGUAS FLORESTA DE LA SABANA</t>
  </si>
  <si>
    <t>ASOAGUAS FLORESTA DE LA SABANA</t>
  </si>
  <si>
    <t>ASOCIACIÓN DE USUARIOS DEL ACUEDUCTO DE LAS VEREDAS DE PASQUILLITA Y SANTA ROSA</t>
  </si>
  <si>
    <t>AACUPASA</t>
  </si>
  <si>
    <t>ASOCIACION DE USUARIOS DEL ACUEDUCTO DE LAS VEREDAS EL HATO, SANTA BARBARA Y LAS MERCEDES</t>
  </si>
  <si>
    <t>ACUAVIDA</t>
  </si>
  <si>
    <t>ASOCIACIÓN DE USUARIOS DEL ACUEDUCTO DE PIEDRA PARADA</t>
  </si>
  <si>
    <t>ACUEPIEDRAPARADA ESP</t>
  </si>
  <si>
    <t>ASOCIACION DE USUARIOS DEL ACUEDUCTO LAS ANIMAS LAS AURAS Y NAZARETH</t>
  </si>
  <si>
    <t>ASOUAN</t>
  </si>
  <si>
    <t>ASOCIACIÓN DE USUARIOS DEL ACUEDUCTO LAS VEGAS - LOCALIDAD SUMAPAZ</t>
  </si>
  <si>
    <t>ACUEDUCTO LAS VEGAS</t>
  </si>
  <si>
    <t>ASOCIACION DE USUARIOS DEL SERVICIO DE ACUEDUCTO Y ALCANTARILLADO DEL CORREGIMIENTO DE SAN JUAN LOCALIDAD DE SUMAPAZ ESP</t>
  </si>
  <si>
    <t>ASOASOAGUAS CLARAS SUMAPAZ ESP</t>
  </si>
  <si>
    <t>ASOCIACIÓN DE USUARIOS DEL SERVICIO DE AGUA POTABLE DE LA FLORESTA DE LA SABANA - ACQUAFLORESTA</t>
  </si>
  <si>
    <t>ACQUAFLORESTA</t>
  </si>
  <si>
    <t>COJARDIN SA ESP</t>
  </si>
  <si>
    <t>CONJUNTO RESIDENCIAL CAMPESTRE BOSQUES DE TORCA- PROPIEDAD HORIZONTAL</t>
  </si>
  <si>
    <t>INFORMACIÓN DE LA SDHT RECUERDO SUR</t>
  </si>
  <si>
    <t>NR</t>
  </si>
  <si>
    <t>JUNTA ADMINISTRADORA ACUEDUCTO PLAN DE SUMAPAZ</t>
  </si>
  <si>
    <t>ACUEDUCTO PLAN DE SUMAPAZ</t>
  </si>
  <si>
    <t>JUNTA ADMINISTRADORA ACUEDUCTO VEREDAL EL DESTINO USME</t>
  </si>
  <si>
    <t>ACUEDUCTO EL DESTINO</t>
  </si>
  <si>
    <t>JUNTA DE ACCIÓN COMUNAL BARRIO ALTOS DE SERREZUELA</t>
  </si>
  <si>
    <t>JUNTA DE ACCIÓN COMUNAL DEL VERJON ALTO</t>
  </si>
  <si>
    <t>JUNTA DE ACCIÓN COMUNAL LA ESPERANZA NORORIENTAL</t>
  </si>
  <si>
    <t>JUNTA DE ACCION COMUNAL VILLAS DE LA CAPILLA</t>
  </si>
  <si>
    <t>LA ASOCIACIÓN DE USUARIOS DEL ACUEDUCTO TUNALES</t>
  </si>
  <si>
    <t>ACUEDUCTO TUNALES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</si>
</sst>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 _€_-;\-* #,##0.00\ _€_-;_-* &quot;-&quot;??\ _€_-;_-@_-"/>
    <numFmt numFmtId="164" formatCode="_-* #,##0_-;\-* #,##0_-;_-* &quot;-&quot;_-;_-@_-"/>
    <numFmt numFmtId="165" formatCode="_-* #,##0.00_-;\-* #,##0.00_-;_-* &quot;-&quot;??_-;_-@_-"/>
    <numFmt numFmtId="166" formatCode="_-&quot;$&quot;* #,##0.00_-;\-&quot;$&quot;* #,##0.00_-;_-&quot;$&quot;* &quot;-&quot;??_-;_-@_-"/>
    <numFmt numFmtId="167" formatCode="[$$-240A]\ #,##0"/>
    <numFmt numFmtId="168" formatCode="[$$-240A]\ #,##0;\-[$$-240A]\ #,##0"/>
    <numFmt numFmtId="169" formatCode="mmm\ yyyy"/>
    <numFmt numFmtId="170" formatCode="mmm\-yyyy"/>
    <numFmt numFmtId="171" formatCode="0.0"/>
    <numFmt numFmtId="172" formatCode="0.000%"/>
  </numFmts>
  <fonts count="102">
    <font>
      <sz val="11"/>
      <color theme="1"/>
      <name val="Calibri"/>
      <family val="2"/>
      <scheme val="minor"/>
    </font>
    <font>
      <b/>
      <sz val="10"/>
      <color theme="1"/>
      <name val="Arial"/>
      <family val="2"/>
    </font>
    <font>
      <sz val="10"/>
      <color theme="1"/>
      <name val="Arial"/>
      <family val="2"/>
    </font>
    <font>
      <sz val="11"/>
      <color theme="1"/>
      <name val="Calibri"/>
      <family val="2"/>
      <scheme val="minor"/>
    </font>
    <font>
      <sz val="8"/>
      <color theme="1"/>
      <name val="Calibri"/>
      <family val="2"/>
      <scheme val="minor"/>
    </font>
    <font>
      <sz val="10"/>
      <color indexed="8"/>
      <name val="Arial"/>
      <family val="2"/>
    </font>
    <font>
      <sz val="8"/>
      <color theme="1"/>
      <name val="Arial"/>
      <family val="2"/>
    </font>
    <font>
      <b/>
      <sz val="11"/>
      <color theme="1"/>
      <name val="Arial"/>
      <family val="2"/>
    </font>
    <font>
      <b/>
      <sz val="10"/>
      <color theme="0"/>
      <name val="Arial"/>
      <family val="2"/>
    </font>
    <font>
      <sz val="9"/>
      <color theme="1"/>
      <name val="Arial"/>
      <family val="2"/>
    </font>
    <font>
      <b/>
      <sz val="12"/>
      <color theme="0"/>
      <name val="Arial"/>
      <family val="2"/>
    </font>
    <font>
      <b/>
      <sz val="14"/>
      <name val="Arial"/>
      <family val="2"/>
    </font>
    <font>
      <b/>
      <sz val="12"/>
      <color theme="4"/>
      <name val="Arial Rounded MT Bold"/>
      <family val="2"/>
    </font>
    <font>
      <sz val="12"/>
      <color theme="1"/>
      <name val="Calibri"/>
      <family val="2"/>
      <scheme val="minor"/>
    </font>
    <font>
      <b/>
      <sz val="8"/>
      <color theme="1"/>
      <name val="Calibri"/>
      <family val="2"/>
      <scheme val="minor"/>
    </font>
    <font>
      <b/>
      <sz val="10"/>
      <name val="Arial"/>
      <family val="2"/>
    </font>
    <font>
      <b/>
      <sz val="10"/>
      <color theme="3"/>
      <name val="Arial"/>
      <family val="2"/>
    </font>
    <font>
      <sz val="10"/>
      <name val="Arial"/>
      <family val="2"/>
    </font>
    <font>
      <b/>
      <sz val="12"/>
      <name val="Arial"/>
      <family val="2"/>
    </font>
    <font>
      <b/>
      <sz val="11"/>
      <color indexed="10"/>
      <name val="Arial"/>
      <family val="2"/>
    </font>
    <font>
      <sz val="10"/>
      <color indexed="9"/>
      <name val="Arial"/>
      <family val="2"/>
    </font>
    <font>
      <b/>
      <sz val="14"/>
      <color theme="4" tint="-0.249977111117893"/>
      <name val="Arial"/>
      <family val="2"/>
    </font>
    <font>
      <b/>
      <sz val="11"/>
      <name val="Arial"/>
      <family val="2"/>
    </font>
    <font>
      <b/>
      <sz val="8"/>
      <color theme="0"/>
      <name val="Calibri"/>
      <family val="2"/>
      <scheme val="minor"/>
    </font>
    <font>
      <b/>
      <sz val="14"/>
      <color theme="4" tint="-0.499984740745262"/>
      <name val="Arial"/>
      <family val="2"/>
    </font>
    <font>
      <b/>
      <sz val="12"/>
      <color theme="4" tint="-0.499984740745262"/>
      <name val="Arial Rounded MT Bold"/>
      <family val="2"/>
    </font>
    <font>
      <sz val="11"/>
      <color theme="4" tint="-0.499984740745262"/>
      <name val="Calibri"/>
      <family val="2"/>
      <scheme val="minor"/>
    </font>
    <font>
      <b/>
      <sz val="10"/>
      <color theme="4" tint="-0.499984740745262"/>
      <name val="Calibri"/>
      <family val="2"/>
      <scheme val="minor"/>
    </font>
    <font>
      <b/>
      <sz val="10"/>
      <color theme="4" tint="-0.499984740745262"/>
      <name val="Arial"/>
      <family val="2"/>
    </font>
    <font>
      <sz val="16"/>
      <color theme="1"/>
      <name val="Arial"/>
      <family val="2"/>
    </font>
    <font>
      <i/>
      <sz val="10"/>
      <color theme="1"/>
      <name val="Arial"/>
      <family val="2"/>
    </font>
    <font>
      <b/>
      <u/>
      <sz val="10"/>
      <color theme="1"/>
      <name val="Arial"/>
      <family val="2"/>
    </font>
    <font>
      <sz val="12"/>
      <color rgb="FF000000"/>
      <name val="Arial"/>
      <family val="2"/>
    </font>
    <font>
      <sz val="11"/>
      <name val="Calibri"/>
      <family val="2"/>
      <scheme val="minor"/>
    </font>
    <font>
      <b/>
      <sz val="9"/>
      <color rgb="FFC00000"/>
      <name val="Arial"/>
      <family val="2"/>
    </font>
    <font>
      <sz val="12"/>
      <color theme="1"/>
      <name val="Arial Rounded MT Bold"/>
      <family val="2"/>
    </font>
    <font>
      <b/>
      <sz val="10"/>
      <color theme="8" tint="-0.499984740745262"/>
      <name val="Arial"/>
      <family val="2"/>
    </font>
    <font>
      <b/>
      <u/>
      <sz val="10"/>
      <color theme="8" tint="-0.499984740745262"/>
      <name val="Arial"/>
      <family val="2"/>
    </font>
    <font>
      <b/>
      <sz val="11"/>
      <color theme="0"/>
      <name val="Calibri"/>
      <family val="2"/>
      <scheme val="minor"/>
    </font>
    <font>
      <u/>
      <sz val="10"/>
      <color theme="8" tint="-0.499984740745262"/>
      <name val="Arial"/>
      <family val="2"/>
    </font>
    <font>
      <sz val="11"/>
      <color theme="1"/>
      <name val="Arial"/>
      <family val="2"/>
    </font>
    <font>
      <sz val="9"/>
      <color theme="1"/>
      <name val="Calibri"/>
      <family val="2"/>
      <scheme val="minor"/>
    </font>
    <font>
      <b/>
      <u/>
      <sz val="10"/>
      <color rgb="FFC00000"/>
      <name val="Arial"/>
      <family val="2"/>
    </font>
    <font>
      <b/>
      <sz val="9"/>
      <color theme="0"/>
      <name val="Arial"/>
      <family val="2"/>
    </font>
    <font>
      <i/>
      <sz val="8"/>
      <color theme="4" tint="-0.499984740745262"/>
      <name val="Calibri"/>
      <family val="2"/>
      <scheme val="minor"/>
    </font>
    <font>
      <b/>
      <sz val="8"/>
      <color theme="4" tint="-0.499984740745262"/>
      <name val="Calibri"/>
      <family val="2"/>
      <scheme val="minor"/>
    </font>
    <font>
      <sz val="12"/>
      <name val="Calibri"/>
      <family val="2"/>
      <scheme val="minor"/>
    </font>
    <font>
      <b/>
      <sz val="11"/>
      <color theme="8" tint="-0.499984740745262"/>
      <name val="Arial"/>
      <family val="2"/>
    </font>
    <font>
      <b/>
      <sz val="10"/>
      <color rgb="FFC00000"/>
      <name val="Arial"/>
      <family val="2"/>
    </font>
    <font>
      <i/>
      <sz val="8"/>
      <color theme="1"/>
      <name val="Calibri"/>
      <family val="2"/>
      <scheme val="minor"/>
    </font>
    <font>
      <sz val="8"/>
      <color indexed="8"/>
      <name val="Arial"/>
      <family val="2"/>
    </font>
    <font>
      <i/>
      <sz val="8"/>
      <color rgb="FFFF0000"/>
      <name val="Calibri"/>
      <family val="2"/>
      <scheme val="minor"/>
    </font>
    <font>
      <sz val="10"/>
      <color theme="0"/>
      <name val="Calibri"/>
      <family val="2"/>
      <scheme val="minor"/>
    </font>
    <font>
      <b/>
      <sz val="12"/>
      <color theme="4" tint="-0.499984740745262"/>
      <name val="Arial"/>
      <family val="2"/>
    </font>
    <font>
      <sz val="12"/>
      <color theme="1"/>
      <name val="Arial"/>
      <family val="2"/>
    </font>
    <font>
      <sz val="7"/>
      <color rgb="FFC00000"/>
      <name val="Arial Narrow"/>
      <family val="2"/>
    </font>
    <font>
      <sz val="10"/>
      <color rgb="FFC00000"/>
      <name val="Arial"/>
      <family val="2"/>
    </font>
    <font>
      <sz val="8"/>
      <color indexed="81"/>
      <name val="Tahoma"/>
      <family val="2"/>
    </font>
    <font>
      <b/>
      <sz val="8"/>
      <color indexed="81"/>
      <name val="Tahoma"/>
      <family val="2"/>
    </font>
    <font>
      <b/>
      <sz val="8"/>
      <color theme="0"/>
      <name val="Arial"/>
      <family val="2"/>
    </font>
    <font>
      <sz val="10"/>
      <color theme="0" tint="-0.499984740745262"/>
      <name val="Arial"/>
      <family val="2"/>
    </font>
    <font>
      <b/>
      <sz val="10"/>
      <color indexed="10"/>
      <name val="Arial"/>
      <family val="2"/>
    </font>
    <font>
      <b/>
      <sz val="12"/>
      <color theme="1"/>
      <name val="Arial"/>
      <family val="2"/>
    </font>
    <font>
      <sz val="8"/>
      <color indexed="81"/>
      <name val="Arial"/>
      <family val="2"/>
    </font>
    <font>
      <b/>
      <sz val="11"/>
      <color theme="1"/>
      <name val="Calibri"/>
      <family val="2"/>
      <scheme val="minor"/>
    </font>
    <font>
      <b/>
      <sz val="12"/>
      <color theme="9" tint="-0.499984740745262"/>
      <name val="Arial"/>
      <family val="2"/>
    </font>
    <font>
      <sz val="12"/>
      <color theme="9" tint="-0.499984740745262"/>
      <name val="Arial"/>
      <family val="2"/>
    </font>
    <font>
      <b/>
      <sz val="10"/>
      <color theme="9" tint="-0.499984740745262"/>
      <name val="Arial"/>
      <family val="2"/>
    </font>
    <font>
      <b/>
      <i/>
      <sz val="10"/>
      <color theme="9" tint="-0.499984740745262"/>
      <name val="Arial"/>
      <family val="2"/>
    </font>
    <font>
      <sz val="12"/>
      <color theme="9" tint="-0.499984740745262"/>
      <name val="Arial Rounded MT Bold"/>
      <family val="2"/>
    </font>
    <font>
      <b/>
      <sz val="12"/>
      <color theme="9" tint="-0.499984740745262"/>
      <name val="Arial Rounded MT Bold"/>
      <family val="2"/>
    </font>
    <font>
      <sz val="11"/>
      <color theme="9" tint="-0.499984740745262"/>
      <name val="Calibri"/>
      <family val="2"/>
      <scheme val="minor"/>
    </font>
    <font>
      <b/>
      <sz val="10"/>
      <color theme="9" tint="-0.249977111117893"/>
      <name val="Arial"/>
      <family val="2"/>
    </font>
    <font>
      <b/>
      <i/>
      <sz val="10"/>
      <color theme="9" tint="-0.249977111117893"/>
      <name val="Arial"/>
      <family val="2"/>
    </font>
    <font>
      <b/>
      <sz val="11"/>
      <color theme="9" tint="-0.249977111117893"/>
      <name val="Calibri"/>
      <family val="2"/>
      <scheme val="minor"/>
    </font>
    <font>
      <b/>
      <sz val="12"/>
      <color theme="9" tint="-0.249977111117893"/>
      <name val="Arial"/>
      <family val="2"/>
    </font>
    <font>
      <sz val="12"/>
      <color theme="9" tint="-0.249977111117893"/>
      <name val="Arial"/>
      <family val="2"/>
    </font>
    <font>
      <i/>
      <sz val="10"/>
      <color theme="9" tint="-0.249977111117893"/>
      <name val="Arial"/>
      <family val="2"/>
    </font>
    <font>
      <i/>
      <sz val="10"/>
      <color theme="9" tint="-0.249977111117893"/>
      <name val="Calibri"/>
      <family val="2"/>
      <scheme val="minor"/>
    </font>
    <font>
      <sz val="11"/>
      <color theme="9" tint="-0.249977111117893"/>
      <name val="Calibri"/>
      <family val="2"/>
      <scheme val="minor"/>
    </font>
    <font>
      <b/>
      <sz val="8"/>
      <color theme="9" tint="-0.499984740745262"/>
      <name val="Arial"/>
      <family val="2"/>
    </font>
    <font>
      <sz val="8"/>
      <color theme="9" tint="-0.499984740745262"/>
      <name val="Calibri"/>
      <family val="2"/>
      <scheme val="minor"/>
    </font>
    <font>
      <b/>
      <sz val="8"/>
      <color theme="9" tint="-0.499984740745262"/>
      <name val="Calibri"/>
      <family val="2"/>
      <scheme val="minor"/>
    </font>
    <font>
      <b/>
      <sz val="8"/>
      <name val="Calibri"/>
      <family val="2"/>
      <scheme val="minor"/>
    </font>
    <font>
      <b/>
      <sz val="9"/>
      <color theme="9" tint="-0.499984740745262"/>
      <name val="Arial"/>
      <family val="2"/>
    </font>
    <font>
      <sz val="8"/>
      <color rgb="FFC00000"/>
      <name val="Calibri"/>
      <family val="2"/>
      <scheme val="minor"/>
    </font>
    <font>
      <b/>
      <i/>
      <sz val="12"/>
      <color theme="1"/>
      <name val="Arial"/>
      <family val="2"/>
    </font>
    <font>
      <b/>
      <sz val="11"/>
      <color theme="0"/>
      <name val="Arial"/>
      <family val="2"/>
    </font>
    <font>
      <i/>
      <sz val="9"/>
      <color theme="1"/>
      <name val="Arial"/>
      <family val="2"/>
    </font>
    <font>
      <sz val="8"/>
      <name val="Calibri"/>
      <family val="2"/>
      <scheme val="minor"/>
    </font>
    <font>
      <sz val="8"/>
      <color rgb="FF000000"/>
      <name val="Calibri"/>
      <family val="2"/>
      <scheme val="minor"/>
    </font>
    <font>
      <i/>
      <sz val="8"/>
      <color rgb="FFFF0000"/>
      <name val="Arial"/>
      <family val="2"/>
    </font>
    <font>
      <b/>
      <sz val="9"/>
      <name val="Arial"/>
      <family val="2"/>
    </font>
    <font>
      <b/>
      <sz val="12"/>
      <color theme="8" tint="-0.499984740745262"/>
      <name val="Arial Rounded MT Bold"/>
      <family val="2"/>
    </font>
    <font>
      <b/>
      <sz val="9"/>
      <color theme="8" tint="-0.499984740745262"/>
      <name val="Arial"/>
      <family val="2"/>
    </font>
    <font>
      <b/>
      <sz val="8"/>
      <color theme="8" tint="-0.499984740745262"/>
      <name val="Arial"/>
      <family val="2"/>
    </font>
    <font>
      <sz val="8"/>
      <color theme="8" tint="-0.499984740745262"/>
      <name val="Calibri"/>
      <family val="2"/>
      <scheme val="minor"/>
    </font>
    <font>
      <b/>
      <sz val="8"/>
      <color theme="8" tint="-0.499984740745262"/>
      <name val="Calibri"/>
      <family val="2"/>
      <scheme val="minor"/>
    </font>
    <font>
      <sz val="10"/>
      <color theme="9" tint="-0.499984740745262"/>
      <name val="Arial"/>
      <family val="2"/>
    </font>
    <font>
      <b/>
      <sz val="8"/>
      <color rgb="FF000000"/>
      <name val="Tahoma"/>
      <family val="2"/>
    </font>
    <font>
      <sz val="8"/>
      <color rgb="FF000000"/>
      <name val="Tahoma"/>
      <family val="2"/>
    </font>
    <font>
      <b/>
      <sz val="14"/>
      <color theme="9" tint="-0.499984740745262"/>
      <name val="Arial"/>
      <family val="2"/>
    </font>
  </fonts>
  <fills count="3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4"/>
        <bgColor theme="4" tint="-0.249977111117893"/>
      </patternFill>
    </fill>
    <fill>
      <patternFill patternType="solid">
        <fgColor theme="0"/>
        <bgColor theme="4" tint="-0.249977111117893"/>
      </patternFill>
    </fill>
    <fill>
      <patternFill patternType="solid">
        <fgColor theme="4" tint="-0.499984740745262"/>
        <bgColor theme="4" tint="-0.249977111117893"/>
      </patternFill>
    </fill>
    <fill>
      <patternFill patternType="solid">
        <fgColor theme="4" tint="-0.499984740745262"/>
        <bgColor indexed="64"/>
      </patternFill>
    </fill>
    <fill>
      <patternFill patternType="solid">
        <fgColor rgb="FFC00000"/>
        <bgColor indexed="64"/>
      </patternFill>
    </fill>
    <fill>
      <patternFill patternType="solid">
        <fgColor indexed="13"/>
        <bgColor indexed="64"/>
      </patternFill>
    </fill>
    <fill>
      <patternFill patternType="solid">
        <fgColor rgb="FFFFCC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249977111117893"/>
        <bgColor theme="4" tint="-0.249977111117893"/>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59999389629810485"/>
        <bgColor theme="4" tint="-0.249977111117893"/>
      </patternFill>
    </fill>
    <fill>
      <patternFill patternType="solid">
        <fgColor theme="2" tint="-0.249977111117893"/>
        <bgColor indexed="64"/>
      </patternFill>
    </fill>
    <fill>
      <patternFill patternType="solid">
        <fgColor theme="2" tint="-0.249977111117893"/>
        <bgColor theme="4" tint="-0.249977111117893"/>
      </patternFill>
    </fill>
    <fill>
      <patternFill patternType="solid">
        <fgColor theme="0" tint="-0.499984740745262"/>
        <bgColor theme="4" tint="-0.249977111117893"/>
      </patternFill>
    </fill>
    <fill>
      <patternFill patternType="solid">
        <fgColor theme="0" tint="-0.499984740745262"/>
        <bgColor indexed="64"/>
      </patternFill>
    </fill>
    <fill>
      <patternFill patternType="solid">
        <fgColor theme="6" tint="0.79998168889431442"/>
        <bgColor indexed="64"/>
      </patternFill>
    </fill>
    <fill>
      <patternFill patternType="solid">
        <fgColor theme="1" tint="0.499984740745262"/>
        <bgColor theme="4" tint="-0.249977111117893"/>
      </patternFill>
    </fill>
    <fill>
      <patternFill patternType="solid">
        <fgColor theme="1" tint="0.49998474074526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249977111117893"/>
        <bgColor theme="4" tint="-0.249977111117893"/>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theme="4" tint="-0.249977111117893"/>
      </patternFill>
    </fill>
    <fill>
      <patternFill patternType="solid">
        <fgColor theme="9" tint="-0.499984740745262"/>
        <bgColor theme="4" tint="-0.249977111117893"/>
      </patternFill>
    </fill>
    <fill>
      <patternFill patternType="solid">
        <fgColor theme="9" tint="-0.499984740745262"/>
        <bgColor indexed="64"/>
      </patternFill>
    </fill>
  </fills>
  <borders count="286">
    <border>
      <left/>
      <right/>
      <top/>
      <bottom/>
      <diagonal/>
    </border>
    <border>
      <left style="thin">
        <color indexed="64"/>
      </left>
      <right style="thin">
        <color indexed="64"/>
      </right>
      <top style="thin">
        <color indexed="64"/>
      </top>
      <bottom style="thin">
        <color indexed="6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medium">
        <color theme="4" tint="-0.499984740745262"/>
      </right>
      <top/>
      <bottom style="thin">
        <color theme="4" tint="-0.499984740745262"/>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right/>
      <top style="thin">
        <color theme="4" tint="-0.24994659260841701"/>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left>
      <right style="thin">
        <color theme="8"/>
      </right>
      <top style="medium">
        <color theme="8"/>
      </top>
      <bottom style="thin">
        <color theme="8"/>
      </bottom>
      <diagonal/>
    </border>
    <border>
      <left style="thin">
        <color theme="8"/>
      </left>
      <right/>
      <top style="medium">
        <color theme="8"/>
      </top>
      <bottom style="thin">
        <color theme="8"/>
      </bottom>
      <diagonal/>
    </border>
    <border>
      <left/>
      <right/>
      <top style="thin">
        <color theme="8" tint="-0.499984740745262"/>
      </top>
      <bottom style="thin">
        <color theme="8" tint="-0.499984740745262"/>
      </bottom>
      <diagonal/>
    </border>
    <border>
      <left style="thin">
        <color rgb="FFC00000"/>
      </left>
      <right style="thin">
        <color rgb="FFC00000"/>
      </right>
      <top style="thin">
        <color rgb="FFC00000"/>
      </top>
      <bottom style="thin">
        <color rgb="FFC00000"/>
      </bottom>
      <diagonal/>
    </border>
    <border>
      <left style="medium">
        <color rgb="FFC00000"/>
      </left>
      <right style="medium">
        <color rgb="FFC00000"/>
      </right>
      <top style="medium">
        <color rgb="FFC00000"/>
      </top>
      <bottom style="thin">
        <color rgb="FFC00000"/>
      </bottom>
      <diagonal/>
    </border>
    <border>
      <left style="medium">
        <color rgb="FFC00000"/>
      </left>
      <right style="medium">
        <color rgb="FFC00000"/>
      </right>
      <top style="thin">
        <color rgb="FFC00000"/>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style="medium">
        <color rgb="FFC00000"/>
      </left>
      <right style="medium">
        <color rgb="FFC00000"/>
      </right>
      <top style="thin">
        <color rgb="FFC00000"/>
      </top>
      <bottom style="thin">
        <color rgb="FFC00000"/>
      </bottom>
      <diagonal/>
    </border>
    <border>
      <left style="medium">
        <color rgb="FFC00000"/>
      </left>
      <right style="thin">
        <color rgb="FFC00000"/>
      </right>
      <top style="thin">
        <color rgb="FFC00000"/>
      </top>
      <bottom style="thin">
        <color rgb="FFC00000"/>
      </bottom>
      <diagonal/>
    </border>
    <border>
      <left style="medium">
        <color rgb="FFC00000"/>
      </left>
      <right style="thin">
        <color rgb="FFC00000"/>
      </right>
      <top style="thin">
        <color rgb="FFC00000"/>
      </top>
      <bottom style="medium">
        <color rgb="FFC00000"/>
      </bottom>
      <diagonal/>
    </border>
    <border>
      <left style="thin">
        <color rgb="FFC00000"/>
      </left>
      <right style="thin">
        <color rgb="FFC00000"/>
      </right>
      <top style="thin">
        <color rgb="FFC00000"/>
      </top>
      <bottom style="medium">
        <color rgb="FFC00000"/>
      </bottom>
      <diagonal/>
    </border>
    <border>
      <left/>
      <right/>
      <top style="medium">
        <color rgb="FFC00000"/>
      </top>
      <bottom style="medium">
        <color rgb="FFC00000"/>
      </bottom>
      <diagonal/>
    </border>
    <border>
      <left style="medium">
        <color rgb="FFC00000"/>
      </left>
      <right style="medium">
        <color rgb="FFC00000"/>
      </right>
      <top style="medium">
        <color rgb="FFC00000"/>
      </top>
      <bottom style="medium">
        <color rgb="FFC00000"/>
      </bottom>
      <diagonal/>
    </border>
    <border>
      <left/>
      <right style="medium">
        <color rgb="FFC00000"/>
      </right>
      <top style="medium">
        <color theme="8"/>
      </top>
      <bottom style="thin">
        <color theme="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theme="8" tint="-0.499984740745262"/>
      </left>
      <right/>
      <top style="medium">
        <color theme="8" tint="-0.499984740745262"/>
      </top>
      <bottom style="thin">
        <color theme="8" tint="-0.499984740745262"/>
      </bottom>
      <diagonal/>
    </border>
    <border>
      <left/>
      <right style="medium">
        <color theme="8" tint="-0.499984740745262"/>
      </right>
      <top style="medium">
        <color theme="8" tint="-0.499984740745262"/>
      </top>
      <bottom style="thin">
        <color theme="8" tint="-0.499984740745262"/>
      </bottom>
      <diagonal/>
    </border>
    <border>
      <left style="medium">
        <color theme="8" tint="-0.499984740745262"/>
      </left>
      <right/>
      <top style="thin">
        <color theme="8" tint="-0.499984740745262"/>
      </top>
      <bottom style="medium">
        <color theme="8" tint="-0.499984740745262"/>
      </bottom>
      <diagonal/>
    </border>
    <border>
      <left/>
      <right style="medium">
        <color theme="8" tint="-0.499984740745262"/>
      </right>
      <top style="thin">
        <color theme="8" tint="-0.499984740745262"/>
      </top>
      <bottom style="medium">
        <color theme="8" tint="-0.499984740745262"/>
      </bottom>
      <diagonal/>
    </border>
    <border>
      <left style="medium">
        <color rgb="FF002060"/>
      </left>
      <right style="medium">
        <color rgb="FF002060"/>
      </right>
      <top style="thin">
        <color rgb="FF002060"/>
      </top>
      <bottom style="medium">
        <color rgb="FF002060"/>
      </bottom>
      <diagonal/>
    </border>
    <border>
      <left style="medium">
        <color rgb="FF002060"/>
      </left>
      <right style="medium">
        <color rgb="FF002060"/>
      </right>
      <top style="thin">
        <color rgb="FF002060"/>
      </top>
      <bottom style="thin">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medium">
        <color rgb="FF002060"/>
      </right>
      <top/>
      <bottom style="thin">
        <color rgb="FF002060"/>
      </bottom>
      <diagonal/>
    </border>
    <border>
      <left style="medium">
        <color rgb="FF002060"/>
      </left>
      <right/>
      <top/>
      <bottom style="thin">
        <color rgb="FF002060"/>
      </bottom>
      <diagonal/>
    </border>
    <border>
      <left style="medium">
        <color rgb="FF002060"/>
      </left>
      <right/>
      <top style="thin">
        <color rgb="FF002060"/>
      </top>
      <bottom style="thin">
        <color rgb="FF002060"/>
      </bottom>
      <diagonal/>
    </border>
    <border>
      <left style="medium">
        <color rgb="FF002060"/>
      </left>
      <right/>
      <top style="thin">
        <color rgb="FF002060"/>
      </top>
      <bottom style="medium">
        <color rgb="FF002060"/>
      </bottom>
      <diagonal/>
    </border>
    <border>
      <left style="medium">
        <color rgb="FF002060"/>
      </left>
      <right style="thin">
        <color rgb="FFC00000"/>
      </right>
      <top style="medium">
        <color rgb="FFC00000"/>
      </top>
      <bottom style="thin">
        <color rgb="FFC00000"/>
      </bottom>
      <diagonal/>
    </border>
    <border>
      <left style="thin">
        <color rgb="FFC00000"/>
      </left>
      <right style="thin">
        <color rgb="FFC00000"/>
      </right>
      <top style="medium">
        <color rgb="FFC00000"/>
      </top>
      <bottom style="thin">
        <color rgb="FFC00000"/>
      </bottom>
      <diagonal/>
    </border>
    <border>
      <left style="thin">
        <color rgb="FFC00000"/>
      </left>
      <right style="medium">
        <color rgb="FF002060"/>
      </right>
      <top style="medium">
        <color rgb="FFC00000"/>
      </top>
      <bottom style="thin">
        <color rgb="FFC00000"/>
      </bottom>
      <diagonal/>
    </border>
    <border>
      <left style="medium">
        <color rgb="FF002060"/>
      </left>
      <right style="thin">
        <color rgb="FFC00000"/>
      </right>
      <top style="thin">
        <color rgb="FFC00000"/>
      </top>
      <bottom style="thin">
        <color rgb="FFC00000"/>
      </bottom>
      <diagonal/>
    </border>
    <border>
      <left style="thin">
        <color rgb="FFC00000"/>
      </left>
      <right style="medium">
        <color rgb="FF002060"/>
      </right>
      <top style="thin">
        <color rgb="FFC00000"/>
      </top>
      <bottom style="thin">
        <color rgb="FFC00000"/>
      </bottom>
      <diagonal/>
    </border>
    <border>
      <left style="medium">
        <color rgb="FFC00000"/>
      </left>
      <right style="thin">
        <color rgb="FFC00000"/>
      </right>
      <top style="medium">
        <color rgb="FFC00000"/>
      </top>
      <bottom style="thin">
        <color rgb="FFC00000"/>
      </bottom>
      <diagonal/>
    </border>
    <border>
      <left style="medium">
        <color rgb="FF002060"/>
      </left>
      <right style="thin">
        <color rgb="FFFFCCCC"/>
      </right>
      <top style="medium">
        <color rgb="FFC00000"/>
      </top>
      <bottom style="medium">
        <color rgb="FFC00000"/>
      </bottom>
      <diagonal/>
    </border>
    <border>
      <left style="thin">
        <color rgb="FFFFCCCC"/>
      </left>
      <right style="thin">
        <color rgb="FFFFCCCC"/>
      </right>
      <top style="medium">
        <color rgb="FFC00000"/>
      </top>
      <bottom style="medium">
        <color rgb="FFC00000"/>
      </bottom>
      <diagonal/>
    </border>
    <border>
      <left style="thin">
        <color rgb="FFFFCCCC"/>
      </left>
      <right/>
      <top style="medium">
        <color rgb="FFC00000"/>
      </top>
      <bottom style="medium">
        <color rgb="FFC00000"/>
      </bottom>
      <diagonal/>
    </border>
    <border>
      <left style="thin">
        <color theme="8" tint="-0.499984740745262"/>
      </left>
      <right/>
      <top/>
      <bottom/>
      <diagonal/>
    </border>
    <border>
      <left/>
      <right style="thin">
        <color theme="8" tint="-0.499984740745262"/>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indexed="64"/>
      </left>
      <right/>
      <top style="thin">
        <color indexed="64"/>
      </top>
      <bottom style="thin">
        <color indexed="64"/>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theme="4"/>
      </right>
      <top style="medium">
        <color rgb="FF92D050"/>
      </top>
      <bottom style="medium">
        <color rgb="FF92D050"/>
      </bottom>
      <diagonal/>
    </border>
    <border>
      <left style="medium">
        <color theme="4"/>
      </left>
      <right style="medium">
        <color rgb="FF92D050"/>
      </right>
      <top style="medium">
        <color rgb="FF92D050"/>
      </top>
      <bottom style="medium">
        <color rgb="FF92D050"/>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top/>
      <bottom style="medium">
        <color rgb="FF92D050"/>
      </bottom>
      <diagonal/>
    </border>
    <border>
      <left/>
      <right style="medium">
        <color rgb="FF92D050"/>
      </right>
      <top/>
      <bottom style="medium">
        <color rgb="FF92D050"/>
      </bottom>
      <diagonal/>
    </border>
    <border>
      <left/>
      <right/>
      <top style="medium">
        <color theme="8"/>
      </top>
      <bottom style="thin">
        <color theme="8"/>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style="thin">
        <color rgb="FFC00000"/>
      </left>
      <right/>
      <top style="medium">
        <color rgb="FFC00000"/>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style="medium">
        <color rgb="FFC00000"/>
      </bottom>
      <diagonal/>
    </border>
    <border>
      <left style="medium">
        <color rgb="FF92D050"/>
      </left>
      <right style="medium">
        <color rgb="FF92D050"/>
      </right>
      <top style="thin">
        <color rgb="FF92D050"/>
      </top>
      <bottom style="thin">
        <color rgb="FF92D050"/>
      </bottom>
      <diagonal/>
    </border>
    <border>
      <left style="medium">
        <color rgb="FF92D050"/>
      </left>
      <right style="medium">
        <color rgb="FF92D050"/>
      </right>
      <top style="thin">
        <color rgb="FF92D050"/>
      </top>
      <bottom style="medium">
        <color rgb="FF92D050"/>
      </bottom>
      <diagonal/>
    </border>
    <border>
      <left style="medium">
        <color rgb="FF92D050"/>
      </left>
      <right style="medium">
        <color rgb="FF92D050"/>
      </right>
      <top/>
      <bottom style="thin">
        <color rgb="FF92D050"/>
      </bottom>
      <diagonal/>
    </border>
    <border>
      <left style="medium">
        <color rgb="FFC00000"/>
      </left>
      <right/>
      <top/>
      <bottom/>
      <diagonal/>
    </border>
    <border>
      <left/>
      <right style="medium">
        <color rgb="FFC00000"/>
      </right>
      <top/>
      <bottom style="medium">
        <color rgb="FFC00000"/>
      </bottom>
      <diagonal/>
    </border>
    <border>
      <left style="medium">
        <color rgb="FF92D050"/>
      </left>
      <right/>
      <top style="medium">
        <color rgb="FF92D050"/>
      </top>
      <bottom style="thin">
        <color rgb="FF92D050"/>
      </bottom>
      <diagonal/>
    </border>
    <border>
      <left/>
      <right style="medium">
        <color rgb="FFC00000"/>
      </right>
      <top style="medium">
        <color rgb="FF92D050"/>
      </top>
      <bottom style="thin">
        <color rgb="FF92D050"/>
      </bottom>
      <diagonal/>
    </border>
    <border>
      <left style="medium">
        <color rgb="FF92D050"/>
      </left>
      <right/>
      <top style="thin">
        <color rgb="FF92D050"/>
      </top>
      <bottom style="medium">
        <color rgb="FF92D050"/>
      </bottom>
      <diagonal/>
    </border>
    <border>
      <left/>
      <right style="medium">
        <color rgb="FFC00000"/>
      </right>
      <top style="thin">
        <color rgb="FF92D050"/>
      </top>
      <bottom style="medium">
        <color rgb="FF92D050"/>
      </bottom>
      <diagonal/>
    </border>
    <border>
      <left style="medium">
        <color theme="4"/>
      </left>
      <right/>
      <top style="medium">
        <color rgb="FF92D050"/>
      </top>
      <bottom style="medium">
        <color rgb="FF92D050"/>
      </bottom>
      <diagonal/>
    </border>
    <border>
      <left/>
      <right/>
      <top style="medium">
        <color rgb="FF92D050"/>
      </top>
      <bottom style="medium">
        <color rgb="FF92D050"/>
      </bottom>
      <diagonal/>
    </border>
    <border>
      <left style="medium">
        <color rgb="FF92D050"/>
      </left>
      <right/>
      <top style="medium">
        <color rgb="FFC00000"/>
      </top>
      <bottom style="medium">
        <color rgb="FF92D050"/>
      </bottom>
      <diagonal/>
    </border>
    <border>
      <left/>
      <right style="medium">
        <color rgb="FF92D050"/>
      </right>
      <top style="medium">
        <color rgb="FFC00000"/>
      </top>
      <bottom style="medium">
        <color rgb="FF92D050"/>
      </bottom>
      <diagonal/>
    </border>
    <border>
      <left/>
      <right/>
      <top style="thin">
        <color theme="1" tint="0.34998626667073579"/>
      </top>
      <bottom style="medium">
        <color theme="1" tint="0.34998626667073579"/>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8" tint="-0.499984740745262"/>
      </right>
      <top style="medium">
        <color theme="1" tint="0.499984740745262"/>
      </top>
      <bottom style="thin">
        <color theme="1" tint="0.499984740745262"/>
      </bottom>
      <diagonal/>
    </border>
    <border>
      <left style="medium">
        <color theme="8" tint="-0.499984740745262"/>
      </left>
      <right style="medium">
        <color theme="8" tint="-0.499984740745262"/>
      </right>
      <top style="medium">
        <color theme="1" tint="0.499984740745262"/>
      </top>
      <bottom style="thin">
        <color theme="1" tint="0.499984740745262"/>
      </bottom>
      <diagonal/>
    </border>
    <border>
      <left style="medium">
        <color theme="8"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8" tint="-0.499984740745262"/>
      </right>
      <top style="thin">
        <color theme="1" tint="0.499984740745262"/>
      </top>
      <bottom style="medium">
        <color theme="1" tint="0.499984740745262"/>
      </bottom>
      <diagonal/>
    </border>
    <border>
      <left style="medium">
        <color theme="8" tint="-0.499984740745262"/>
      </left>
      <right style="medium">
        <color theme="8" tint="-0.499984740745262"/>
      </right>
      <top style="thin">
        <color theme="1" tint="0.499984740745262"/>
      </top>
      <bottom style="medium">
        <color theme="1" tint="0.499984740745262"/>
      </bottom>
      <diagonal/>
    </border>
    <border>
      <left style="medium">
        <color theme="8" tint="-0.499984740745262"/>
      </left>
      <right style="medium">
        <color theme="1" tint="0.499984740745262"/>
      </right>
      <top style="thin">
        <color theme="1" tint="0.499984740745262"/>
      </top>
      <bottom style="medium">
        <color theme="1" tint="0.499984740745262"/>
      </bottom>
      <diagonal/>
    </border>
    <border>
      <left/>
      <right style="medium">
        <color theme="1" tint="0.499984740745262"/>
      </right>
      <top/>
      <bottom/>
      <diagonal/>
    </border>
    <border>
      <left style="medium">
        <color theme="1" tint="0.499984740745262"/>
      </left>
      <right style="medium">
        <color theme="1" tint="0.499984740745262"/>
      </right>
      <top/>
      <bottom/>
      <diagonal/>
    </border>
    <border>
      <left style="thin">
        <color indexed="64"/>
      </left>
      <right style="medium">
        <color theme="1" tint="0.499984740745262"/>
      </right>
      <top style="thin">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medium">
        <color theme="8" tint="-0.499984740745262"/>
      </left>
      <right style="medium">
        <color theme="8" tint="-0.499984740745262"/>
      </right>
      <top style="thin">
        <color indexed="64"/>
      </top>
      <bottom style="thin">
        <color indexed="64"/>
      </bottom>
      <diagonal/>
    </border>
    <border>
      <left style="medium">
        <color theme="8"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theme="8" tint="-0.499984740745262"/>
      </right>
      <top/>
      <bottom/>
      <diagonal/>
    </border>
    <border>
      <left style="medium">
        <color theme="8" tint="-0.499984740745262"/>
      </left>
      <right style="medium">
        <color theme="8" tint="-0.499984740745262"/>
      </right>
      <top/>
      <bottom/>
      <diagonal/>
    </border>
    <border>
      <left/>
      <right style="medium">
        <color theme="8" tint="-0.499984740745262"/>
      </right>
      <top style="thin">
        <color indexed="64"/>
      </top>
      <bottom style="thin">
        <color indexed="64"/>
      </bottom>
      <diagonal/>
    </border>
    <border>
      <left style="medium">
        <color theme="8" tint="-0.499984740745262"/>
      </left>
      <right/>
      <top style="thin">
        <color indexed="64"/>
      </top>
      <bottom/>
      <diagonal/>
    </border>
    <border>
      <left style="medium">
        <color theme="8" tint="-0.499984740745262"/>
      </left>
      <right/>
      <top/>
      <bottom/>
      <diagonal/>
    </border>
    <border>
      <left style="medium">
        <color theme="8" tint="-0.499984740745262"/>
      </left>
      <right/>
      <top/>
      <bottom style="thin">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thin">
        <color theme="9" tint="0.59996337778862885"/>
      </left>
      <right/>
      <top style="thin">
        <color theme="9" tint="0.59996337778862885"/>
      </top>
      <bottom/>
      <diagonal/>
    </border>
    <border>
      <left/>
      <right/>
      <top style="thin">
        <color theme="9" tint="0.59996337778862885"/>
      </top>
      <bottom/>
      <diagonal/>
    </border>
    <border>
      <left/>
      <right style="thin">
        <color theme="9" tint="0.59996337778862885"/>
      </right>
      <top style="thin">
        <color theme="9" tint="0.59996337778862885"/>
      </top>
      <bottom/>
      <diagonal/>
    </border>
    <border>
      <left style="thin">
        <color theme="9" tint="0.59996337778862885"/>
      </left>
      <right/>
      <top/>
      <bottom/>
      <diagonal/>
    </border>
    <border>
      <left/>
      <right style="thin">
        <color theme="9" tint="0.59996337778862885"/>
      </right>
      <top/>
      <bottom/>
      <diagonal/>
    </border>
    <border>
      <left style="thin">
        <color theme="9" tint="0.59996337778862885"/>
      </left>
      <right/>
      <top/>
      <bottom style="thin">
        <color theme="9" tint="0.59996337778862885"/>
      </bottom>
      <diagonal/>
    </border>
    <border>
      <left/>
      <right/>
      <top/>
      <bottom style="thin">
        <color theme="9" tint="0.59996337778862885"/>
      </bottom>
      <diagonal/>
    </border>
    <border>
      <left/>
      <right style="thin">
        <color theme="9" tint="0.59996337778862885"/>
      </right>
      <top/>
      <bottom style="thin">
        <color theme="9" tint="0.59996337778862885"/>
      </bottom>
      <diagonal/>
    </border>
    <border>
      <left style="medium">
        <color rgb="FF00B0F0"/>
      </left>
      <right style="medium">
        <color rgb="FF00B0F0"/>
      </right>
      <top style="medium">
        <color rgb="FF00B0F0"/>
      </top>
      <bottom style="medium">
        <color rgb="FF00B0F0"/>
      </bottom>
      <diagonal/>
    </border>
    <border>
      <left style="medium">
        <color rgb="FF00B0F0"/>
      </left>
      <right style="medium">
        <color theme="4"/>
      </right>
      <top style="medium">
        <color rgb="FF00B0F0"/>
      </top>
      <bottom style="medium">
        <color rgb="FF00B0F0"/>
      </bottom>
      <diagonal/>
    </border>
    <border>
      <left style="medium">
        <color theme="4"/>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style="medium">
        <color rgb="FF00B0F0"/>
      </bottom>
      <diagonal/>
    </border>
    <border>
      <left/>
      <right style="medium">
        <color rgb="FF00B0F0"/>
      </right>
      <top/>
      <bottom style="medium">
        <color rgb="FF00B0F0"/>
      </bottom>
      <diagonal/>
    </border>
    <border>
      <left style="thin">
        <color theme="8"/>
      </left>
      <right/>
      <top/>
      <bottom/>
      <diagonal/>
    </border>
    <border>
      <left/>
      <right style="thin">
        <color rgb="FFFFCCCC"/>
      </right>
      <top style="medium">
        <color rgb="FFC00000"/>
      </top>
      <bottom style="medium">
        <color rgb="FFC00000"/>
      </bottom>
      <diagonal/>
    </border>
    <border>
      <left/>
      <right style="thin">
        <color rgb="FFC00000"/>
      </right>
      <top style="medium">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style="medium">
        <color rgb="FFC00000"/>
      </bottom>
      <diagonal/>
    </border>
    <border>
      <left style="medium">
        <color rgb="FF00B0F0"/>
      </left>
      <right style="medium">
        <color rgb="FF00B0F0"/>
      </right>
      <top style="medium">
        <color rgb="FF00B0F0"/>
      </top>
      <bottom/>
      <diagonal/>
    </border>
    <border>
      <left style="medium">
        <color rgb="FF00B0F0"/>
      </left>
      <right style="medium">
        <color rgb="FF00B0F0"/>
      </right>
      <top style="medium">
        <color rgb="FF00B0F0"/>
      </top>
      <bottom style="thin">
        <color rgb="FF00B0F0"/>
      </bottom>
      <diagonal/>
    </border>
    <border>
      <left style="medium">
        <color rgb="FF00B0F0"/>
      </left>
      <right style="medium">
        <color rgb="FF00B0F0"/>
      </right>
      <top style="thin">
        <color rgb="FF00B0F0"/>
      </top>
      <bottom style="thin">
        <color rgb="FF00B0F0"/>
      </bottom>
      <diagonal/>
    </border>
    <border>
      <left style="medium">
        <color rgb="FF00B0F0"/>
      </left>
      <right style="medium">
        <color rgb="FF00B0F0"/>
      </right>
      <top style="thin">
        <color rgb="FF00B0F0"/>
      </top>
      <bottom style="medium">
        <color rgb="FF00B0F0"/>
      </bottom>
      <diagonal/>
    </border>
    <border>
      <left style="medium">
        <color theme="4"/>
      </left>
      <right/>
      <top style="medium">
        <color rgb="FF00B0F0"/>
      </top>
      <bottom style="medium">
        <color rgb="FF00B0F0"/>
      </bottom>
      <diagonal/>
    </border>
    <border>
      <left/>
      <right style="medium">
        <color theme="4"/>
      </right>
      <top style="medium">
        <color rgb="FF00B0F0"/>
      </top>
      <bottom style="medium">
        <color rgb="FF00B0F0"/>
      </bottom>
      <diagonal/>
    </border>
    <border>
      <left style="medium">
        <color rgb="FF00B0F0"/>
      </left>
      <right/>
      <top/>
      <bottom style="thin">
        <color rgb="FF002060"/>
      </bottom>
      <diagonal/>
    </border>
    <border>
      <left style="medium">
        <color rgb="FF00B0F0"/>
      </left>
      <right/>
      <top style="thin">
        <color rgb="FF002060"/>
      </top>
      <bottom style="thin">
        <color rgb="FF002060"/>
      </bottom>
      <diagonal/>
    </border>
    <border>
      <left style="medium">
        <color rgb="FF00B0F0"/>
      </left>
      <right/>
      <top style="thin">
        <color rgb="FF002060"/>
      </top>
      <bottom style="medium">
        <color rgb="FF00B0F0"/>
      </bottom>
      <diagonal/>
    </border>
    <border>
      <left/>
      <right style="medium">
        <color rgb="FF00B0F0"/>
      </right>
      <top/>
      <bottom style="thin">
        <color rgb="FF002060"/>
      </bottom>
      <diagonal/>
    </border>
    <border>
      <left/>
      <right style="medium">
        <color rgb="FF00B0F0"/>
      </right>
      <top style="thin">
        <color rgb="FF002060"/>
      </top>
      <bottom style="thin">
        <color rgb="FF002060"/>
      </bottom>
      <diagonal/>
    </border>
    <border>
      <left/>
      <right style="medium">
        <color rgb="FF00B0F0"/>
      </right>
      <top style="thin">
        <color rgb="FF002060"/>
      </top>
      <bottom style="medium">
        <color rgb="FF00B0F0"/>
      </bottom>
      <diagonal/>
    </border>
    <border>
      <left/>
      <right style="thin">
        <color rgb="FFFFCCCC"/>
      </right>
      <top style="medium">
        <color rgb="FFC00000"/>
      </top>
      <bottom/>
      <diagonal/>
    </border>
    <border>
      <left style="thin">
        <color rgb="FFFFCCCC"/>
      </left>
      <right style="thin">
        <color rgb="FFFFCCCC"/>
      </right>
      <top style="medium">
        <color rgb="FFC00000"/>
      </top>
      <bottom/>
      <diagonal/>
    </border>
    <border>
      <left style="thin">
        <color rgb="FFFFCCCC"/>
      </left>
      <right/>
      <top style="medium">
        <color rgb="FFC00000"/>
      </top>
      <bottom/>
      <diagonal/>
    </border>
    <border>
      <left style="thin">
        <color rgb="FFC00000"/>
      </left>
      <right style="medium">
        <color rgb="FFC00000"/>
      </right>
      <top style="medium">
        <color rgb="FFC00000"/>
      </top>
      <bottom style="thin">
        <color rgb="FFC00000"/>
      </bottom>
      <diagonal/>
    </border>
    <border>
      <left style="thin">
        <color rgb="FFC00000"/>
      </left>
      <right style="medium">
        <color rgb="FFC00000"/>
      </right>
      <top style="thin">
        <color rgb="FFC00000"/>
      </top>
      <bottom style="thin">
        <color rgb="FFC00000"/>
      </bottom>
      <diagonal/>
    </border>
    <border>
      <left style="thin">
        <color rgb="FFC00000"/>
      </left>
      <right style="medium">
        <color rgb="FFC00000"/>
      </right>
      <top style="thin">
        <color rgb="FFC00000"/>
      </top>
      <bottom style="medium">
        <color rgb="FFC00000"/>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1" tint="0.499984740745262"/>
      </right>
      <top style="medium">
        <color theme="9" tint="-0.499984740745262"/>
      </top>
      <bottom style="medium">
        <color theme="9" tint="-0.499984740745262"/>
      </bottom>
      <diagonal/>
    </border>
    <border>
      <left style="medium">
        <color theme="1" tint="0.499984740745262"/>
      </left>
      <right style="medium">
        <color theme="9" tint="-0.499984740745262"/>
      </right>
      <top style="medium">
        <color theme="9" tint="-0.499984740745262"/>
      </top>
      <bottom style="medium">
        <color theme="9" tint="-0.499984740745262"/>
      </bottom>
      <diagonal/>
    </border>
    <border>
      <left style="medium">
        <color theme="1" tint="0.499984740745262"/>
      </left>
      <right style="medium">
        <color theme="1" tint="0.499984740745262"/>
      </right>
      <top style="medium">
        <color theme="9" tint="-0.499984740745262"/>
      </top>
      <bottom style="medium">
        <color theme="9" tint="-0.499984740745262"/>
      </bottom>
      <diagonal/>
    </border>
    <border>
      <left/>
      <right/>
      <top style="thin">
        <color theme="9" tint="-0.499984740745262"/>
      </top>
      <bottom/>
      <diagonal/>
    </border>
    <border>
      <left/>
      <right/>
      <top/>
      <bottom style="thin">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bottom style="medium">
        <color theme="9" tint="-0.499984740745262"/>
      </bottom>
      <diagonal/>
    </border>
    <border>
      <left/>
      <right/>
      <top style="thin">
        <color theme="1" tint="0.34998626667073579"/>
      </top>
      <bottom style="medium">
        <color theme="9" tint="-0.499984740745262"/>
      </bottom>
      <diagonal/>
    </border>
    <border>
      <left/>
      <right style="medium">
        <color rgb="FFC00000"/>
      </right>
      <top/>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diagonal/>
    </border>
    <border>
      <left style="medium">
        <color theme="9" tint="-0.499984740745262"/>
      </left>
      <right style="medium">
        <color theme="9" tint="-0.499984740745262"/>
      </right>
      <top/>
      <bottom style="medium">
        <color theme="9" tint="-0.499984740745262"/>
      </bottom>
      <diagonal/>
    </border>
    <border>
      <left/>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0"/>
      </left>
      <right style="medium">
        <color theme="0"/>
      </right>
      <top style="medium">
        <color theme="0"/>
      </top>
      <bottom style="medium">
        <color theme="0"/>
      </bottom>
      <diagonal/>
    </border>
    <border>
      <left style="medium">
        <color theme="0"/>
      </left>
      <right style="medium">
        <color theme="9" tint="0.79998168889431442"/>
      </right>
      <top style="medium">
        <color theme="9" tint="-0.499984740745262"/>
      </top>
      <bottom style="medium">
        <color theme="9" tint="-0.499984740745262"/>
      </bottom>
      <diagonal/>
    </border>
    <border>
      <left style="medium">
        <color theme="9" tint="0.79998168889431442"/>
      </left>
      <right style="medium">
        <color theme="9" tint="0.79998168889431442"/>
      </right>
      <top style="medium">
        <color theme="9" tint="-0.499984740745262"/>
      </top>
      <bottom style="medium">
        <color theme="9" tint="-0.499984740745262"/>
      </bottom>
      <diagonal/>
    </border>
    <border>
      <left/>
      <right style="medium">
        <color theme="9" tint="0.79998168889431442"/>
      </right>
      <top style="medium">
        <color theme="9" tint="0.79998168889431442"/>
      </top>
      <bottom style="thin">
        <color theme="9" tint="-0.499984740745262"/>
      </bottom>
      <diagonal/>
    </border>
    <border>
      <left style="thin">
        <color indexed="64"/>
      </left>
      <right style="medium">
        <color theme="9" tint="0.79998168889431442"/>
      </right>
      <top/>
      <bottom style="medium">
        <color theme="9" tint="0.79998168889431442"/>
      </bottom>
      <diagonal/>
    </border>
    <border>
      <left/>
      <right style="thin">
        <color indexed="64"/>
      </right>
      <top/>
      <bottom style="medium">
        <color theme="9" tint="0.79998168889431442"/>
      </bottom>
      <diagonal/>
    </border>
    <border>
      <left style="thin">
        <color indexed="64"/>
      </left>
      <right style="thin">
        <color indexed="64"/>
      </right>
      <top/>
      <bottom style="medium">
        <color theme="9" tint="0.79998168889431442"/>
      </bottom>
      <diagonal/>
    </border>
    <border>
      <left/>
      <right/>
      <top/>
      <bottom style="medium">
        <color theme="9" tint="0.79998168889431442"/>
      </bottom>
      <diagonal/>
    </border>
    <border>
      <left style="medium">
        <color theme="9" tint="0.79998168889431442"/>
      </left>
      <right style="medium">
        <color theme="9" tint="0.79998168889431442"/>
      </right>
      <top style="medium">
        <color theme="9" tint="0.79998168889431442"/>
      </top>
      <bottom style="medium">
        <color theme="9" tint="0.79998168889431442"/>
      </bottom>
      <diagonal/>
    </border>
    <border>
      <left style="medium">
        <color theme="9" tint="0.79998168889431442"/>
      </left>
      <right style="medium">
        <color theme="9" tint="0.79998168889431442"/>
      </right>
      <top style="medium">
        <color theme="9" tint="0.79998168889431442"/>
      </top>
      <bottom/>
      <diagonal/>
    </border>
    <border>
      <left style="medium">
        <color theme="9" tint="0.79998168889431442"/>
      </left>
      <right style="medium">
        <color theme="9" tint="0.79998168889431442"/>
      </right>
      <top/>
      <bottom/>
      <diagonal/>
    </border>
    <border>
      <left style="medium">
        <color theme="9" tint="0.79998168889431442"/>
      </left>
      <right style="medium">
        <color theme="9" tint="0.79998168889431442"/>
      </right>
      <top/>
      <bottom style="medium">
        <color theme="9" tint="0.79998168889431442"/>
      </bottom>
      <diagonal/>
    </border>
    <border>
      <left style="medium">
        <color theme="9" tint="0.79998168889431442"/>
      </left>
      <right style="thin">
        <color theme="9" tint="-0.499984740745262"/>
      </right>
      <top style="medium">
        <color theme="9" tint="0.79998168889431442"/>
      </top>
      <bottom style="medium">
        <color theme="9" tint="0.79998168889431442"/>
      </bottom>
      <diagonal/>
    </border>
    <border>
      <left style="thin">
        <color theme="9" tint="-0.499984740745262"/>
      </left>
      <right style="thin">
        <color theme="9" tint="-0.499984740745262"/>
      </right>
      <top style="medium">
        <color theme="9" tint="0.79998168889431442"/>
      </top>
      <bottom style="medium">
        <color theme="9" tint="0.79998168889431442"/>
      </bottom>
      <diagonal/>
    </border>
    <border>
      <left style="thin">
        <color theme="9" tint="-0.499984740745262"/>
      </left>
      <right style="medium">
        <color theme="9" tint="0.79998168889431442"/>
      </right>
      <top style="medium">
        <color theme="9" tint="0.79998168889431442"/>
      </top>
      <bottom style="medium">
        <color theme="9" tint="0.79998168889431442"/>
      </bottom>
      <diagonal/>
    </border>
    <border>
      <left style="medium">
        <color theme="9" tint="0.79998168889431442"/>
      </left>
      <right style="thin">
        <color indexed="64"/>
      </right>
      <top style="medium">
        <color theme="9" tint="0.79998168889431442"/>
      </top>
      <bottom style="medium">
        <color theme="9" tint="0.79998168889431442"/>
      </bottom>
      <diagonal/>
    </border>
    <border>
      <left style="thin">
        <color indexed="64"/>
      </left>
      <right style="medium">
        <color theme="9" tint="0.79998168889431442"/>
      </right>
      <top style="medium">
        <color theme="9" tint="0.79998168889431442"/>
      </top>
      <bottom style="medium">
        <color theme="9" tint="0.79998168889431442"/>
      </bottom>
      <diagonal/>
    </border>
    <border>
      <left style="thin">
        <color indexed="64"/>
      </left>
      <right style="thin">
        <color indexed="64"/>
      </right>
      <top style="medium">
        <color theme="9" tint="0.79998168889431442"/>
      </top>
      <bottom style="medium">
        <color theme="9" tint="0.79998168889431442"/>
      </bottom>
      <diagonal/>
    </border>
    <border>
      <left style="medium">
        <color theme="9" tint="0.79998168889431442"/>
      </left>
      <right/>
      <top style="medium">
        <color theme="9" tint="0.79998168889431442"/>
      </top>
      <bottom style="medium">
        <color theme="9" tint="0.79998168889431442"/>
      </bottom>
      <diagonal/>
    </border>
    <border>
      <left/>
      <right/>
      <top style="medium">
        <color theme="9" tint="0.79998168889431442"/>
      </top>
      <bottom style="medium">
        <color theme="9" tint="0.79998168889431442"/>
      </bottom>
      <diagonal/>
    </border>
    <border>
      <left/>
      <right style="medium">
        <color theme="9" tint="0.79998168889431442"/>
      </right>
      <top style="medium">
        <color theme="9" tint="0.79998168889431442"/>
      </top>
      <bottom style="medium">
        <color theme="9" tint="0.79998168889431442"/>
      </bottom>
      <diagonal/>
    </border>
    <border>
      <left style="medium">
        <color theme="9" tint="0.79998168889431442"/>
      </left>
      <right style="medium">
        <color theme="8" tint="-0.499984740745262"/>
      </right>
      <top style="medium">
        <color theme="9" tint="0.79998168889431442"/>
      </top>
      <bottom style="medium">
        <color theme="9" tint="0.79998168889431442"/>
      </bottom>
      <diagonal/>
    </border>
    <border>
      <left style="medium">
        <color theme="8" tint="-0.499984740745262"/>
      </left>
      <right style="medium">
        <color theme="8" tint="-0.499984740745262"/>
      </right>
      <top style="medium">
        <color theme="9" tint="0.79998168889431442"/>
      </top>
      <bottom style="medium">
        <color theme="9" tint="0.79998168889431442"/>
      </bottom>
      <diagonal/>
    </border>
    <border>
      <left style="medium">
        <color theme="8" tint="-0.499984740745262"/>
      </left>
      <right style="medium">
        <color theme="9" tint="0.79998168889431442"/>
      </right>
      <top style="medium">
        <color theme="9" tint="0.79998168889431442"/>
      </top>
      <bottom style="medium">
        <color theme="9" tint="0.79998168889431442"/>
      </bottom>
      <diagonal/>
    </border>
    <border>
      <left style="medium">
        <color theme="9" tint="0.79998168889431442"/>
      </left>
      <right/>
      <top/>
      <bottom style="medium">
        <color theme="9" tint="-0.499984740745262"/>
      </bottom>
      <diagonal/>
    </border>
    <border>
      <left/>
      <right style="medium">
        <color theme="9" tint="0.79998168889431442"/>
      </right>
      <top/>
      <bottom style="medium">
        <color theme="9" tint="-0.499984740745262"/>
      </bottom>
      <diagonal/>
    </border>
    <border>
      <left style="medium">
        <color theme="9" tint="0.79998168889431442"/>
      </left>
      <right/>
      <top style="medium">
        <color theme="9" tint="-0.499984740745262"/>
      </top>
      <bottom style="medium">
        <color theme="9" tint="-0.499984740745262"/>
      </bottom>
      <diagonal/>
    </border>
    <border>
      <left/>
      <right style="medium">
        <color theme="9" tint="0.7999816888943144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79998168889431442"/>
      </top>
      <bottom/>
      <diagonal/>
    </border>
    <border>
      <left style="medium">
        <color theme="9" tint="-0.499984740745262"/>
      </left>
      <right style="medium">
        <color theme="9" tint="-0.499984740745262"/>
      </right>
      <top/>
      <bottom style="medium">
        <color theme="9" tint="0.79998168889431442"/>
      </bottom>
      <diagonal/>
    </border>
    <border>
      <left/>
      <right style="medium">
        <color theme="9" tint="-0.499984740745262"/>
      </right>
      <top style="thin">
        <color theme="9" tint="-0.499984740745262"/>
      </top>
      <bottom/>
      <diagonal/>
    </border>
    <border>
      <left/>
      <right style="medium">
        <color theme="9" tint="-0.499984740745262"/>
      </right>
      <top/>
      <bottom style="medium">
        <color theme="9" tint="0.79998168889431442"/>
      </bottom>
      <diagonal/>
    </border>
    <border>
      <left style="medium">
        <color theme="8" tint="-0.499984740745262"/>
      </left>
      <right style="medium">
        <color theme="9" tint="-0.499984740745262"/>
      </right>
      <top style="medium">
        <color theme="9" tint="0.79998168889431442"/>
      </top>
      <bottom style="medium">
        <color theme="9" tint="0.79998168889431442"/>
      </bottom>
      <diagonal/>
    </border>
    <border>
      <left/>
      <right style="medium">
        <color theme="8" tint="-0.499984740745262"/>
      </right>
      <top style="medium">
        <color theme="9" tint="0.79998168889431442"/>
      </top>
      <bottom style="medium">
        <color theme="9" tint="0.79998168889431442"/>
      </bottom>
      <diagonal/>
    </border>
    <border>
      <left style="thin">
        <color indexed="64"/>
      </left>
      <right style="medium">
        <color theme="9" tint="-0.499984740745262"/>
      </right>
      <top/>
      <bottom style="medium">
        <color theme="9" tint="0.79998168889431442"/>
      </bottom>
      <diagonal/>
    </border>
    <border>
      <left/>
      <right style="medium">
        <color theme="9" tint="-0.499984740745262"/>
      </right>
      <top style="medium">
        <color theme="9" tint="0.79998168889431442"/>
      </top>
      <bottom/>
      <diagonal/>
    </border>
    <border>
      <left style="thin">
        <color indexed="64"/>
      </left>
      <right style="medium">
        <color theme="9" tint="-0.499984740745262"/>
      </right>
      <top style="medium">
        <color theme="9" tint="-0.499984740745262"/>
      </top>
      <bottom style="medium">
        <color theme="9" tint="0.79998168889431442"/>
      </bottom>
      <diagonal/>
    </border>
    <border>
      <left style="medium">
        <color theme="9" tint="-0.499984740745262"/>
      </left>
      <right style="medium">
        <color theme="8" tint="-0.499984740745262"/>
      </right>
      <top style="medium">
        <color theme="9" tint="0.79998168889431442"/>
      </top>
      <bottom style="medium">
        <color theme="9" tint="0.79998168889431442"/>
      </bottom>
      <diagonal/>
    </border>
    <border>
      <left/>
      <right style="medium">
        <color theme="8" tint="-0.499984740745262"/>
      </right>
      <top style="medium">
        <color theme="9" tint="0.79998168889431442"/>
      </top>
      <bottom/>
      <diagonal/>
    </border>
    <border>
      <left style="medium">
        <color theme="8" tint="-0.499984740745262"/>
      </left>
      <right style="medium">
        <color theme="8" tint="-0.499984740745262"/>
      </right>
      <top style="medium">
        <color theme="9" tint="0.79998168889431442"/>
      </top>
      <bottom/>
      <diagonal/>
    </border>
    <border>
      <left style="medium">
        <color theme="8" tint="-0.499984740745262"/>
      </left>
      <right style="medium">
        <color theme="9" tint="-0.499984740745262"/>
      </right>
      <top style="medium">
        <color theme="9" tint="0.79998168889431442"/>
      </top>
      <bottom/>
      <diagonal/>
    </border>
    <border>
      <left/>
      <right style="thin">
        <color indexed="64"/>
      </right>
      <top style="medium">
        <color theme="9" tint="-0.499984740745262"/>
      </top>
      <bottom style="medium">
        <color theme="9" tint="0.79998168889431442"/>
      </bottom>
      <diagonal/>
    </border>
    <border>
      <left style="medium">
        <color theme="9" tint="-0.499984740745262"/>
      </left>
      <right style="thin">
        <color indexed="64"/>
      </right>
      <top style="medium">
        <color theme="9" tint="0.79998168889431442"/>
      </top>
      <bottom style="medium">
        <color theme="9" tint="-0.499984740745262"/>
      </bottom>
      <diagonal/>
    </border>
    <border>
      <left style="thin">
        <color indexed="64"/>
      </left>
      <right style="medium">
        <color theme="9" tint="0.79998168889431442"/>
      </right>
      <top style="medium">
        <color theme="9" tint="0.79998168889431442"/>
      </top>
      <bottom style="medium">
        <color theme="9" tint="-0.499984740745262"/>
      </bottom>
      <diagonal/>
    </border>
    <border>
      <left style="medium">
        <color theme="9" tint="0.79998168889431442"/>
      </left>
      <right style="medium">
        <color theme="8" tint="-0.499984740745262"/>
      </right>
      <top style="medium">
        <color theme="9" tint="0.79998168889431442"/>
      </top>
      <bottom style="medium">
        <color theme="9" tint="-0.499984740745262"/>
      </bottom>
      <diagonal/>
    </border>
    <border>
      <left style="medium">
        <color theme="8" tint="-0.499984740745262"/>
      </left>
      <right style="medium">
        <color theme="8" tint="-0.499984740745262"/>
      </right>
      <top style="medium">
        <color theme="9" tint="0.79998168889431442"/>
      </top>
      <bottom style="medium">
        <color theme="9" tint="-0.499984740745262"/>
      </bottom>
      <diagonal/>
    </border>
    <border>
      <left style="medium">
        <color theme="8" tint="-0.499984740745262"/>
      </left>
      <right style="medium">
        <color theme="9" tint="-0.499984740745262"/>
      </right>
      <top style="medium">
        <color theme="9" tint="0.79998168889431442"/>
      </top>
      <bottom style="medium">
        <color theme="9" tint="-0.499984740745262"/>
      </bottom>
      <diagonal/>
    </border>
    <border>
      <left style="medium">
        <color theme="9" tint="0.79998168889431442"/>
      </left>
      <right style="medium">
        <color theme="9" tint="-0.499984740745262"/>
      </right>
      <top style="medium">
        <color theme="9" tint="0.79998168889431442"/>
      </top>
      <bottom style="medium">
        <color theme="9" tint="0.79998168889431442"/>
      </bottom>
      <diagonal/>
    </border>
    <border>
      <left style="medium">
        <color theme="9" tint="0.79998168889431442"/>
      </left>
      <right/>
      <top/>
      <bottom style="medium">
        <color theme="9" tint="0.79998168889431442"/>
      </bottom>
      <diagonal/>
    </border>
    <border>
      <left/>
      <right style="medium">
        <color theme="9" tint="0.79998168889431442"/>
      </right>
      <top/>
      <bottom style="medium">
        <color theme="9" tint="0.79998168889431442"/>
      </bottom>
      <diagonal/>
    </border>
    <border>
      <left/>
      <right style="medium">
        <color theme="9" tint="0.79998168889431442"/>
      </right>
      <top style="medium">
        <color theme="9" tint="0.79998168889431442"/>
      </top>
      <bottom style="medium">
        <color theme="9" tint="-0.499984740745262"/>
      </bottom>
      <diagonal/>
    </border>
    <border>
      <left style="medium">
        <color theme="9" tint="0.79998168889431442"/>
      </left>
      <right/>
      <top style="medium">
        <color theme="9" tint="0.79998168889431442"/>
      </top>
      <bottom style="medium">
        <color theme="9" tint="-0.499984740745262"/>
      </bottom>
      <diagonal/>
    </border>
    <border>
      <left/>
      <right/>
      <top style="medium">
        <color theme="9" tint="0.79998168889431442"/>
      </top>
      <bottom style="medium">
        <color theme="9" tint="-0.499984740745262"/>
      </bottom>
      <diagonal/>
    </border>
    <border>
      <left style="thin">
        <color indexed="64"/>
      </left>
      <right style="medium">
        <color theme="9" tint="-0.499984740745262"/>
      </right>
      <top style="medium">
        <color theme="9" tint="0.79998168889431442"/>
      </top>
      <bottom style="medium">
        <color theme="9" tint="0.79998168889431442"/>
      </bottom>
      <diagonal/>
    </border>
    <border>
      <left/>
      <right style="medium">
        <color theme="9" tint="-0.499984740745262"/>
      </right>
      <top style="medium">
        <color theme="9" tint="0.79998168889431442"/>
      </top>
      <bottom style="medium">
        <color theme="9" tint="-0.499984740745262"/>
      </bottom>
      <diagonal/>
    </border>
    <border>
      <left style="thin">
        <color indexed="64"/>
      </left>
      <right style="medium">
        <color theme="9" tint="0.79998168889431442"/>
      </right>
      <top/>
      <bottom/>
      <diagonal/>
    </border>
    <border>
      <left style="medium">
        <color theme="9" tint="0.79998168889431442"/>
      </left>
      <right style="thin">
        <color indexed="64"/>
      </right>
      <top/>
      <bottom style="medium">
        <color theme="9" tint="0.79998168889431442"/>
      </bottom>
      <diagonal/>
    </border>
    <border>
      <left style="medium">
        <color theme="9" tint="0.79998168889431442"/>
      </left>
      <right style="thin">
        <color indexed="64"/>
      </right>
      <top/>
      <bottom style="medium">
        <color theme="9" tint="-0.499984740745262"/>
      </bottom>
      <diagonal/>
    </border>
    <border>
      <left style="thin">
        <color indexed="64"/>
      </left>
      <right style="medium">
        <color theme="9" tint="-0.499984740745262"/>
      </right>
      <top/>
      <bottom style="medium">
        <color theme="9" tint="-0.499984740745262"/>
      </bottom>
      <diagonal/>
    </border>
    <border>
      <left style="medium">
        <color theme="9" tint="0.79998168889431442"/>
      </left>
      <right style="thin">
        <color indexed="64"/>
      </right>
      <top style="medium">
        <color theme="9" tint="-0.499984740745262"/>
      </top>
      <bottom style="medium">
        <color theme="9" tint="-0.499984740745262"/>
      </bottom>
      <diagonal/>
    </border>
    <border>
      <left style="thin">
        <color indexed="64"/>
      </left>
      <right style="medium">
        <color theme="9" tint="-0.499984740745262"/>
      </right>
      <top style="medium">
        <color theme="9" tint="-0.499984740745262"/>
      </top>
      <bottom style="medium">
        <color theme="9" tint="-0.499984740745262"/>
      </bottom>
      <diagonal/>
    </border>
    <border>
      <left/>
      <right style="medium">
        <color theme="9" tint="-0.499984740745262"/>
      </right>
      <top/>
      <bottom style="thin">
        <color theme="9" tint="-0.499984740745262"/>
      </bottom>
      <diagonal/>
    </border>
    <border>
      <left style="medium">
        <color theme="9" tint="-0.499984740745262"/>
      </left>
      <right style="thin">
        <color theme="9" tint="-0.499984740745262"/>
      </right>
      <top/>
      <bottom style="medium">
        <color theme="9" tint="-0.499984740745262"/>
      </bottom>
      <diagonal/>
    </border>
    <border>
      <left style="thin">
        <color theme="9" tint="-0.499984740745262"/>
      </left>
      <right style="medium">
        <color theme="9" tint="-0.499984740745262"/>
      </right>
      <top/>
      <bottom style="medium">
        <color theme="9" tint="-0.499984740745262"/>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0"/>
      </right>
      <top style="medium">
        <color theme="9" tint="0.79998168889431442"/>
      </top>
      <bottom/>
      <diagonal/>
    </border>
    <border>
      <left style="medium">
        <color theme="9" tint="-0.499984740745262"/>
      </left>
      <right style="medium">
        <color theme="0"/>
      </right>
      <top/>
      <bottom/>
      <diagonal/>
    </border>
    <border>
      <left style="medium">
        <color theme="9" tint="-0.499984740745262"/>
      </left>
      <right style="medium">
        <color theme="0"/>
      </right>
      <top/>
      <bottom style="medium">
        <color theme="9" tint="0.79998168889431442"/>
      </bottom>
      <diagonal/>
    </border>
  </borders>
  <cellStyleXfs count="11">
    <xf numFmtId="0" fontId="0"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17" fillId="0" borderId="0"/>
    <xf numFmtId="165"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cellStyleXfs>
  <cellXfs count="777">
    <xf numFmtId="0" fontId="0" fillId="0" borderId="0" xfId="0"/>
    <xf numFmtId="0" fontId="0" fillId="0" borderId="0" xfId="0" applyAlignment="1">
      <alignment horizontal="center"/>
    </xf>
    <xf numFmtId="0" fontId="4" fillId="0" borderId="0" xfId="0" applyFont="1"/>
    <xf numFmtId="0" fontId="2" fillId="3" borderId="0" xfId="0" applyFont="1" applyFill="1" applyAlignment="1">
      <alignment vertical="center" wrapText="1"/>
    </xf>
    <xf numFmtId="0" fontId="2" fillId="3" borderId="0" xfId="0" applyFont="1" applyFill="1" applyAlignment="1">
      <alignment vertical="center"/>
    </xf>
    <xf numFmtId="0" fontId="2" fillId="3" borderId="0" xfId="0" applyFont="1" applyFill="1" applyAlignment="1">
      <alignment horizontal="center" vertical="center"/>
    </xf>
    <xf numFmtId="0" fontId="2" fillId="0" borderId="0" xfId="0" applyFont="1" applyAlignment="1">
      <alignment vertical="center"/>
    </xf>
    <xf numFmtId="0" fontId="9" fillId="3" borderId="0" xfId="0" applyFont="1" applyFill="1" applyAlignment="1">
      <alignment horizontal="left" vertical="center" wrapText="1"/>
    </xf>
    <xf numFmtId="0" fontId="9" fillId="3" borderId="0" xfId="0" applyFont="1" applyFill="1"/>
    <xf numFmtId="4" fontId="2" fillId="3" borderId="0" xfId="0" applyNumberFormat="1" applyFont="1" applyFill="1" applyAlignment="1">
      <alignment horizontal="center" vertical="center"/>
    </xf>
    <xf numFmtId="4" fontId="9" fillId="3" borderId="0" xfId="0" applyNumberFormat="1" applyFont="1" applyFill="1"/>
    <xf numFmtId="0" fontId="9" fillId="0" borderId="0" xfId="0" applyFont="1"/>
    <xf numFmtId="4" fontId="2" fillId="0" borderId="0" xfId="0" applyNumberFormat="1" applyFont="1" applyAlignment="1">
      <alignment horizontal="center" vertical="center"/>
    </xf>
    <xf numFmtId="4" fontId="2" fillId="0" borderId="0" xfId="0" applyNumberFormat="1" applyFont="1" applyAlignment="1">
      <alignment horizontal="center"/>
    </xf>
    <xf numFmtId="0" fontId="9" fillId="0" borderId="0" xfId="0" applyFont="1" applyAlignment="1">
      <alignment horizontal="left" vertical="center" wrapText="1"/>
    </xf>
    <xf numFmtId="0" fontId="2" fillId="0" borderId="0" xfId="0" applyFont="1" applyAlignment="1">
      <alignment vertical="center" wrapText="1"/>
    </xf>
    <xf numFmtId="4" fontId="2" fillId="0" borderId="0" xfId="0" applyNumberFormat="1" applyFont="1" applyAlignment="1">
      <alignment horizontal="center" vertical="center" wrapText="1"/>
    </xf>
    <xf numFmtId="4" fontId="9" fillId="0" borderId="0" xfId="0" applyNumberFormat="1" applyFont="1"/>
    <xf numFmtId="0" fontId="0" fillId="3" borderId="0" xfId="0" applyFill="1"/>
    <xf numFmtId="0" fontId="0" fillId="3" borderId="0" xfId="0" applyFill="1" applyAlignment="1">
      <alignment horizontal="center" wrapText="1"/>
    </xf>
    <xf numFmtId="0" fontId="12" fillId="3" borderId="0" xfId="0" applyFont="1" applyFill="1" applyAlignment="1">
      <alignment horizontal="left" vertical="center"/>
    </xf>
    <xf numFmtId="0" fontId="9" fillId="3" borderId="0" xfId="0" applyFont="1" applyFill="1" applyAlignment="1">
      <alignment horizontal="left" vertical="center"/>
    </xf>
    <xf numFmtId="4" fontId="2" fillId="3" borderId="0" xfId="0" applyNumberFormat="1" applyFont="1" applyFill="1" applyAlignment="1">
      <alignment horizontal="center"/>
    </xf>
    <xf numFmtId="0" fontId="0" fillId="0" borderId="0" xfId="0" applyAlignment="1">
      <alignment horizontal="right"/>
    </xf>
    <xf numFmtId="167" fontId="5" fillId="3" borderId="0" xfId="0" applyNumberFormat="1" applyFont="1" applyFill="1" applyAlignment="1">
      <alignment horizontal="center" vertical="center"/>
    </xf>
    <xf numFmtId="0" fontId="2" fillId="0" borderId="0" xfId="0" applyFont="1"/>
    <xf numFmtId="0" fontId="2" fillId="0" borderId="0" xfId="0" applyFont="1" applyAlignment="1">
      <alignment horizontal="left" vertical="center"/>
    </xf>
    <xf numFmtId="0" fontId="2" fillId="3" borderId="0" xfId="0" applyFont="1" applyFill="1" applyAlignment="1">
      <alignment horizontal="left" vertical="center" wrapText="1"/>
    </xf>
    <xf numFmtId="0" fontId="2" fillId="3" borderId="0" xfId="0" applyFont="1" applyFill="1"/>
    <xf numFmtId="4" fontId="2" fillId="3" borderId="0" xfId="0" applyNumberFormat="1" applyFont="1" applyFill="1"/>
    <xf numFmtId="0" fontId="8" fillId="4" borderId="2" xfId="0" applyFont="1" applyFill="1" applyBorder="1" applyAlignment="1">
      <alignment horizontal="center" vertical="center"/>
    </xf>
    <xf numFmtId="4" fontId="17" fillId="3" borderId="0" xfId="0" applyNumberFormat="1" applyFont="1" applyFill="1" applyAlignment="1">
      <alignment wrapText="1"/>
    </xf>
    <xf numFmtId="0" fontId="16" fillId="3" borderId="0" xfId="0" applyFont="1" applyFill="1" applyAlignment="1">
      <alignment horizontal="left" vertical="center"/>
    </xf>
    <xf numFmtId="0" fontId="16" fillId="3" borderId="0" xfId="0" applyFont="1" applyFill="1" applyAlignment="1">
      <alignment horizontal="right" vertical="center"/>
    </xf>
    <xf numFmtId="0" fontId="2" fillId="3" borderId="0" xfId="0" applyFont="1" applyFill="1" applyAlignment="1">
      <alignment horizontal="left" vertical="center"/>
    </xf>
    <xf numFmtId="0" fontId="2" fillId="0" borderId="0" xfId="0" applyFont="1" applyAlignment="1">
      <alignment horizontal="left" vertical="center" wrapText="1"/>
    </xf>
    <xf numFmtId="4" fontId="2" fillId="0" borderId="0" xfId="0" applyNumberFormat="1" applyFont="1"/>
    <xf numFmtId="0" fontId="8" fillId="5" borderId="6" xfId="0" applyFont="1" applyFill="1" applyBorder="1" applyAlignment="1">
      <alignment horizontal="center" vertical="center"/>
    </xf>
    <xf numFmtId="0" fontId="11" fillId="3" borderId="0" xfId="0" applyFont="1" applyFill="1" applyAlignment="1">
      <alignment horizontal="right" vertical="center"/>
    </xf>
    <xf numFmtId="0" fontId="17" fillId="0" borderId="0" xfId="5" applyProtection="1">
      <protection hidden="1"/>
    </xf>
    <xf numFmtId="3" fontId="2" fillId="3" borderId="0" xfId="0" applyNumberFormat="1" applyFont="1" applyFill="1" applyAlignment="1">
      <alignment vertical="center"/>
    </xf>
    <xf numFmtId="3" fontId="8" fillId="5" borderId="6" xfId="0" applyNumberFormat="1" applyFont="1" applyFill="1" applyBorder="1" applyAlignment="1">
      <alignment horizontal="center" vertical="center"/>
    </xf>
    <xf numFmtId="0" fontId="21" fillId="3" borderId="0" xfId="0" applyFont="1" applyFill="1" applyAlignment="1">
      <alignment horizontal="left" vertical="center"/>
    </xf>
    <xf numFmtId="0" fontId="2" fillId="3" borderId="0" xfId="0" applyFont="1" applyFill="1" applyAlignment="1">
      <alignment horizontal="right" vertical="center"/>
    </xf>
    <xf numFmtId="168" fontId="2" fillId="3" borderId="0" xfId="3"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8" fillId="4" borderId="13" xfId="0" applyFont="1" applyFill="1" applyBorder="1" applyAlignment="1">
      <alignment horizontal="center" vertical="center"/>
    </xf>
    <xf numFmtId="3" fontId="2" fillId="2" borderId="14" xfId="0" applyNumberFormat="1" applyFont="1" applyFill="1" applyBorder="1" applyAlignment="1">
      <alignment horizontal="center"/>
    </xf>
    <xf numFmtId="3" fontId="2" fillId="3" borderId="14" xfId="0" applyNumberFormat="1" applyFont="1" applyFill="1" applyBorder="1" applyAlignment="1">
      <alignment horizontal="center"/>
    </xf>
    <xf numFmtId="3" fontId="2" fillId="2" borderId="15" xfId="0" applyNumberFormat="1" applyFont="1" applyFill="1" applyBorder="1" applyAlignment="1">
      <alignment horizontal="center"/>
    </xf>
    <xf numFmtId="0" fontId="8" fillId="4" borderId="13" xfId="0" applyFont="1" applyFill="1" applyBorder="1" applyAlignment="1">
      <alignment horizontal="center" vertical="center" wrapText="1"/>
    </xf>
    <xf numFmtId="0" fontId="8" fillId="4" borderId="16" xfId="0" applyFont="1" applyFill="1" applyBorder="1" applyAlignment="1">
      <alignment horizontal="center" vertical="center" wrapText="1"/>
    </xf>
    <xf numFmtId="3" fontId="2" fillId="2" borderId="17" xfId="0" applyNumberFormat="1" applyFont="1" applyFill="1" applyBorder="1" applyAlignment="1">
      <alignment horizontal="center"/>
    </xf>
    <xf numFmtId="3" fontId="2" fillId="3" borderId="17" xfId="0" applyNumberFormat="1" applyFont="1" applyFill="1" applyBorder="1" applyAlignment="1">
      <alignment horizontal="center"/>
    </xf>
    <xf numFmtId="3" fontId="2" fillId="2" borderId="18" xfId="0" applyNumberFormat="1" applyFont="1" applyFill="1" applyBorder="1" applyAlignment="1">
      <alignment horizontal="center"/>
    </xf>
    <xf numFmtId="0" fontId="8" fillId="4" borderId="19" xfId="0" applyFont="1" applyFill="1" applyBorder="1" applyAlignment="1">
      <alignment horizontal="center" vertical="center"/>
    </xf>
    <xf numFmtId="3" fontId="2" fillId="2" borderId="20" xfId="0" applyNumberFormat="1" applyFont="1" applyFill="1" applyBorder="1" applyAlignment="1">
      <alignment horizontal="center"/>
    </xf>
    <xf numFmtId="3" fontId="2" fillId="3" borderId="20" xfId="0" applyNumberFormat="1" applyFont="1" applyFill="1" applyBorder="1" applyAlignment="1">
      <alignment horizontal="center"/>
    </xf>
    <xf numFmtId="3" fontId="2" fillId="2" borderId="21" xfId="0" applyNumberFormat="1" applyFont="1" applyFill="1" applyBorder="1" applyAlignment="1">
      <alignment horizontal="center"/>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3" fontId="2" fillId="0" borderId="14" xfId="1" applyNumberFormat="1" applyFont="1" applyBorder="1" applyAlignment="1">
      <alignment horizontal="center" vertical="center"/>
    </xf>
    <xf numFmtId="168" fontId="2" fillId="0" borderId="15" xfId="3" applyNumberFormat="1" applyFont="1" applyBorder="1" applyAlignment="1">
      <alignment horizontal="center" vertical="center"/>
    </xf>
    <xf numFmtId="0" fontId="6" fillId="0" borderId="0" xfId="0" applyFont="1" applyAlignment="1">
      <alignment vertical="center"/>
    </xf>
    <xf numFmtId="0" fontId="2" fillId="0" borderId="0" xfId="0" applyFont="1" applyAlignment="1">
      <alignment horizontal="right"/>
    </xf>
    <xf numFmtId="0" fontId="2" fillId="0" borderId="0" xfId="0" applyFont="1" applyAlignment="1">
      <alignment horizontal="center"/>
    </xf>
    <xf numFmtId="0" fontId="11" fillId="3" borderId="0" xfId="0" applyFont="1" applyFill="1" applyAlignment="1">
      <alignment horizontal="left" vertical="center"/>
    </xf>
    <xf numFmtId="0" fontId="7" fillId="2" borderId="0" xfId="0" applyFont="1" applyFill="1" applyAlignment="1">
      <alignment vertical="center"/>
    </xf>
    <xf numFmtId="0" fontId="7" fillId="2" borderId="0" xfId="0" applyFont="1" applyFill="1"/>
    <xf numFmtId="4" fontId="7" fillId="2" borderId="0" xfId="0" applyNumberFormat="1" applyFont="1" applyFill="1" applyAlignment="1">
      <alignment horizontal="center" vertical="center"/>
    </xf>
    <xf numFmtId="0" fontId="22" fillId="2" borderId="9" xfId="0" applyFont="1" applyFill="1" applyBorder="1" applyAlignment="1">
      <alignment horizontal="left" vertical="center"/>
    </xf>
    <xf numFmtId="4" fontId="2" fillId="3" borderId="0" xfId="0" applyNumberFormat="1" applyFont="1" applyFill="1" applyAlignment="1">
      <alignment horizontal="center" vertical="center" wrapText="1"/>
    </xf>
    <xf numFmtId="0" fontId="24" fillId="3" borderId="25" xfId="0" applyFont="1" applyFill="1" applyBorder="1" applyAlignment="1">
      <alignment horizontal="centerContinuous" vertical="center"/>
    </xf>
    <xf numFmtId="0" fontId="2" fillId="3" borderId="25" xfId="0" applyFont="1" applyFill="1" applyBorder="1" applyAlignment="1">
      <alignment horizontal="centerContinuous" vertical="center" wrapText="1"/>
    </xf>
    <xf numFmtId="0" fontId="2" fillId="3" borderId="25" xfId="0" applyFont="1" applyFill="1" applyBorder="1" applyAlignment="1">
      <alignment horizontal="centerContinuous"/>
    </xf>
    <xf numFmtId="4" fontId="2" fillId="3" borderId="25" xfId="0" applyNumberFormat="1" applyFont="1" applyFill="1" applyBorder="1" applyAlignment="1">
      <alignment horizontal="centerContinuous" vertical="center" wrapText="1"/>
    </xf>
    <xf numFmtId="4" fontId="2" fillId="3" borderId="25" xfId="0" applyNumberFormat="1" applyFont="1" applyFill="1" applyBorder="1" applyAlignment="1">
      <alignment horizontal="centerContinuous"/>
    </xf>
    <xf numFmtId="0" fontId="24" fillId="3" borderId="0" xfId="0" applyFont="1" applyFill="1" applyAlignment="1">
      <alignment horizontal="centerContinuous" vertical="center"/>
    </xf>
    <xf numFmtId="0" fontId="2" fillId="3" borderId="0" xfId="0" applyFont="1" applyFill="1" applyAlignment="1">
      <alignment horizontal="centerContinuous" vertical="center" wrapText="1"/>
    </xf>
    <xf numFmtId="0" fontId="2" fillId="3" borderId="0" xfId="0" applyFont="1" applyFill="1" applyAlignment="1">
      <alignment horizontal="centerContinuous"/>
    </xf>
    <xf numFmtId="4" fontId="2" fillId="3" borderId="0" xfId="0" applyNumberFormat="1" applyFont="1" applyFill="1" applyAlignment="1">
      <alignment horizontal="centerContinuous" vertical="center" wrapText="1"/>
    </xf>
    <xf numFmtId="4" fontId="2" fillId="3" borderId="0" xfId="0" applyNumberFormat="1" applyFont="1" applyFill="1" applyAlignment="1">
      <alignment horizontal="centerContinuous"/>
    </xf>
    <xf numFmtId="0" fontId="7" fillId="2" borderId="9" xfId="0" applyFont="1" applyFill="1" applyBorder="1"/>
    <xf numFmtId="4" fontId="7" fillId="2" borderId="9" xfId="0" applyNumberFormat="1" applyFont="1" applyFill="1" applyBorder="1" applyAlignment="1">
      <alignment horizontal="center"/>
    </xf>
    <xf numFmtId="4" fontId="2" fillId="2" borderId="9" xfId="0" applyNumberFormat="1" applyFont="1" applyFill="1" applyBorder="1" applyAlignment="1">
      <alignment horizontal="center"/>
    </xf>
    <xf numFmtId="0" fontId="25" fillId="3" borderId="0" xfId="0" applyFont="1" applyFill="1" applyAlignment="1">
      <alignment horizontal="left" vertical="center"/>
    </xf>
    <xf numFmtId="0" fontId="26" fillId="3" borderId="0" xfId="0" applyFont="1" applyFill="1" applyAlignment="1">
      <alignment horizontal="right"/>
    </xf>
    <xf numFmtId="0" fontId="26" fillId="3" borderId="0" xfId="0" applyFont="1" applyFill="1"/>
    <xf numFmtId="0" fontId="26" fillId="3" borderId="0" xfId="0" applyFont="1" applyFill="1" applyAlignment="1">
      <alignment horizontal="center"/>
    </xf>
    <xf numFmtId="0" fontId="27" fillId="3" borderId="0" xfId="0" applyFont="1" applyFill="1" applyAlignment="1">
      <alignment horizontal="left" vertical="center"/>
    </xf>
    <xf numFmtId="0" fontId="26" fillId="3" borderId="0" xfId="0" applyFont="1" applyFill="1" applyAlignment="1">
      <alignment horizontal="center" wrapText="1"/>
    </xf>
    <xf numFmtId="0" fontId="28" fillId="3" borderId="0" xfId="0" applyFont="1" applyFill="1" applyAlignment="1">
      <alignment horizontal="center" vertical="center" wrapText="1"/>
    </xf>
    <xf numFmtId="0" fontId="29" fillId="3" borderId="0" xfId="0" applyFont="1" applyFill="1" applyAlignment="1">
      <alignment horizontal="center" vertical="center"/>
    </xf>
    <xf numFmtId="0" fontId="31" fillId="3" borderId="0" xfId="0" applyFont="1" applyFill="1" applyAlignment="1">
      <alignment vertical="center"/>
    </xf>
    <xf numFmtId="0" fontId="32" fillId="0" borderId="0" xfId="0" applyFont="1" applyAlignment="1">
      <alignment horizontal="left" vertical="center"/>
    </xf>
    <xf numFmtId="0" fontId="2" fillId="3" borderId="0" xfId="0" applyFont="1" applyFill="1" applyAlignment="1">
      <alignment horizontal="left" vertical="center" indent="3"/>
    </xf>
    <xf numFmtId="0" fontId="35" fillId="3" borderId="0" xfId="0" applyFont="1" applyFill="1" applyAlignment="1">
      <alignment horizontal="left" vertical="center"/>
    </xf>
    <xf numFmtId="0" fontId="35" fillId="3" borderId="0" xfId="0" applyFont="1" applyFill="1" applyAlignment="1">
      <alignment vertical="center" wrapText="1"/>
    </xf>
    <xf numFmtId="0" fontId="8" fillId="5" borderId="10" xfId="0" applyFont="1" applyFill="1" applyBorder="1" applyAlignment="1">
      <alignment horizontal="center" vertical="center" wrapText="1"/>
    </xf>
    <xf numFmtId="0" fontId="1" fillId="3" borderId="0" xfId="0" applyFont="1" applyFill="1" applyAlignment="1">
      <alignment horizontal="centerContinuous" vertical="center"/>
    </xf>
    <xf numFmtId="0" fontId="44" fillId="3" borderId="0" xfId="0" applyFont="1" applyFill="1"/>
    <xf numFmtId="170" fontId="0" fillId="0" borderId="0" xfId="0" applyNumberFormat="1"/>
    <xf numFmtId="0" fontId="2" fillId="3" borderId="0" xfId="0" applyFont="1" applyFill="1" applyAlignment="1">
      <alignment vertical="top"/>
    </xf>
    <xf numFmtId="0" fontId="2" fillId="3" borderId="0" xfId="0" applyFont="1" applyFill="1" applyAlignment="1">
      <alignment horizontal="left" vertical="top"/>
    </xf>
    <xf numFmtId="0" fontId="45" fillId="3" borderId="0" xfId="0" applyFont="1" applyFill="1" applyAlignment="1">
      <alignment horizontal="left" vertical="center"/>
    </xf>
    <xf numFmtId="0" fontId="47" fillId="2" borderId="9" xfId="0" applyFont="1" applyFill="1" applyBorder="1" applyAlignment="1">
      <alignment vertical="center"/>
    </xf>
    <xf numFmtId="0" fontId="34" fillId="0" borderId="0" xfId="0" applyFont="1"/>
    <xf numFmtId="4" fontId="0" fillId="0" borderId="0" xfId="1" applyNumberFormat="1" applyFont="1"/>
    <xf numFmtId="4" fontId="0" fillId="3" borderId="0" xfId="1" applyNumberFormat="1" applyFont="1" applyFill="1"/>
    <xf numFmtId="4" fontId="0" fillId="0" borderId="0" xfId="1" applyNumberFormat="1" applyFont="1" applyFill="1"/>
    <xf numFmtId="4" fontId="26" fillId="3" borderId="0" xfId="1" applyNumberFormat="1" applyFont="1" applyFill="1" applyBorder="1" applyAlignment="1">
      <alignment horizontal="center" wrapText="1"/>
    </xf>
    <xf numFmtId="4" fontId="26" fillId="3" borderId="0" xfId="1" applyNumberFormat="1" applyFont="1" applyFill="1" applyBorder="1"/>
    <xf numFmtId="4" fontId="0" fillId="3" borderId="0" xfId="1" applyNumberFormat="1" applyFont="1" applyFill="1" applyBorder="1"/>
    <xf numFmtId="170" fontId="44" fillId="3" borderId="0" xfId="0" applyNumberFormat="1" applyFont="1" applyFill="1" applyAlignment="1">
      <alignment horizontal="left" indent="2"/>
    </xf>
    <xf numFmtId="170" fontId="44" fillId="3" borderId="0" xfId="0" applyNumberFormat="1" applyFont="1" applyFill="1" applyAlignment="1">
      <alignment horizontal="left"/>
    </xf>
    <xf numFmtId="170" fontId="44" fillId="3" borderId="0" xfId="0" applyNumberFormat="1" applyFont="1" applyFill="1" applyAlignment="1">
      <alignment horizontal="right"/>
    </xf>
    <xf numFmtId="169" fontId="49" fillId="0" borderId="0" xfId="0" applyNumberFormat="1" applyFont="1" applyAlignment="1">
      <alignment horizontal="center"/>
    </xf>
    <xf numFmtId="0" fontId="0" fillId="0" borderId="0" xfId="0" applyAlignment="1">
      <alignment horizontal="center" vertical="center" wrapText="1"/>
    </xf>
    <xf numFmtId="170" fontId="51" fillId="3" borderId="0" xfId="0" applyNumberFormat="1" applyFont="1" applyFill="1" applyAlignment="1">
      <alignment horizontal="left"/>
    </xf>
    <xf numFmtId="0" fontId="2" fillId="3" borderId="0" xfId="0" applyFont="1" applyFill="1" applyAlignment="1">
      <alignment vertical="top" wrapText="1"/>
    </xf>
    <xf numFmtId="172" fontId="5" fillId="11" borderId="52" xfId="2" applyNumberFormat="1" applyFont="1" applyFill="1" applyBorder="1" applyAlignment="1">
      <alignment horizontal="center" vertical="center"/>
    </xf>
    <xf numFmtId="0" fontId="53" fillId="3" borderId="0" xfId="0" applyFont="1" applyFill="1" applyAlignment="1">
      <alignment horizontal="left" vertical="center"/>
    </xf>
    <xf numFmtId="0" fontId="54" fillId="3" borderId="0" xfId="0" applyFont="1" applyFill="1" applyAlignment="1">
      <alignment horizontal="left" vertical="center"/>
    </xf>
    <xf numFmtId="0" fontId="54" fillId="3" borderId="0" xfId="0" applyFont="1" applyFill="1" applyAlignment="1">
      <alignment vertical="center" wrapText="1"/>
    </xf>
    <xf numFmtId="0" fontId="54" fillId="0" borderId="0" xfId="0" applyFont="1" applyAlignment="1">
      <alignment vertical="center"/>
    </xf>
    <xf numFmtId="0" fontId="2" fillId="3" borderId="0" xfId="0" applyFont="1" applyFill="1" applyAlignment="1">
      <alignment wrapText="1"/>
    </xf>
    <xf numFmtId="0" fontId="48" fillId="3" borderId="0" xfId="0" applyFont="1" applyFill="1" applyAlignment="1">
      <alignment vertical="top"/>
    </xf>
    <xf numFmtId="0" fontId="56" fillId="3" borderId="0" xfId="0" applyFont="1" applyFill="1" applyAlignment="1">
      <alignment horizontal="left" vertical="top"/>
    </xf>
    <xf numFmtId="0" fontId="17" fillId="0" borderId="60" xfId="5" applyBorder="1" applyProtection="1">
      <protection hidden="1"/>
    </xf>
    <xf numFmtId="0" fontId="17" fillId="0" borderId="61" xfId="5" applyBorder="1" applyProtection="1">
      <protection hidden="1"/>
    </xf>
    <xf numFmtId="0" fontId="17" fillId="0" borderId="61" xfId="5" applyBorder="1" applyProtection="1">
      <protection locked="0"/>
    </xf>
    <xf numFmtId="0" fontId="17" fillId="0" borderId="62" xfId="5" applyBorder="1" applyProtection="1">
      <protection hidden="1"/>
    </xf>
    <xf numFmtId="0" fontId="17" fillId="0" borderId="63" xfId="5" applyBorder="1" applyProtection="1">
      <protection hidden="1"/>
    </xf>
    <xf numFmtId="0" fontId="17" fillId="0" borderId="0" xfId="5" quotePrefix="1" applyProtection="1">
      <protection locked="0"/>
    </xf>
    <xf numFmtId="0" fontId="17" fillId="0" borderId="64" xfId="5" applyBorder="1" applyProtection="1">
      <protection hidden="1"/>
    </xf>
    <xf numFmtId="165" fontId="20" fillId="0" borderId="0" xfId="5" applyNumberFormat="1" applyFont="1" applyProtection="1">
      <protection hidden="1"/>
    </xf>
    <xf numFmtId="0" fontId="20" fillId="0" borderId="0" xfId="5" applyFont="1" applyProtection="1">
      <protection hidden="1"/>
    </xf>
    <xf numFmtId="1" fontId="17" fillId="0" borderId="0" xfId="5" applyNumberFormat="1" applyProtection="1">
      <protection hidden="1"/>
    </xf>
    <xf numFmtId="0" fontId="17" fillId="10" borderId="0" xfId="5" applyFill="1" applyAlignment="1" applyProtection="1">
      <alignment horizontal="right"/>
      <protection hidden="1"/>
    </xf>
    <xf numFmtId="0" fontId="17" fillId="10" borderId="0" xfId="5" applyFill="1" applyProtection="1">
      <protection hidden="1"/>
    </xf>
    <xf numFmtId="0" fontId="17" fillId="0" borderId="0" xfId="5" applyAlignment="1" applyProtection="1">
      <alignment horizontal="left"/>
      <protection hidden="1"/>
    </xf>
    <xf numFmtId="0" fontId="17" fillId="0" borderId="65" xfId="5" applyBorder="1" applyProtection="1">
      <protection hidden="1"/>
    </xf>
    <xf numFmtId="0" fontId="17" fillId="0" borderId="66" xfId="5" applyBorder="1" applyProtection="1">
      <protection hidden="1"/>
    </xf>
    <xf numFmtId="0" fontId="17" fillId="0" borderId="67" xfId="5" applyBorder="1" applyProtection="1">
      <protection hidden="1"/>
    </xf>
    <xf numFmtId="165" fontId="60" fillId="0" borderId="0" xfId="5" applyNumberFormat="1" applyFont="1" applyProtection="1">
      <protection hidden="1"/>
    </xf>
    <xf numFmtId="0" fontId="60" fillId="0" borderId="0" xfId="5" applyFont="1" applyProtection="1">
      <protection hidden="1"/>
    </xf>
    <xf numFmtId="1" fontId="60" fillId="0" borderId="0" xfId="5" applyNumberFormat="1" applyFont="1" applyProtection="1">
      <protection hidden="1"/>
    </xf>
    <xf numFmtId="0" fontId="17" fillId="3" borderId="67" xfId="5" applyFill="1" applyBorder="1" applyProtection="1">
      <protection hidden="1"/>
    </xf>
    <xf numFmtId="0" fontId="17" fillId="3" borderId="66" xfId="5" applyFill="1" applyBorder="1" applyProtection="1">
      <protection hidden="1"/>
    </xf>
    <xf numFmtId="0" fontId="17" fillId="3" borderId="65" xfId="5" applyFill="1" applyBorder="1" applyProtection="1">
      <protection hidden="1"/>
    </xf>
    <xf numFmtId="0" fontId="17" fillId="3" borderId="64" xfId="5" applyFill="1" applyBorder="1" applyProtection="1">
      <protection hidden="1"/>
    </xf>
    <xf numFmtId="0" fontId="17" fillId="3" borderId="0" xfId="5" applyFill="1" applyProtection="1">
      <protection hidden="1"/>
    </xf>
    <xf numFmtId="0" fontId="17" fillId="3" borderId="63" xfId="5" applyFill="1" applyBorder="1" applyProtection="1">
      <protection hidden="1"/>
    </xf>
    <xf numFmtId="1" fontId="17" fillId="3" borderId="0" xfId="5" applyNumberFormat="1" applyFill="1" applyProtection="1">
      <protection hidden="1"/>
    </xf>
    <xf numFmtId="0" fontId="17" fillId="3" borderId="0" xfId="5" applyFill="1" applyAlignment="1" applyProtection="1">
      <alignment horizontal="left"/>
      <protection hidden="1"/>
    </xf>
    <xf numFmtId="0" fontId="17" fillId="3" borderId="0" xfId="5" applyFill="1" applyAlignment="1" applyProtection="1">
      <alignment horizontal="right"/>
      <protection hidden="1"/>
    </xf>
    <xf numFmtId="1" fontId="60" fillId="3" borderId="0" xfId="5" applyNumberFormat="1" applyFont="1" applyFill="1" applyProtection="1">
      <protection hidden="1"/>
    </xf>
    <xf numFmtId="0" fontId="60" fillId="3" borderId="0" xfId="5" applyFont="1" applyFill="1" applyProtection="1">
      <protection hidden="1"/>
    </xf>
    <xf numFmtId="165" fontId="60" fillId="3" borderId="0" xfId="5" applyNumberFormat="1" applyFont="1" applyFill="1" applyProtection="1">
      <protection hidden="1"/>
    </xf>
    <xf numFmtId="0" fontId="17" fillId="3" borderId="0" xfId="5" quotePrefix="1" applyFill="1" applyProtection="1">
      <protection locked="0"/>
    </xf>
    <xf numFmtId="0" fontId="17" fillId="3" borderId="62" xfId="5" applyFill="1" applyBorder="1" applyProtection="1">
      <protection hidden="1"/>
    </xf>
    <xf numFmtId="0" fontId="17" fillId="3" borderId="61" xfId="5" applyFill="1" applyBorder="1" applyProtection="1">
      <protection hidden="1"/>
    </xf>
    <xf numFmtId="0" fontId="17" fillId="3" borderId="61" xfId="5" applyFill="1" applyBorder="1" applyProtection="1">
      <protection locked="0"/>
    </xf>
    <xf numFmtId="0" fontId="17" fillId="3" borderId="60" xfId="5" applyFill="1" applyBorder="1" applyProtection="1">
      <protection hidden="1"/>
    </xf>
    <xf numFmtId="0" fontId="62" fillId="3" borderId="0" xfId="0" applyFont="1" applyFill="1" applyAlignment="1">
      <alignment vertical="center"/>
    </xf>
    <xf numFmtId="165" fontId="19" fillId="12" borderId="8" xfId="6" applyFont="1" applyFill="1" applyBorder="1" applyAlignment="1" applyProtection="1">
      <alignment horizontal="left" indent="1"/>
      <protection locked="0"/>
    </xf>
    <xf numFmtId="3" fontId="61" fillId="12" borderId="8" xfId="6" applyNumberFormat="1" applyFont="1" applyFill="1" applyBorder="1" applyAlignment="1" applyProtection="1">
      <alignment horizontal="left" indent="2"/>
      <protection locked="0"/>
    </xf>
    <xf numFmtId="3" fontId="48" fillId="12" borderId="8" xfId="6" applyNumberFormat="1" applyFont="1" applyFill="1" applyBorder="1" applyAlignment="1" applyProtection="1">
      <alignment horizontal="left" indent="2"/>
      <protection locked="0"/>
    </xf>
    <xf numFmtId="167" fontId="5" fillId="0" borderId="68" xfId="0" applyNumberFormat="1" applyFont="1" applyBorder="1" applyAlignment="1">
      <alignment horizontal="center" vertical="center"/>
    </xf>
    <xf numFmtId="17" fontId="23" fillId="9" borderId="86" xfId="0" applyNumberFormat="1" applyFont="1" applyFill="1" applyBorder="1" applyAlignment="1">
      <alignment horizontal="center" vertical="center" wrapText="1"/>
    </xf>
    <xf numFmtId="17" fontId="23" fillId="9" borderId="87" xfId="0" applyNumberFormat="1" applyFont="1" applyFill="1" applyBorder="1" applyAlignment="1">
      <alignment horizontal="center" vertical="center" wrapText="1"/>
    </xf>
    <xf numFmtId="0" fontId="23" fillId="9" borderId="86" xfId="0" applyFont="1" applyFill="1" applyBorder="1" applyAlignment="1">
      <alignment horizontal="center" vertical="center" wrapText="1"/>
    </xf>
    <xf numFmtId="0" fontId="23" fillId="9" borderId="87" xfId="0" applyFont="1" applyFill="1" applyBorder="1" applyAlignment="1">
      <alignment horizontal="center" vertical="center" wrapText="1"/>
    </xf>
    <xf numFmtId="0" fontId="23" fillId="9" borderId="88" xfId="0" applyFont="1" applyFill="1" applyBorder="1" applyAlignment="1">
      <alignment horizontal="center" vertical="center" wrapText="1"/>
    </xf>
    <xf numFmtId="17" fontId="23" fillId="9" borderId="88" xfId="0" applyNumberFormat="1" applyFont="1" applyFill="1" applyBorder="1" applyAlignment="1">
      <alignment horizontal="center" vertical="center" wrapText="1"/>
    </xf>
    <xf numFmtId="3" fontId="2" fillId="0" borderId="0" xfId="0" applyNumberFormat="1" applyFont="1"/>
    <xf numFmtId="0" fontId="40" fillId="3" borderId="0" xfId="0" applyFont="1" applyFill="1" applyAlignment="1">
      <alignment vertical="top" wrapText="1"/>
    </xf>
    <xf numFmtId="0" fontId="0" fillId="3" borderId="0" xfId="0" applyFill="1" applyAlignment="1">
      <alignment wrapText="1"/>
    </xf>
    <xf numFmtId="0" fontId="4" fillId="11" borderId="80" xfId="0" applyFont="1" applyFill="1" applyBorder="1" applyAlignment="1">
      <alignment horizontal="center"/>
    </xf>
    <xf numFmtId="0" fontId="4" fillId="11" borderId="81" xfId="0" applyFont="1" applyFill="1" applyBorder="1"/>
    <xf numFmtId="0" fontId="4" fillId="11" borderId="81" xfId="0" applyFont="1" applyFill="1" applyBorder="1" applyAlignment="1">
      <alignment horizontal="center"/>
    </xf>
    <xf numFmtId="0" fontId="4" fillId="11" borderId="82" xfId="0" applyFont="1" applyFill="1" applyBorder="1" applyAlignment="1">
      <alignment horizontal="left"/>
    </xf>
    <xf numFmtId="0" fontId="4" fillId="11" borderId="83" xfId="0" applyFont="1" applyFill="1" applyBorder="1" applyAlignment="1">
      <alignment horizontal="center"/>
    </xf>
    <xf numFmtId="0" fontId="4" fillId="11" borderId="40" xfId="0" applyFont="1" applyFill="1" applyBorder="1"/>
    <xf numFmtId="0" fontId="4" fillId="11" borderId="40" xfId="0" applyFont="1" applyFill="1" applyBorder="1" applyAlignment="1">
      <alignment horizontal="center"/>
    </xf>
    <xf numFmtId="0" fontId="4" fillId="11" borderId="84" xfId="0" applyFont="1" applyFill="1" applyBorder="1" applyAlignment="1">
      <alignment horizontal="left"/>
    </xf>
    <xf numFmtId="0" fontId="4" fillId="11" borderId="83" xfId="0" applyFont="1" applyFill="1" applyBorder="1" applyAlignment="1">
      <alignment horizontal="right"/>
    </xf>
    <xf numFmtId="0" fontId="4" fillId="11" borderId="50" xfId="0" applyFont="1" applyFill="1" applyBorder="1" applyAlignment="1">
      <alignment horizontal="center"/>
    </xf>
    <xf numFmtId="0" fontId="4" fillId="11" borderId="85" xfId="0" applyFont="1" applyFill="1" applyBorder="1" applyAlignment="1">
      <alignment horizontal="center"/>
    </xf>
    <xf numFmtId="0" fontId="4" fillId="11" borderId="48" xfId="0" applyFont="1" applyFill="1" applyBorder="1" applyAlignment="1">
      <alignment horizontal="center"/>
    </xf>
    <xf numFmtId="0" fontId="4" fillId="11" borderId="49" xfId="0" applyFont="1" applyFill="1" applyBorder="1" applyAlignment="1">
      <alignment horizontal="center"/>
    </xf>
    <xf numFmtId="0" fontId="9" fillId="3" borderId="0" xfId="0" applyFont="1" applyFill="1" applyAlignment="1">
      <alignment horizontal="left" vertical="center" indent="3"/>
    </xf>
    <xf numFmtId="0" fontId="9" fillId="3" borderId="0" xfId="0" applyFont="1" applyFill="1" applyAlignment="1">
      <alignment horizontal="left" vertical="center" indent="5"/>
    </xf>
    <xf numFmtId="0" fontId="2" fillId="3" borderId="0" xfId="0" applyFont="1" applyFill="1" applyAlignment="1">
      <alignment horizontal="left" vertical="center" indent="1"/>
    </xf>
    <xf numFmtId="0" fontId="9" fillId="3" borderId="0" xfId="0" applyFont="1" applyFill="1" applyAlignment="1">
      <alignment horizontal="left" indent="1"/>
    </xf>
    <xf numFmtId="4" fontId="2" fillId="3" borderId="0" xfId="0" applyNumberFormat="1" applyFont="1" applyFill="1" applyAlignment="1">
      <alignment horizontal="left" vertical="center" indent="1"/>
    </xf>
    <xf numFmtId="4" fontId="2" fillId="3" borderId="0" xfId="0" applyNumberFormat="1" applyFont="1" applyFill="1" applyAlignment="1">
      <alignment horizontal="left" indent="1"/>
    </xf>
    <xf numFmtId="4" fontId="9" fillId="3" borderId="0" xfId="0" applyNumberFormat="1" applyFont="1" applyFill="1" applyAlignment="1">
      <alignment horizontal="left" indent="1"/>
    </xf>
    <xf numFmtId="0" fontId="9" fillId="0" borderId="0" xfId="0" applyFont="1" applyAlignment="1">
      <alignment horizontal="left" vertical="center"/>
    </xf>
    <xf numFmtId="164" fontId="4" fillId="3" borderId="0" xfId="3" applyFont="1" applyFill="1"/>
    <xf numFmtId="0" fontId="8" fillId="14" borderId="14" xfId="0" applyFont="1" applyFill="1" applyBorder="1" applyAlignment="1">
      <alignment horizontal="center" vertical="center" wrapText="1"/>
    </xf>
    <xf numFmtId="0" fontId="70" fillId="3" borderId="0" xfId="0" applyFont="1" applyFill="1" applyAlignment="1">
      <alignment horizontal="left" vertical="center"/>
    </xf>
    <xf numFmtId="0" fontId="69" fillId="3" borderId="0" xfId="0" applyFont="1" applyFill="1" applyAlignment="1">
      <alignment horizontal="left" vertical="center"/>
    </xf>
    <xf numFmtId="0" fontId="69" fillId="3" borderId="0" xfId="0" applyFont="1" applyFill="1" applyAlignment="1">
      <alignment vertical="center" wrapText="1"/>
    </xf>
    <xf numFmtId="0" fontId="66" fillId="0" borderId="0" xfId="0" applyFont="1" applyAlignment="1">
      <alignment vertical="center"/>
    </xf>
    <xf numFmtId="0" fontId="17" fillId="3" borderId="0" xfId="0" applyFont="1" applyFill="1" applyAlignment="1">
      <alignment vertical="center"/>
    </xf>
    <xf numFmtId="0" fontId="17" fillId="3" borderId="0" xfId="0" applyFont="1" applyFill="1" applyAlignment="1">
      <alignment horizontal="right" vertical="center"/>
    </xf>
    <xf numFmtId="3" fontId="17" fillId="3" borderId="0" xfId="2" applyNumberFormat="1" applyFont="1" applyFill="1" applyBorder="1" applyAlignment="1">
      <alignment horizontal="center" vertical="center"/>
    </xf>
    <xf numFmtId="0" fontId="17" fillId="3" borderId="57" xfId="0" applyFont="1" applyFill="1" applyBorder="1" applyAlignment="1">
      <alignment horizontal="right" vertical="center"/>
    </xf>
    <xf numFmtId="0" fontId="17" fillId="3" borderId="0" xfId="0" applyFont="1" applyFill="1" applyAlignment="1">
      <alignment horizontal="center" vertical="center"/>
    </xf>
    <xf numFmtId="9" fontId="17" fillId="3" borderId="0" xfId="2" applyFont="1" applyFill="1" applyBorder="1" applyAlignment="1">
      <alignment horizontal="center" vertical="center"/>
    </xf>
    <xf numFmtId="9" fontId="17" fillId="3" borderId="0" xfId="2" applyFont="1" applyFill="1" applyBorder="1" applyAlignment="1">
      <alignment horizontal="center" vertical="center" wrapText="1"/>
    </xf>
    <xf numFmtId="0" fontId="15" fillId="3" borderId="0" xfId="0" applyFont="1" applyFill="1" applyAlignment="1">
      <alignment vertical="center"/>
    </xf>
    <xf numFmtId="0" fontId="33" fillId="3" borderId="0" xfId="0" applyFont="1" applyFill="1" applyAlignment="1">
      <alignment wrapText="1"/>
    </xf>
    <xf numFmtId="0" fontId="17" fillId="3" borderId="0" xfId="0" applyFont="1" applyFill="1" applyAlignment="1">
      <alignment horizontal="left" vertical="center"/>
    </xf>
    <xf numFmtId="0" fontId="15" fillId="6" borderId="1" xfId="0" applyFont="1" applyFill="1" applyBorder="1" applyAlignment="1">
      <alignment horizontal="center" vertical="center" wrapText="1"/>
    </xf>
    <xf numFmtId="0" fontId="15" fillId="6" borderId="91"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3" borderId="92" xfId="0" applyFont="1" applyFill="1" applyBorder="1" applyAlignment="1">
      <alignment horizontal="center" vertical="center"/>
    </xf>
    <xf numFmtId="9" fontId="17" fillId="3" borderId="57" xfId="2" applyFont="1" applyFill="1" applyBorder="1" applyAlignment="1">
      <alignment horizontal="center" vertical="center"/>
    </xf>
    <xf numFmtId="0" fontId="15" fillId="3" borderId="93" xfId="0" applyFont="1" applyFill="1" applyBorder="1" applyAlignment="1">
      <alignment horizontal="center" vertical="center"/>
    </xf>
    <xf numFmtId="9" fontId="17" fillId="3" borderId="9" xfId="2" applyFont="1" applyFill="1" applyBorder="1" applyAlignment="1">
      <alignment horizontal="center" vertical="center"/>
    </xf>
    <xf numFmtId="9" fontId="17" fillId="3" borderId="59" xfId="2" applyFont="1" applyFill="1" applyBorder="1" applyAlignment="1">
      <alignment horizontal="center" vertical="center"/>
    </xf>
    <xf numFmtId="0" fontId="75" fillId="3" borderId="0" xfId="0" applyFont="1" applyFill="1" applyAlignment="1">
      <alignment horizontal="left" vertical="center"/>
    </xf>
    <xf numFmtId="0" fontId="76" fillId="3" borderId="0" xfId="0" applyFont="1" applyFill="1" applyAlignment="1">
      <alignment horizontal="left" vertical="center"/>
    </xf>
    <xf numFmtId="0" fontId="76" fillId="3" borderId="0" xfId="0" applyFont="1" applyFill="1" applyAlignment="1">
      <alignment vertical="center" wrapText="1"/>
    </xf>
    <xf numFmtId="0" fontId="72" fillId="3" borderId="0" xfId="0" applyFont="1" applyFill="1" applyAlignment="1">
      <alignment vertical="top"/>
    </xf>
    <xf numFmtId="0" fontId="40" fillId="3" borderId="0" xfId="0" applyFont="1" applyFill="1" applyAlignment="1">
      <alignment horizontal="justify" vertical="top" wrapText="1"/>
    </xf>
    <xf numFmtId="0" fontId="8" fillId="14" borderId="26" xfId="0" applyFont="1" applyFill="1" applyBorder="1" applyAlignment="1">
      <alignment horizontal="center" vertical="center" wrapText="1"/>
    </xf>
    <xf numFmtId="0" fontId="8" fillId="14" borderId="35" xfId="0" applyFont="1" applyFill="1" applyBorder="1" applyAlignment="1">
      <alignment horizontal="center" vertical="center"/>
    </xf>
    <xf numFmtId="0" fontId="72" fillId="3" borderId="102" xfId="0" applyFont="1" applyFill="1" applyBorder="1" applyAlignment="1">
      <alignment vertical="center"/>
    </xf>
    <xf numFmtId="0" fontId="72" fillId="3" borderId="103" xfId="0" applyFont="1" applyFill="1" applyBorder="1" applyAlignment="1">
      <alignment vertical="center"/>
    </xf>
    <xf numFmtId="0" fontId="72" fillId="3" borderId="103" xfId="0" applyFont="1" applyFill="1" applyBorder="1" applyAlignment="1">
      <alignment horizontal="left" vertical="center"/>
    </xf>
    <xf numFmtId="0" fontId="72" fillId="3" borderId="104" xfId="0" applyFont="1" applyFill="1" applyBorder="1" applyAlignment="1">
      <alignment horizontal="left" vertical="center"/>
    </xf>
    <xf numFmtId="0" fontId="1" fillId="11" borderId="43" xfId="0" applyFont="1" applyFill="1" applyBorder="1" applyAlignment="1">
      <alignment horizontal="centerContinuous" vertical="center"/>
    </xf>
    <xf numFmtId="0" fontId="1" fillId="11" borderId="51" xfId="0" applyFont="1" applyFill="1" applyBorder="1" applyAlignment="1">
      <alignment horizontal="centerContinuous" vertical="center"/>
    </xf>
    <xf numFmtId="0" fontId="1" fillId="11" borderId="44" xfId="0" applyFont="1" applyFill="1" applyBorder="1" applyAlignment="1">
      <alignment horizontal="centerContinuous" vertical="center"/>
    </xf>
    <xf numFmtId="0" fontId="33" fillId="3" borderId="57" xfId="0" applyFont="1" applyFill="1" applyBorder="1" applyAlignment="1">
      <alignment horizontal="center" wrapText="1"/>
    </xf>
    <xf numFmtId="0" fontId="17" fillId="3" borderId="56" xfId="0" applyFont="1" applyFill="1" applyBorder="1" applyAlignment="1">
      <alignment vertical="center"/>
    </xf>
    <xf numFmtId="3" fontId="17" fillId="3" borderId="57" xfId="2" applyNumberFormat="1" applyFont="1" applyFill="1" applyBorder="1" applyAlignment="1">
      <alignment horizontal="center" vertical="center"/>
    </xf>
    <xf numFmtId="0" fontId="17" fillId="3" borderId="58" xfId="0" applyFont="1" applyFill="1" applyBorder="1" applyAlignment="1">
      <alignment vertical="center"/>
    </xf>
    <xf numFmtId="0" fontId="17" fillId="3" borderId="59" xfId="0" applyFont="1" applyFill="1" applyBorder="1" applyAlignment="1">
      <alignment horizontal="right" vertical="center"/>
    </xf>
    <xf numFmtId="3" fontId="17" fillId="3" borderId="9" xfId="2" applyNumberFormat="1" applyFont="1" applyFill="1" applyBorder="1" applyAlignment="1">
      <alignment horizontal="center" vertical="center"/>
    </xf>
    <xf numFmtId="3" fontId="17" fillId="3" borderId="59" xfId="2" applyNumberFormat="1" applyFont="1" applyFill="1" applyBorder="1" applyAlignment="1">
      <alignment horizontal="center" vertical="center" wrapText="1"/>
    </xf>
    <xf numFmtId="3" fontId="15" fillId="3" borderId="0" xfId="2" applyNumberFormat="1" applyFont="1" applyFill="1" applyBorder="1" applyAlignment="1">
      <alignment horizontal="center" vertical="center"/>
    </xf>
    <xf numFmtId="3" fontId="15" fillId="3" borderId="9" xfId="2" applyNumberFormat="1" applyFont="1" applyFill="1" applyBorder="1" applyAlignment="1">
      <alignment horizontal="center" vertical="center"/>
    </xf>
    <xf numFmtId="3" fontId="67" fillId="13" borderId="0" xfId="2" applyNumberFormat="1" applyFont="1" applyFill="1" applyBorder="1" applyAlignment="1">
      <alignment horizontal="center" vertical="center"/>
    </xf>
    <xf numFmtId="0" fontId="67" fillId="13" borderId="56" xfId="0" applyFont="1" applyFill="1" applyBorder="1" applyAlignment="1">
      <alignment vertical="center"/>
    </xf>
    <xf numFmtId="0" fontId="67" fillId="13" borderId="57" xfId="0" applyFont="1" applyFill="1" applyBorder="1" applyAlignment="1">
      <alignment horizontal="right" vertical="center"/>
    </xf>
    <xf numFmtId="3" fontId="67" fillId="13" borderId="57" xfId="2" applyNumberFormat="1" applyFont="1" applyFill="1" applyBorder="1" applyAlignment="1">
      <alignment horizontal="center" vertical="center"/>
    </xf>
    <xf numFmtId="0" fontId="0" fillId="3" borderId="0" xfId="0" applyFill="1" applyAlignment="1">
      <alignment horizontal="justify" wrapText="1"/>
    </xf>
    <xf numFmtId="0" fontId="17" fillId="3" borderId="92" xfId="0" applyFont="1" applyFill="1" applyBorder="1" applyAlignment="1">
      <alignment horizontal="center" vertical="center"/>
    </xf>
    <xf numFmtId="0" fontId="17" fillId="3" borderId="93" xfId="0" applyFont="1" applyFill="1" applyBorder="1" applyAlignment="1">
      <alignment horizontal="center" vertical="center"/>
    </xf>
    <xf numFmtId="9" fontId="17" fillId="3" borderId="9" xfId="2" applyFont="1" applyFill="1" applyBorder="1" applyAlignment="1">
      <alignment horizontal="center" vertical="center" wrapText="1"/>
    </xf>
    <xf numFmtId="0" fontId="23" fillId="14" borderId="75" xfId="0" applyFont="1" applyFill="1" applyBorder="1" applyAlignment="1">
      <alignment horizontal="center" vertical="center" wrapText="1"/>
    </xf>
    <xf numFmtId="0" fontId="82" fillId="16" borderId="76" xfId="0" applyFont="1" applyFill="1" applyBorder="1" applyAlignment="1">
      <alignment horizontal="center" vertical="center" wrapText="1"/>
    </xf>
    <xf numFmtId="0" fontId="82" fillId="16" borderId="74" xfId="0" applyFont="1" applyFill="1" applyBorder="1" applyAlignment="1">
      <alignment horizontal="center" vertical="center" wrapText="1"/>
    </xf>
    <xf numFmtId="0" fontId="82" fillId="16" borderId="73" xfId="0" applyFont="1" applyFill="1" applyBorder="1" applyAlignment="1">
      <alignment horizontal="center" vertical="center" wrapText="1"/>
    </xf>
    <xf numFmtId="0" fontId="4" fillId="13" borderId="77" xfId="0" applyFont="1" applyFill="1" applyBorder="1" applyAlignment="1">
      <alignment horizontal="center"/>
    </xf>
    <xf numFmtId="0" fontId="4" fillId="13" borderId="78" xfId="0" applyFont="1" applyFill="1" applyBorder="1" applyAlignment="1">
      <alignment horizontal="center"/>
    </xf>
    <xf numFmtId="0" fontId="4" fillId="13" borderId="79" xfId="0" applyFont="1" applyFill="1" applyBorder="1" applyAlignment="1">
      <alignment horizontal="center"/>
    </xf>
    <xf numFmtId="3" fontId="23" fillId="14" borderId="106" xfId="1" applyNumberFormat="1" applyFont="1" applyFill="1" applyBorder="1" applyAlignment="1">
      <alignment horizontal="center" vertical="center" wrapText="1"/>
    </xf>
    <xf numFmtId="3" fontId="23" fillId="16" borderId="106" xfId="1" applyNumberFormat="1" applyFont="1" applyFill="1" applyBorder="1" applyAlignment="1">
      <alignment horizontal="center" vertical="center" wrapText="1"/>
    </xf>
    <xf numFmtId="4" fontId="23" fillId="14" borderId="106" xfId="1" applyNumberFormat="1" applyFont="1" applyFill="1" applyBorder="1" applyAlignment="1">
      <alignment horizontal="center" vertical="center" wrapText="1"/>
    </xf>
    <xf numFmtId="4" fontId="83" fillId="16" borderId="106" xfId="1" applyNumberFormat="1" applyFont="1" applyFill="1" applyBorder="1" applyAlignment="1">
      <alignment horizontal="center" vertical="center" wrapText="1"/>
    </xf>
    <xf numFmtId="0" fontId="4" fillId="11" borderId="116" xfId="0" applyFont="1" applyFill="1" applyBorder="1" applyAlignment="1">
      <alignment horizontal="center"/>
    </xf>
    <xf numFmtId="0" fontId="4" fillId="11" borderId="117" xfId="0" applyFont="1" applyFill="1" applyBorder="1" applyAlignment="1">
      <alignment horizontal="center"/>
    </xf>
    <xf numFmtId="0" fontId="4" fillId="11" borderId="118" xfId="0" applyFont="1" applyFill="1" applyBorder="1" applyAlignment="1">
      <alignment horizontal="center"/>
    </xf>
    <xf numFmtId="4" fontId="14" fillId="17" borderId="119" xfId="1" applyNumberFormat="1" applyFont="1" applyFill="1" applyBorder="1" applyAlignment="1">
      <alignment horizontal="center" vertical="center" wrapText="1"/>
    </xf>
    <xf numFmtId="4" fontId="4" fillId="13" borderId="119" xfId="1" applyNumberFormat="1" applyFont="1" applyFill="1" applyBorder="1" applyAlignment="1">
      <alignment horizontal="center"/>
    </xf>
    <xf numFmtId="4" fontId="14" fillId="17" borderId="120" xfId="1" applyNumberFormat="1" applyFont="1" applyFill="1" applyBorder="1" applyAlignment="1">
      <alignment horizontal="center" vertical="center" wrapText="1"/>
    </xf>
    <xf numFmtId="4" fontId="4" fillId="13" borderId="120" xfId="1" applyNumberFormat="1" applyFont="1" applyFill="1" applyBorder="1" applyAlignment="1">
      <alignment horizontal="center"/>
    </xf>
    <xf numFmtId="4" fontId="14" fillId="17" borderId="121" xfId="1" applyNumberFormat="1" applyFont="1" applyFill="1" applyBorder="1" applyAlignment="1">
      <alignment horizontal="center" vertical="center" wrapText="1"/>
    </xf>
    <xf numFmtId="4" fontId="4" fillId="13" borderId="121" xfId="1" applyNumberFormat="1" applyFont="1" applyFill="1" applyBorder="1" applyAlignment="1">
      <alignment horizontal="center"/>
    </xf>
    <xf numFmtId="0" fontId="64" fillId="0" borderId="0" xfId="0" applyFont="1" applyAlignment="1">
      <alignment horizontal="center"/>
    </xf>
    <xf numFmtId="0" fontId="23" fillId="14" borderId="106" xfId="0" applyFont="1" applyFill="1" applyBorder="1" applyAlignment="1">
      <alignment horizontal="center" vertical="center" wrapText="1"/>
    </xf>
    <xf numFmtId="0" fontId="59" fillId="14" borderId="106" xfId="0" applyFont="1" applyFill="1" applyBorder="1" applyAlignment="1">
      <alignment horizontal="center" vertical="center" wrapText="1"/>
    </xf>
    <xf numFmtId="0" fontId="83" fillId="17" borderId="106" xfId="0" applyFont="1" applyFill="1" applyBorder="1" applyAlignment="1">
      <alignment horizontal="center" vertical="center" wrapText="1"/>
    </xf>
    <xf numFmtId="171" fontId="4" fillId="3" borderId="106" xfId="0" applyNumberFormat="1" applyFont="1" applyFill="1" applyBorder="1" applyAlignment="1">
      <alignment horizontal="center" vertical="center" wrapText="1"/>
    </xf>
    <xf numFmtId="1" fontId="4" fillId="3" borderId="106" xfId="0" applyNumberFormat="1" applyFont="1" applyFill="1" applyBorder="1" applyAlignment="1">
      <alignment horizontal="center" vertical="center" wrapText="1"/>
    </xf>
    <xf numFmtId="0" fontId="59" fillId="14" borderId="115" xfId="0" applyFont="1" applyFill="1" applyBorder="1" applyAlignment="1">
      <alignment horizontal="center" vertical="center" wrapText="1"/>
    </xf>
    <xf numFmtId="171" fontId="4" fillId="3" borderId="115" xfId="0" applyNumberFormat="1" applyFont="1" applyFill="1" applyBorder="1" applyAlignment="1">
      <alignment horizontal="center" vertical="center" wrapText="1"/>
    </xf>
    <xf numFmtId="10" fontId="50" fillId="11" borderId="123" xfId="2" applyNumberFormat="1" applyFont="1" applyFill="1" applyBorder="1" applyAlignment="1">
      <alignment horizontal="center" vertical="center"/>
    </xf>
    <xf numFmtId="0" fontId="82" fillId="16" borderId="106" xfId="0" applyFont="1" applyFill="1" applyBorder="1" applyAlignment="1">
      <alignment horizontal="center" vertical="center" wrapText="1"/>
    </xf>
    <xf numFmtId="167" fontId="5" fillId="11" borderId="41" xfId="0" applyNumberFormat="1" applyFont="1" applyFill="1" applyBorder="1" applyAlignment="1">
      <alignment horizontal="center" vertical="center" wrapText="1"/>
    </xf>
    <xf numFmtId="167" fontId="5" fillId="11" borderId="42" xfId="0" applyNumberFormat="1" applyFont="1" applyFill="1" applyBorder="1" applyAlignment="1">
      <alignment horizontal="center" vertical="center" wrapText="1"/>
    </xf>
    <xf numFmtId="0" fontId="85" fillId="3" borderId="0" xfId="0" applyFont="1" applyFill="1" applyAlignment="1">
      <alignment horizontal="right"/>
    </xf>
    <xf numFmtId="0" fontId="11" fillId="3" borderId="132" xfId="0" applyFont="1" applyFill="1" applyBorder="1" applyAlignment="1">
      <alignment horizontal="centerContinuous" vertical="center"/>
    </xf>
    <xf numFmtId="0" fontId="2" fillId="3" borderId="132" xfId="0" applyFont="1" applyFill="1" applyBorder="1" applyAlignment="1">
      <alignment horizontal="centerContinuous" vertical="center" wrapText="1"/>
    </xf>
    <xf numFmtId="0" fontId="2" fillId="3" borderId="132" xfId="0" applyFont="1" applyFill="1" applyBorder="1" applyAlignment="1">
      <alignment horizontal="centerContinuous"/>
    </xf>
    <xf numFmtId="4" fontId="2" fillId="3" borderId="132" xfId="0" applyNumberFormat="1" applyFont="1" applyFill="1" applyBorder="1" applyAlignment="1">
      <alignment horizontal="centerContinuous" vertical="center" wrapText="1"/>
    </xf>
    <xf numFmtId="4" fontId="2" fillId="3" borderId="132" xfId="0" applyNumberFormat="1" applyFont="1" applyFill="1" applyBorder="1" applyAlignment="1">
      <alignment horizontal="centerContinuous"/>
    </xf>
    <xf numFmtId="167" fontId="5" fillId="3" borderId="136" xfId="0" applyNumberFormat="1" applyFont="1" applyFill="1" applyBorder="1" applyAlignment="1">
      <alignment horizontal="center" vertical="center"/>
    </xf>
    <xf numFmtId="167" fontId="5" fillId="3" borderId="139" xfId="0" applyNumberFormat="1" applyFont="1" applyFill="1" applyBorder="1" applyAlignment="1">
      <alignment horizontal="center" vertical="center"/>
    </xf>
    <xf numFmtId="0" fontId="15" fillId="3" borderId="0" xfId="0" applyFont="1" applyFill="1" applyAlignment="1">
      <alignment horizontal="center" vertical="center" wrapText="1"/>
    </xf>
    <xf numFmtId="0" fontId="15" fillId="3" borderId="57" xfId="0" applyFont="1" applyFill="1" applyBorder="1" applyAlignment="1">
      <alignment horizontal="center" vertical="center" wrapText="1"/>
    </xf>
    <xf numFmtId="0" fontId="15" fillId="3" borderId="9" xfId="0" applyFont="1" applyFill="1" applyBorder="1" applyAlignment="1">
      <alignment horizontal="center" vertical="center" wrapText="1"/>
    </xf>
    <xf numFmtId="3" fontId="2" fillId="3" borderId="0" xfId="0" applyNumberFormat="1" applyFont="1" applyFill="1" applyAlignment="1">
      <alignment horizontal="center"/>
    </xf>
    <xf numFmtId="3" fontId="2" fillId="23" borderId="0" xfId="0" applyNumberFormat="1" applyFont="1" applyFill="1" applyAlignment="1">
      <alignment horizontal="center"/>
    </xf>
    <xf numFmtId="0" fontId="8" fillId="22" borderId="141" xfId="0" applyFont="1" applyFill="1" applyBorder="1" applyAlignment="1">
      <alignment horizontal="center" vertical="center"/>
    </xf>
    <xf numFmtId="3" fontId="2" fillId="23" borderId="140" xfId="0" applyNumberFormat="1" applyFont="1" applyFill="1" applyBorder="1" applyAlignment="1">
      <alignment horizontal="center"/>
    </xf>
    <xf numFmtId="0" fontId="8" fillId="22" borderId="141" xfId="0" applyFont="1" applyFill="1" applyBorder="1" applyAlignment="1">
      <alignment horizontal="center" vertical="center" wrapText="1"/>
    </xf>
    <xf numFmtId="0" fontId="86" fillId="3" borderId="0" xfId="0" applyFont="1" applyFill="1" applyAlignment="1">
      <alignment vertical="center"/>
    </xf>
    <xf numFmtId="3" fontId="2" fillId="3" borderId="0" xfId="1" applyNumberFormat="1" applyFont="1" applyFill="1" applyBorder="1" applyAlignment="1">
      <alignment horizontal="center" vertical="center"/>
    </xf>
    <xf numFmtId="0" fontId="2" fillId="3" borderId="56" xfId="0" applyFont="1" applyFill="1" applyBorder="1" applyAlignment="1">
      <alignment horizontal="center" vertical="center"/>
    </xf>
    <xf numFmtId="168" fontId="2" fillId="26" borderId="57" xfId="3" applyNumberFormat="1" applyFont="1" applyFill="1" applyBorder="1" applyAlignment="1">
      <alignment horizontal="center" vertical="center"/>
    </xf>
    <xf numFmtId="0" fontId="8" fillId="21" borderId="105" xfId="0" applyFont="1" applyFill="1" applyBorder="1" applyAlignment="1">
      <alignment horizontal="center" vertical="center" wrapText="1"/>
    </xf>
    <xf numFmtId="0" fontId="8" fillId="21" borderId="91" xfId="0" applyFont="1" applyFill="1" applyBorder="1" applyAlignment="1">
      <alignment horizontal="center" vertical="center" wrapText="1"/>
    </xf>
    <xf numFmtId="0" fontId="8" fillId="21" borderId="68" xfId="0" applyFont="1" applyFill="1" applyBorder="1" applyAlignment="1">
      <alignment horizontal="center" vertical="center" wrapText="1"/>
    </xf>
    <xf numFmtId="3" fontId="8" fillId="21" borderId="1" xfId="0" applyNumberFormat="1" applyFont="1" applyFill="1" applyBorder="1" applyAlignment="1">
      <alignment horizontal="center" vertical="center"/>
    </xf>
    <xf numFmtId="3" fontId="8" fillId="21" borderId="105" xfId="0" applyNumberFormat="1" applyFont="1" applyFill="1" applyBorder="1" applyAlignment="1">
      <alignment horizontal="center" vertical="center"/>
    </xf>
    <xf numFmtId="168" fontId="2" fillId="3" borderId="56" xfId="3" applyNumberFormat="1" applyFont="1" applyFill="1" applyBorder="1" applyAlignment="1">
      <alignment horizontal="center" vertical="center"/>
    </xf>
    <xf numFmtId="168" fontId="2" fillId="3" borderId="58" xfId="3"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168" fontId="2" fillId="26" borderId="59" xfId="3" applyNumberFormat="1" applyFont="1" applyFill="1" applyBorder="1" applyAlignment="1">
      <alignment horizontal="center" vertical="center"/>
    </xf>
    <xf numFmtId="0" fontId="8" fillId="21" borderId="105" xfId="0" applyFont="1" applyFill="1" applyBorder="1" applyAlignment="1">
      <alignment horizontal="center" vertical="center"/>
    </xf>
    <xf numFmtId="0" fontId="8" fillId="21" borderId="1" xfId="0" applyFont="1" applyFill="1" applyBorder="1" applyAlignment="1">
      <alignment horizontal="center" vertical="center" wrapText="1"/>
    </xf>
    <xf numFmtId="3" fontId="2" fillId="26" borderId="92" xfId="3" applyNumberFormat="1" applyFont="1" applyFill="1" applyBorder="1" applyAlignment="1">
      <alignment horizontal="center" vertical="center"/>
    </xf>
    <xf numFmtId="3" fontId="8" fillId="21" borderId="142" xfId="0" applyNumberFormat="1" applyFont="1" applyFill="1" applyBorder="1" applyAlignment="1">
      <alignment horizontal="center" vertical="center" wrapText="1"/>
    </xf>
    <xf numFmtId="3" fontId="8" fillId="21" borderId="91" xfId="0" applyNumberFormat="1" applyFont="1" applyFill="1" applyBorder="1" applyAlignment="1">
      <alignment horizontal="center" vertical="center" wrapText="1"/>
    </xf>
    <xf numFmtId="3" fontId="43" fillId="21" borderId="91" xfId="0" applyNumberFormat="1" applyFont="1" applyFill="1" applyBorder="1" applyAlignment="1">
      <alignment horizontal="center" vertical="center" wrapText="1"/>
    </xf>
    <xf numFmtId="3" fontId="8" fillId="21" borderId="68" xfId="0" applyNumberFormat="1" applyFont="1" applyFill="1" applyBorder="1" applyAlignment="1">
      <alignment horizontal="center" vertical="center" wrapText="1"/>
    </xf>
    <xf numFmtId="0" fontId="2" fillId="3" borderId="150" xfId="0" applyFont="1" applyFill="1" applyBorder="1" applyAlignment="1">
      <alignment horizontal="center" vertical="center"/>
    </xf>
    <xf numFmtId="0" fontId="2" fillId="3" borderId="151" xfId="0" applyFont="1" applyFill="1" applyBorder="1" applyAlignment="1">
      <alignment horizontal="center" vertical="center"/>
    </xf>
    <xf numFmtId="0" fontId="2" fillId="3" borderId="152" xfId="0" applyFont="1" applyFill="1" applyBorder="1" applyAlignment="1">
      <alignment horizontal="center" vertical="center"/>
    </xf>
    <xf numFmtId="168" fontId="2" fillId="3" borderId="55"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3" fontId="2" fillId="3" borderId="55" xfId="1" applyNumberFormat="1" applyFont="1" applyFill="1" applyBorder="1" applyAlignment="1">
      <alignment horizontal="center" vertical="center"/>
    </xf>
    <xf numFmtId="3" fontId="2" fillId="26" borderId="146" xfId="3" applyNumberFormat="1" applyFont="1" applyFill="1" applyBorder="1" applyAlignment="1">
      <alignment horizontal="center" vertical="center"/>
    </xf>
    <xf numFmtId="3" fontId="2" fillId="26" borderId="93" xfId="3" applyNumberFormat="1" applyFont="1" applyFill="1" applyBorder="1" applyAlignment="1">
      <alignment horizontal="center" vertical="center"/>
    </xf>
    <xf numFmtId="3" fontId="2" fillId="26" borderId="54" xfId="3" applyNumberFormat="1" applyFont="1" applyFill="1" applyBorder="1" applyAlignment="1">
      <alignment horizontal="center" vertical="center"/>
    </xf>
    <xf numFmtId="3" fontId="2" fillId="26" borderId="56" xfId="3" applyNumberFormat="1" applyFont="1" applyFill="1" applyBorder="1" applyAlignment="1">
      <alignment horizontal="center" vertical="center"/>
    </xf>
    <xf numFmtId="3" fontId="2" fillId="26" borderId="58" xfId="3" applyNumberFormat="1" applyFont="1" applyFill="1" applyBorder="1" applyAlignment="1">
      <alignment horizontal="center" vertical="center"/>
    </xf>
    <xf numFmtId="168" fontId="2" fillId="3" borderId="54" xfId="3" applyNumberFormat="1" applyFont="1" applyFill="1" applyBorder="1" applyAlignment="1">
      <alignment horizontal="center" vertical="center"/>
    </xf>
    <xf numFmtId="0" fontId="18" fillId="26" borderId="9" xfId="0" applyFont="1" applyFill="1" applyBorder="1" applyAlignment="1">
      <alignment horizontal="left" vertical="center"/>
    </xf>
    <xf numFmtId="0" fontId="17" fillId="26" borderId="9" xfId="0" applyFont="1" applyFill="1" applyBorder="1" applyAlignment="1">
      <alignment horizontal="center" vertical="center"/>
    </xf>
    <xf numFmtId="0" fontId="17" fillId="26" borderId="9" xfId="0" applyFont="1" applyFill="1" applyBorder="1" applyAlignment="1">
      <alignment vertical="center"/>
    </xf>
    <xf numFmtId="0" fontId="17" fillId="26" borderId="9" xfId="0" applyFont="1" applyFill="1" applyBorder="1"/>
    <xf numFmtId="3" fontId="2" fillId="3" borderId="0" xfId="0" applyNumberFormat="1" applyFont="1" applyFill="1"/>
    <xf numFmtId="0" fontId="87" fillId="19" borderId="133" xfId="0" applyFont="1" applyFill="1" applyBorder="1" applyAlignment="1">
      <alignment horizontal="center" vertical="center"/>
    </xf>
    <xf numFmtId="0" fontId="8" fillId="21" borderId="153" xfId="0" applyFont="1" applyFill="1" applyBorder="1" applyAlignment="1">
      <alignment horizontal="center" vertical="center" wrapText="1"/>
    </xf>
    <xf numFmtId="0" fontId="87" fillId="14" borderId="115" xfId="0" applyFont="1" applyFill="1" applyBorder="1" applyAlignment="1" applyProtection="1">
      <alignment horizontal="center" vertical="center" wrapText="1"/>
      <protection locked="0"/>
    </xf>
    <xf numFmtId="17" fontId="38" fillId="9" borderId="87" xfId="0" applyNumberFormat="1" applyFont="1" applyFill="1" applyBorder="1" applyAlignment="1" applyProtection="1">
      <alignment horizontal="center" vertical="center" wrapText="1"/>
      <protection locked="0"/>
    </xf>
    <xf numFmtId="0" fontId="59" fillId="14" borderId="115" xfId="0" applyFont="1" applyFill="1" applyBorder="1" applyAlignment="1" applyProtection="1">
      <alignment horizontal="center" vertical="center" wrapText="1"/>
      <protection locked="0"/>
    </xf>
    <xf numFmtId="3" fontId="2" fillId="11" borderId="47" xfId="0" applyNumberFormat="1" applyFont="1" applyFill="1" applyBorder="1" applyAlignment="1" applyProtection="1">
      <alignment horizontal="center"/>
      <protection locked="0"/>
    </xf>
    <xf numFmtId="0" fontId="18" fillId="3" borderId="0" xfId="0" applyFont="1" applyFill="1" applyAlignment="1">
      <alignment horizontal="left" vertical="center"/>
    </xf>
    <xf numFmtId="0" fontId="91" fillId="3" borderId="0" xfId="0" applyFont="1" applyFill="1" applyAlignment="1">
      <alignment horizontal="right" vertical="center" wrapText="1"/>
    </xf>
    <xf numFmtId="4" fontId="4" fillId="0" borderId="0" xfId="0" applyNumberFormat="1" applyFont="1"/>
    <xf numFmtId="0" fontId="59" fillId="27" borderId="167" xfId="0" applyFont="1" applyFill="1" applyBorder="1" applyAlignment="1">
      <alignment horizontal="center" vertical="center" wrapText="1"/>
    </xf>
    <xf numFmtId="0" fontId="59" fillId="27" borderId="162" xfId="0" applyFont="1" applyFill="1" applyBorder="1" applyAlignment="1">
      <alignment horizontal="center" vertical="center" wrapText="1"/>
    </xf>
    <xf numFmtId="1" fontId="4" fillId="3" borderId="162" xfId="0" applyNumberFormat="1" applyFont="1" applyFill="1" applyBorder="1" applyAlignment="1">
      <alignment horizontal="center" vertical="center" wrapText="1"/>
    </xf>
    <xf numFmtId="171" fontId="4" fillId="3" borderId="162" xfId="0" applyNumberFormat="1" applyFont="1" applyFill="1" applyBorder="1" applyAlignment="1">
      <alignment horizontal="center" vertical="center" wrapText="1"/>
    </xf>
    <xf numFmtId="0" fontId="23" fillId="27" borderId="162" xfId="0" applyFont="1" applyFill="1" applyBorder="1" applyAlignment="1">
      <alignment horizontal="center" vertical="center" wrapText="1"/>
    </xf>
    <xf numFmtId="17" fontId="23" fillId="9" borderId="173" xfId="0" applyNumberFormat="1" applyFont="1" applyFill="1" applyBorder="1" applyAlignment="1">
      <alignment horizontal="center" vertical="center" wrapText="1"/>
    </xf>
    <xf numFmtId="3" fontId="23" fillId="27" borderId="162" xfId="1" applyNumberFormat="1" applyFont="1" applyFill="1" applyBorder="1" applyAlignment="1">
      <alignment horizontal="center" vertical="center" wrapText="1"/>
    </xf>
    <xf numFmtId="3" fontId="14" fillId="3" borderId="162" xfId="1" applyNumberFormat="1" applyFont="1" applyFill="1" applyBorder="1" applyAlignment="1">
      <alignment horizontal="center" vertical="center" wrapText="1"/>
    </xf>
    <xf numFmtId="0" fontId="4" fillId="11" borderId="174" xfId="0" applyFont="1" applyFill="1" applyBorder="1" applyAlignment="1">
      <alignment horizontal="center"/>
    </xf>
    <xf numFmtId="0" fontId="4" fillId="11" borderId="175" xfId="0" applyFont="1" applyFill="1" applyBorder="1" applyAlignment="1">
      <alignment horizontal="center"/>
    </xf>
    <xf numFmtId="0" fontId="4" fillId="11" borderId="176" xfId="0" applyFont="1" applyFill="1" applyBorder="1" applyAlignment="1">
      <alignment horizontal="center"/>
    </xf>
    <xf numFmtId="0" fontId="93" fillId="3" borderId="0" xfId="0" applyFont="1" applyFill="1" applyAlignment="1">
      <alignment horizontal="left" vertical="center"/>
    </xf>
    <xf numFmtId="0" fontId="97" fillId="31" borderId="162" xfId="0" applyFont="1" applyFill="1" applyBorder="1" applyAlignment="1">
      <alignment horizontal="center" vertical="center" wrapText="1"/>
    </xf>
    <xf numFmtId="0" fontId="83" fillId="29" borderId="162" xfId="0" applyFont="1" applyFill="1" applyBorder="1" applyAlignment="1">
      <alignment horizontal="center" vertical="center" wrapText="1"/>
    </xf>
    <xf numFmtId="3" fontId="23" fillId="31" borderId="162" xfId="1" applyNumberFormat="1" applyFont="1" applyFill="1" applyBorder="1" applyAlignment="1">
      <alignment horizontal="center" vertical="center" wrapText="1"/>
    </xf>
    <xf numFmtId="4" fontId="23" fillId="27" borderId="177" xfId="1" applyNumberFormat="1" applyFont="1" applyFill="1" applyBorder="1" applyAlignment="1">
      <alignment horizontal="center" vertical="center" wrapText="1"/>
    </xf>
    <xf numFmtId="4" fontId="83" fillId="31" borderId="177" xfId="1" applyNumberFormat="1" applyFont="1" applyFill="1" applyBorder="1" applyAlignment="1">
      <alignment horizontal="center" vertical="center" wrapText="1"/>
    </xf>
    <xf numFmtId="4" fontId="14" fillId="3" borderId="177" xfId="1" applyNumberFormat="1" applyFont="1" applyFill="1" applyBorder="1" applyAlignment="1">
      <alignment horizontal="center" vertical="center" wrapText="1"/>
    </xf>
    <xf numFmtId="4" fontId="14" fillId="29" borderId="178" xfId="1" applyNumberFormat="1" applyFont="1" applyFill="1" applyBorder="1" applyAlignment="1">
      <alignment horizontal="center" vertical="center" wrapText="1"/>
    </xf>
    <xf numFmtId="4" fontId="14" fillId="29" borderId="179" xfId="1" applyNumberFormat="1" applyFont="1" applyFill="1" applyBorder="1" applyAlignment="1">
      <alignment horizontal="center" vertical="center" wrapText="1"/>
    </xf>
    <xf numFmtId="4" fontId="14" fillId="29" borderId="180" xfId="1" applyNumberFormat="1" applyFont="1" applyFill="1" applyBorder="1" applyAlignment="1">
      <alignment horizontal="center" vertical="center" wrapText="1"/>
    </xf>
    <xf numFmtId="4" fontId="4" fillId="32" borderId="178" xfId="1" applyNumberFormat="1" applyFont="1" applyFill="1" applyBorder="1" applyAlignment="1">
      <alignment horizontal="center"/>
    </xf>
    <xf numFmtId="4" fontId="4" fillId="32" borderId="179" xfId="1" applyNumberFormat="1" applyFont="1" applyFill="1" applyBorder="1" applyAlignment="1">
      <alignment horizontal="center"/>
    </xf>
    <xf numFmtId="4" fontId="4" fillId="32" borderId="180" xfId="1" applyNumberFormat="1" applyFont="1" applyFill="1" applyBorder="1" applyAlignment="1">
      <alignment horizontal="center"/>
    </xf>
    <xf numFmtId="4" fontId="4" fillId="3" borderId="178" xfId="1" applyNumberFormat="1" applyFont="1" applyFill="1" applyBorder="1" applyAlignment="1">
      <alignment horizontal="center"/>
    </xf>
    <xf numFmtId="4" fontId="4" fillId="3" borderId="179" xfId="1" applyNumberFormat="1" applyFont="1" applyFill="1" applyBorder="1" applyAlignment="1">
      <alignment horizontal="center"/>
    </xf>
    <xf numFmtId="4" fontId="4" fillId="3" borderId="180" xfId="1" applyNumberFormat="1" applyFont="1" applyFill="1" applyBorder="1" applyAlignment="1">
      <alignment horizontal="center"/>
    </xf>
    <xf numFmtId="0" fontId="97" fillId="31" borderId="165" xfId="0" applyFont="1" applyFill="1" applyBorder="1" applyAlignment="1">
      <alignment horizontal="center" vertical="center" wrapText="1"/>
    </xf>
    <xf numFmtId="171" fontId="4" fillId="3" borderId="177" xfId="0" applyNumberFormat="1" applyFont="1" applyFill="1" applyBorder="1" applyAlignment="1">
      <alignment horizontal="center" vertical="center" wrapText="1"/>
    </xf>
    <xf numFmtId="10" fontId="50" fillId="11" borderId="52" xfId="2" applyNumberFormat="1" applyFont="1" applyFill="1" applyBorder="1" applyAlignment="1">
      <alignment horizontal="center" vertical="center"/>
    </xf>
    <xf numFmtId="0" fontId="97" fillId="31" borderId="183" xfId="0" applyFont="1" applyFill="1" applyBorder="1" applyAlignment="1">
      <alignment horizontal="center" vertical="center" wrapText="1"/>
    </xf>
    <xf numFmtId="0" fontId="97" fillId="31" borderId="184" xfId="0" applyFont="1" applyFill="1" applyBorder="1" applyAlignment="1">
      <alignment horizontal="center" vertical="center" wrapText="1"/>
    </xf>
    <xf numFmtId="0" fontId="97" fillId="31" borderId="185" xfId="0" applyFont="1" applyFill="1" applyBorder="1" applyAlignment="1">
      <alignment horizontal="center" vertical="center" wrapText="1"/>
    </xf>
    <xf numFmtId="0" fontId="4" fillId="32" borderId="186" xfId="0" applyFont="1" applyFill="1" applyBorder="1" applyAlignment="1">
      <alignment horizontal="center"/>
    </xf>
    <xf numFmtId="0" fontId="4" fillId="32" borderId="187" xfId="0" applyFont="1" applyFill="1" applyBorder="1" applyAlignment="1">
      <alignment horizontal="center"/>
    </xf>
    <xf numFmtId="0" fontId="4" fillId="32" borderId="188" xfId="0" applyFont="1" applyFill="1" applyBorder="1" applyAlignment="1">
      <alignment horizontal="center"/>
    </xf>
    <xf numFmtId="0" fontId="23" fillId="9" borderId="189" xfId="0" applyFont="1" applyFill="1" applyBorder="1" applyAlignment="1">
      <alignment horizontal="center" vertical="center" wrapText="1"/>
    </xf>
    <xf numFmtId="0" fontId="23" fillId="9" borderId="190" xfId="0" applyFont="1" applyFill="1" applyBorder="1" applyAlignment="1">
      <alignment horizontal="center" vertical="center" wrapText="1"/>
    </xf>
    <xf numFmtId="0" fontId="23" fillId="9" borderId="191" xfId="0" applyFont="1" applyFill="1" applyBorder="1" applyAlignment="1">
      <alignment horizontal="center" vertical="center" wrapText="1"/>
    </xf>
    <xf numFmtId="0" fontId="4" fillId="11" borderId="40" xfId="0" applyFont="1" applyFill="1" applyBorder="1" applyAlignment="1" applyProtection="1">
      <alignment vertical="center"/>
      <protection locked="0"/>
    </xf>
    <xf numFmtId="0" fontId="89" fillId="11" borderId="40" xfId="0" applyFont="1" applyFill="1" applyBorder="1" applyAlignment="1" applyProtection="1">
      <alignment vertical="center"/>
      <protection locked="0"/>
    </xf>
    <xf numFmtId="0" fontId="90" fillId="11" borderId="40" xfId="0" applyFont="1" applyFill="1" applyBorder="1" applyAlignment="1">
      <alignment vertical="center"/>
    </xf>
    <xf numFmtId="0" fontId="4" fillId="11" borderId="81" xfId="0" applyFont="1" applyFill="1" applyBorder="1" applyAlignment="1" applyProtection="1">
      <alignment vertical="center"/>
      <protection locked="0"/>
    </xf>
    <xf numFmtId="0" fontId="4" fillId="11" borderId="192" xfId="0" applyFont="1" applyFill="1" applyBorder="1" applyAlignment="1" applyProtection="1">
      <alignment vertical="center"/>
      <protection locked="0"/>
    </xf>
    <xf numFmtId="0" fontId="4" fillId="11" borderId="193" xfId="0" applyFont="1" applyFill="1" applyBorder="1" applyAlignment="1" applyProtection="1">
      <alignment vertical="center"/>
      <protection locked="0"/>
    </xf>
    <xf numFmtId="0" fontId="89" fillId="11" borderId="193" xfId="0" applyFont="1" applyFill="1" applyBorder="1" applyAlignment="1" applyProtection="1">
      <alignment vertical="center"/>
      <protection locked="0"/>
    </xf>
    <xf numFmtId="0" fontId="4" fillId="11" borderId="193" xfId="0" applyFont="1" applyFill="1" applyBorder="1" applyAlignment="1">
      <alignment horizontal="left"/>
    </xf>
    <xf numFmtId="0" fontId="4" fillId="11" borderId="48" xfId="0" applyFont="1" applyFill="1" applyBorder="1" applyAlignment="1">
      <alignment horizontal="right"/>
    </xf>
    <xf numFmtId="0" fontId="4" fillId="11" borderId="49" xfId="0" applyFont="1" applyFill="1" applyBorder="1" applyAlignment="1">
      <alignment horizontal="right"/>
    </xf>
    <xf numFmtId="0" fontId="4" fillId="11" borderId="50" xfId="0" applyFont="1" applyFill="1" applyBorder="1"/>
    <xf numFmtId="0" fontId="4" fillId="11" borderId="194" xfId="0" applyFont="1" applyFill="1" applyBorder="1" applyAlignment="1">
      <alignment horizontal="left"/>
    </xf>
    <xf numFmtId="3" fontId="2" fillId="13" borderId="0" xfId="0" applyNumberFormat="1" applyFont="1" applyFill="1" applyAlignment="1">
      <alignment horizontal="center"/>
    </xf>
    <xf numFmtId="0" fontId="87" fillId="17" borderId="195" xfId="0" applyFont="1" applyFill="1" applyBorder="1" applyAlignment="1">
      <alignment horizontal="center" vertical="center"/>
    </xf>
    <xf numFmtId="0" fontId="15" fillId="6" borderId="201" xfId="0" applyFont="1" applyFill="1" applyBorder="1" applyAlignment="1">
      <alignment horizontal="center" vertical="center" wrapText="1"/>
    </xf>
    <xf numFmtId="0" fontId="15" fillId="6" borderId="202" xfId="0" applyFont="1" applyFill="1" applyBorder="1" applyAlignment="1">
      <alignment horizontal="center" vertical="center" wrapText="1"/>
    </xf>
    <xf numFmtId="0" fontId="2" fillId="3" borderId="203" xfId="0" applyFont="1" applyFill="1" applyBorder="1" applyAlignment="1">
      <alignment vertical="center"/>
    </xf>
    <xf numFmtId="3" fontId="2" fillId="3" borderId="199" xfId="1" applyNumberFormat="1" applyFont="1" applyFill="1" applyBorder="1" applyAlignment="1">
      <alignment horizontal="center" vertical="center"/>
    </xf>
    <xf numFmtId="4" fontId="2" fillId="3" borderId="204" xfId="0" applyNumberFormat="1" applyFont="1" applyFill="1" applyBorder="1" applyAlignment="1">
      <alignment horizontal="centerContinuous"/>
    </xf>
    <xf numFmtId="0" fontId="2" fillId="0" borderId="203" xfId="0" applyFont="1" applyBorder="1"/>
    <xf numFmtId="10" fontId="50" fillId="11" borderId="205" xfId="2" applyNumberFormat="1" applyFont="1" applyFill="1" applyBorder="1" applyAlignment="1">
      <alignment horizontal="center" vertical="center"/>
    </xf>
    <xf numFmtId="0" fontId="17" fillId="3" borderId="206" xfId="0" applyFont="1" applyFill="1" applyBorder="1" applyAlignment="1">
      <alignment horizontal="center" vertical="center"/>
    </xf>
    <xf numFmtId="0" fontId="17" fillId="3" borderId="207" xfId="0" applyFont="1" applyFill="1" applyBorder="1" applyAlignment="1">
      <alignment horizontal="center" vertical="center"/>
    </xf>
    <xf numFmtId="0" fontId="17" fillId="3" borderId="208" xfId="0" applyFont="1" applyFill="1" applyBorder="1" applyAlignment="1">
      <alignment horizontal="center" vertical="center"/>
    </xf>
    <xf numFmtId="0" fontId="15" fillId="6" borderId="209" xfId="0" applyFont="1" applyFill="1" applyBorder="1" applyAlignment="1">
      <alignment horizontal="center" vertical="center" wrapText="1"/>
    </xf>
    <xf numFmtId="9" fontId="17" fillId="3" borderId="210" xfId="2" applyFont="1" applyFill="1" applyBorder="1" applyAlignment="1">
      <alignment horizontal="center" vertical="center"/>
    </xf>
    <xf numFmtId="9" fontId="17" fillId="3" borderId="211" xfId="2" applyFont="1" applyFill="1" applyBorder="1" applyAlignment="1">
      <alignment horizontal="center" vertical="center"/>
    </xf>
    <xf numFmtId="0" fontId="15" fillId="3" borderId="211" xfId="0" applyFont="1" applyFill="1" applyBorder="1" applyAlignment="1">
      <alignment horizontal="center" vertical="center" wrapText="1"/>
    </xf>
    <xf numFmtId="0" fontId="15" fillId="3" borderId="212" xfId="0" applyFont="1" applyFill="1" applyBorder="1" applyAlignment="1">
      <alignment horizontal="center" vertical="center" wrapText="1"/>
    </xf>
    <xf numFmtId="9" fontId="17" fillId="3" borderId="213" xfId="2" applyFont="1" applyFill="1" applyBorder="1" applyAlignment="1">
      <alignment horizontal="center" vertical="center"/>
    </xf>
    <xf numFmtId="0" fontId="15" fillId="3" borderId="214" xfId="0" applyFont="1" applyFill="1" applyBorder="1" applyAlignment="1">
      <alignment horizontal="center" vertical="center" wrapText="1"/>
    </xf>
    <xf numFmtId="9" fontId="17" fillId="3" borderId="213" xfId="2" applyFont="1" applyFill="1" applyBorder="1" applyAlignment="1">
      <alignment horizontal="center" vertical="center" wrapText="1"/>
    </xf>
    <xf numFmtId="0" fontId="15" fillId="3" borderId="213" xfId="0" applyFont="1" applyFill="1" applyBorder="1" applyAlignment="1">
      <alignment horizontal="center" vertical="center" wrapText="1"/>
    </xf>
    <xf numFmtId="9" fontId="17" fillId="3" borderId="214" xfId="2" applyFont="1" applyFill="1" applyBorder="1" applyAlignment="1">
      <alignment horizontal="center" vertical="center"/>
    </xf>
    <xf numFmtId="0" fontId="15" fillId="3" borderId="215" xfId="0" applyFont="1" applyFill="1" applyBorder="1" applyAlignment="1">
      <alignment horizontal="center" vertical="center" wrapText="1"/>
    </xf>
    <xf numFmtId="0" fontId="15" fillId="3" borderId="203" xfId="0" applyFont="1" applyFill="1" applyBorder="1" applyAlignment="1">
      <alignment horizontal="center" vertical="center" wrapText="1"/>
    </xf>
    <xf numFmtId="9" fontId="17" fillId="3" borderId="203" xfId="2" applyFont="1" applyFill="1" applyBorder="1" applyAlignment="1">
      <alignment horizontal="center" vertical="center"/>
    </xf>
    <xf numFmtId="9" fontId="17" fillId="3" borderId="216" xfId="2" applyFont="1" applyFill="1" applyBorder="1" applyAlignment="1">
      <alignment horizontal="center" vertical="center"/>
    </xf>
    <xf numFmtId="0" fontId="15" fillId="6" borderId="203" xfId="0" applyFont="1" applyFill="1" applyBorder="1" applyAlignment="1">
      <alignment horizontal="center" vertical="center" wrapText="1"/>
    </xf>
    <xf numFmtId="0" fontId="92" fillId="6" borderId="209" xfId="0" applyFont="1" applyFill="1" applyBorder="1" applyAlignment="1">
      <alignment horizontal="center" vertical="center" wrapText="1"/>
    </xf>
    <xf numFmtId="0" fontId="92" fillId="6" borderId="203" xfId="0" applyFont="1" applyFill="1" applyBorder="1" applyAlignment="1">
      <alignment horizontal="center" vertical="center" wrapText="1"/>
    </xf>
    <xf numFmtId="0" fontId="43" fillId="34" borderId="217" xfId="0" applyFont="1" applyFill="1" applyBorder="1" applyAlignment="1">
      <alignment horizontal="center" vertical="center" wrapText="1"/>
    </xf>
    <xf numFmtId="0" fontId="18" fillId="17" borderId="203" xfId="0" applyFont="1" applyFill="1" applyBorder="1" applyAlignment="1">
      <alignment horizontal="left" vertical="center"/>
    </xf>
    <xf numFmtId="0" fontId="17" fillId="17" borderId="203" xfId="0" applyFont="1" applyFill="1" applyBorder="1" applyAlignment="1">
      <alignment horizontal="center" vertical="center"/>
    </xf>
    <xf numFmtId="0" fontId="17" fillId="17" borderId="203" xfId="0" applyFont="1" applyFill="1" applyBorder="1" applyAlignment="1">
      <alignment vertical="center"/>
    </xf>
    <xf numFmtId="0" fontId="17" fillId="17" borderId="203" xfId="0" applyFont="1" applyFill="1" applyBorder="1"/>
    <xf numFmtId="0" fontId="92" fillId="6" borderId="218" xfId="0" applyFont="1" applyFill="1" applyBorder="1" applyAlignment="1">
      <alignment horizontal="center" vertical="center" wrapText="1"/>
    </xf>
    <xf numFmtId="0" fontId="92" fillId="6" borderId="219" xfId="0" applyFont="1" applyFill="1" applyBorder="1" applyAlignment="1">
      <alignment horizontal="center" vertical="center" wrapText="1"/>
    </xf>
    <xf numFmtId="0" fontId="15" fillId="6" borderId="219" xfId="0" applyFont="1" applyFill="1" applyBorder="1" applyAlignment="1">
      <alignment horizontal="center" vertical="center" wrapText="1"/>
    </xf>
    <xf numFmtId="0" fontId="8" fillId="34" borderId="200" xfId="0" applyFont="1" applyFill="1" applyBorder="1" applyAlignment="1">
      <alignment horizontal="center" vertical="center" wrapText="1"/>
    </xf>
    <xf numFmtId="0" fontId="8" fillId="34" borderId="220" xfId="0" applyFont="1" applyFill="1" applyBorder="1" applyAlignment="1">
      <alignment horizontal="center" vertical="center" wrapText="1"/>
    </xf>
    <xf numFmtId="3" fontId="2" fillId="3" borderId="224" xfId="1" applyNumberFormat="1" applyFont="1" applyFill="1" applyBorder="1" applyAlignment="1">
      <alignment horizontal="center" vertical="center"/>
    </xf>
    <xf numFmtId="0" fontId="8" fillId="34" borderId="225" xfId="0" applyFont="1" applyFill="1" applyBorder="1" applyAlignment="1">
      <alignment horizontal="center" vertical="center" wrapText="1"/>
    </xf>
    <xf numFmtId="3" fontId="8" fillId="34" borderId="225" xfId="0" applyNumberFormat="1" applyFont="1" applyFill="1" applyBorder="1" applyAlignment="1">
      <alignment horizontal="center" vertical="center" wrapText="1"/>
    </xf>
    <xf numFmtId="3" fontId="43" fillId="34" borderId="225" xfId="0" applyNumberFormat="1" applyFont="1" applyFill="1" applyBorder="1" applyAlignment="1">
      <alignment horizontal="center" vertical="center" wrapText="1"/>
    </xf>
    <xf numFmtId="0" fontId="8" fillId="35" borderId="226" xfId="0" applyFont="1" applyFill="1" applyBorder="1" applyAlignment="1">
      <alignment horizontal="center" vertical="center"/>
    </xf>
    <xf numFmtId="0" fontId="8" fillId="35" borderId="227" xfId="0" applyFont="1" applyFill="1" applyBorder="1" applyAlignment="1">
      <alignment horizontal="center" vertical="center"/>
    </xf>
    <xf numFmtId="0" fontId="8" fillId="35" borderId="227" xfId="0" applyFont="1" applyFill="1" applyBorder="1" applyAlignment="1">
      <alignment horizontal="center" vertical="center" wrapText="1"/>
    </xf>
    <xf numFmtId="3" fontId="8" fillId="34" borderId="229" xfId="0" applyNumberFormat="1" applyFont="1" applyFill="1" applyBorder="1" applyAlignment="1">
      <alignment horizontal="center" vertical="center" wrapText="1"/>
    </xf>
    <xf numFmtId="3" fontId="8" fillId="34" borderId="230" xfId="0" applyNumberFormat="1" applyFont="1" applyFill="1" applyBorder="1" applyAlignment="1">
      <alignment horizontal="center" vertical="center" wrapText="1"/>
    </xf>
    <xf numFmtId="3" fontId="8" fillId="34" borderId="231" xfId="0" applyNumberFormat="1" applyFont="1" applyFill="1" applyBorder="1" applyAlignment="1">
      <alignment horizontal="center" vertical="center" wrapText="1"/>
    </xf>
    <xf numFmtId="3" fontId="8" fillId="34" borderId="225" xfId="0" applyNumberFormat="1" applyFont="1" applyFill="1" applyBorder="1" applyAlignment="1">
      <alignment horizontal="center" vertical="center"/>
    </xf>
    <xf numFmtId="3" fontId="8" fillId="34" borderId="226" xfId="0" applyNumberFormat="1" applyFont="1" applyFill="1" applyBorder="1" applyAlignment="1">
      <alignment horizontal="center" vertical="center"/>
    </xf>
    <xf numFmtId="0" fontId="8" fillId="34" borderId="235" xfId="0" applyFont="1" applyFill="1" applyBorder="1" applyAlignment="1">
      <alignment horizontal="center" vertical="center" wrapText="1"/>
    </xf>
    <xf numFmtId="0" fontId="8" fillId="34" borderId="237" xfId="0" applyFont="1" applyFill="1" applyBorder="1" applyAlignment="1">
      <alignment horizontal="center" vertical="center" wrapText="1"/>
    </xf>
    <xf numFmtId="0" fontId="8" fillId="34" borderId="236" xfId="0" applyFont="1" applyFill="1" applyBorder="1" applyAlignment="1">
      <alignment horizontal="center" vertical="center" wrapText="1"/>
    </xf>
    <xf numFmtId="3" fontId="15" fillId="6" borderId="241" xfId="0" applyNumberFormat="1" applyFont="1" applyFill="1" applyBorder="1" applyAlignment="1">
      <alignment horizontal="center" vertical="center" wrapText="1"/>
    </xf>
    <xf numFmtId="3" fontId="15" fillId="6" borderId="242" xfId="0" applyNumberFormat="1" applyFont="1" applyFill="1" applyBorder="1" applyAlignment="1">
      <alignment horizontal="center" vertical="center" wrapText="1"/>
    </xf>
    <xf numFmtId="3" fontId="2" fillId="3" borderId="203" xfId="0" applyNumberFormat="1" applyFont="1" applyFill="1" applyBorder="1" applyAlignment="1">
      <alignment horizontal="center"/>
    </xf>
    <xf numFmtId="3" fontId="15" fillId="6" borderId="243" xfId="0" applyNumberFormat="1" applyFont="1" applyFill="1" applyBorder="1" applyAlignment="1">
      <alignment horizontal="center" vertical="center" wrapText="1"/>
    </xf>
    <xf numFmtId="3" fontId="15" fillId="6" borderId="244" xfId="0" applyNumberFormat="1" applyFont="1" applyFill="1" applyBorder="1" applyAlignment="1">
      <alignment horizontal="center" vertical="center" wrapText="1"/>
    </xf>
    <xf numFmtId="0" fontId="67" fillId="6" borderId="195" xfId="0" applyFont="1" applyFill="1" applyBorder="1" applyAlignment="1">
      <alignment horizontal="center" vertical="center" wrapText="1"/>
    </xf>
    <xf numFmtId="168" fontId="2" fillId="3" borderId="199" xfId="3" applyNumberFormat="1" applyFont="1" applyFill="1" applyBorder="1" applyAlignment="1">
      <alignment horizontal="center" vertical="center"/>
    </xf>
    <xf numFmtId="168" fontId="2" fillId="3" borderId="224" xfId="3" applyNumberFormat="1" applyFont="1" applyFill="1" applyBorder="1" applyAlignment="1">
      <alignment horizontal="center" vertical="center"/>
    </xf>
    <xf numFmtId="3" fontId="2" fillId="17" borderId="245" xfId="3" applyNumberFormat="1" applyFont="1" applyFill="1" applyBorder="1" applyAlignment="1">
      <alignment horizontal="center" vertical="center"/>
    </xf>
    <xf numFmtId="3" fontId="2" fillId="17" borderId="207" xfId="3" applyNumberFormat="1" applyFont="1" applyFill="1" applyBorder="1" applyAlignment="1">
      <alignment horizontal="center" vertical="center"/>
    </xf>
    <xf numFmtId="3" fontId="2" fillId="17" borderId="246" xfId="3" applyNumberFormat="1" applyFont="1" applyFill="1" applyBorder="1" applyAlignment="1">
      <alignment horizontal="center" vertical="center"/>
    </xf>
    <xf numFmtId="168" fontId="2" fillId="17" borderId="247" xfId="3" applyNumberFormat="1" applyFont="1" applyFill="1" applyBorder="1" applyAlignment="1">
      <alignment horizontal="center" vertical="center"/>
    </xf>
    <xf numFmtId="168" fontId="2" fillId="17" borderId="214" xfId="3" applyNumberFormat="1" applyFont="1" applyFill="1" applyBorder="1" applyAlignment="1">
      <alignment horizontal="center" vertical="center"/>
    </xf>
    <xf numFmtId="168" fontId="2" fillId="17" borderId="248" xfId="3" applyNumberFormat="1" applyFont="1" applyFill="1" applyBorder="1" applyAlignment="1">
      <alignment horizontal="center" vertical="center"/>
    </xf>
    <xf numFmtId="0" fontId="2" fillId="3" borderId="242" xfId="0" applyFont="1" applyFill="1" applyBorder="1" applyAlignment="1">
      <alignment vertical="center"/>
    </xf>
    <xf numFmtId="0" fontId="2" fillId="3" borderId="252" xfId="0" applyFont="1" applyFill="1" applyBorder="1" applyAlignment="1">
      <alignment horizontal="center" vertical="center"/>
    </xf>
    <xf numFmtId="0" fontId="2" fillId="3" borderId="214" xfId="0" applyFont="1" applyFill="1" applyBorder="1" applyAlignment="1">
      <alignment horizontal="center" vertical="center"/>
    </xf>
    <xf numFmtId="0" fontId="2" fillId="3" borderId="248" xfId="0" applyFont="1" applyFill="1" applyBorder="1" applyAlignment="1">
      <alignment horizontal="center" vertical="center"/>
    </xf>
    <xf numFmtId="0" fontId="8" fillId="34" borderId="237" xfId="0" applyFont="1" applyFill="1" applyBorder="1" applyAlignment="1">
      <alignment horizontal="center" vertical="center"/>
    </xf>
    <xf numFmtId="0" fontId="2" fillId="0" borderId="214" xfId="0" applyFont="1" applyBorder="1"/>
    <xf numFmtId="0" fontId="2" fillId="3" borderId="245" xfId="0" applyFont="1" applyFill="1" applyBorder="1" applyAlignment="1">
      <alignment horizontal="center" vertical="center"/>
    </xf>
    <xf numFmtId="0" fontId="2" fillId="3" borderId="207" xfId="0" applyFont="1" applyFill="1" applyBorder="1" applyAlignment="1">
      <alignment horizontal="center" vertical="center"/>
    </xf>
    <xf numFmtId="0" fontId="2" fillId="3" borderId="246" xfId="0" applyFont="1" applyFill="1" applyBorder="1" applyAlignment="1">
      <alignment horizontal="center" vertical="center"/>
    </xf>
    <xf numFmtId="168" fontId="2" fillId="3" borderId="203" xfId="3" applyNumberFormat="1" applyFont="1" applyFill="1" applyBorder="1" applyAlignment="1">
      <alignment horizontal="center" vertical="center"/>
    </xf>
    <xf numFmtId="0" fontId="2" fillId="3" borderId="216" xfId="0" applyFont="1" applyFill="1" applyBorder="1" applyAlignment="1">
      <alignment vertical="center"/>
    </xf>
    <xf numFmtId="0" fontId="8" fillId="34" borderId="264" xfId="0" applyFont="1" applyFill="1" applyBorder="1" applyAlignment="1">
      <alignment horizontal="center" vertical="center" wrapText="1"/>
    </xf>
    <xf numFmtId="0" fontId="86" fillId="3" borderId="203" xfId="0" applyFont="1" applyFill="1" applyBorder="1" applyAlignment="1">
      <alignment vertical="center"/>
    </xf>
    <xf numFmtId="0" fontId="8" fillId="34" borderId="228" xfId="0" applyFont="1" applyFill="1" applyBorder="1" applyAlignment="1">
      <alignment horizontal="center" vertical="center" wrapText="1"/>
    </xf>
    <xf numFmtId="0" fontId="8" fillId="34" borderId="266" xfId="0" applyFont="1" applyFill="1" applyBorder="1" applyAlignment="1">
      <alignment horizontal="center" vertical="center" wrapText="1"/>
    </xf>
    <xf numFmtId="0" fontId="2" fillId="3" borderId="203" xfId="0" applyFont="1" applyFill="1" applyBorder="1" applyAlignment="1">
      <alignment horizontal="center" vertical="center"/>
    </xf>
    <xf numFmtId="0" fontId="2" fillId="3" borderId="209" xfId="0" applyFont="1" applyFill="1" applyBorder="1" applyAlignment="1">
      <alignment horizontal="center" vertical="center"/>
    </xf>
    <xf numFmtId="0" fontId="8" fillId="34" borderId="278" xfId="0" applyFont="1" applyFill="1" applyBorder="1" applyAlignment="1">
      <alignment horizontal="center" vertical="center" wrapText="1"/>
    </xf>
    <xf numFmtId="167" fontId="5" fillId="3" borderId="208" xfId="0" applyNumberFormat="1" applyFont="1" applyFill="1" applyBorder="1" applyAlignment="1">
      <alignment horizontal="center" vertical="center"/>
    </xf>
    <xf numFmtId="167" fontId="5" fillId="3" borderId="195" xfId="0" applyNumberFormat="1" applyFont="1" applyFill="1" applyBorder="1" applyAlignment="1">
      <alignment horizontal="center" vertical="center"/>
    </xf>
    <xf numFmtId="0" fontId="101" fillId="3" borderId="204" xfId="0" applyFont="1" applyFill="1" applyBorder="1" applyAlignment="1">
      <alignment horizontal="centerContinuous" vertical="center"/>
    </xf>
    <xf numFmtId="0" fontId="98" fillId="3" borderId="204" xfId="0" applyFont="1" applyFill="1" applyBorder="1" applyAlignment="1">
      <alignment horizontal="centerContinuous" vertical="center" wrapText="1"/>
    </xf>
    <xf numFmtId="0" fontId="98" fillId="3" borderId="204" xfId="0" applyFont="1" applyFill="1" applyBorder="1" applyAlignment="1">
      <alignment horizontal="centerContinuous"/>
    </xf>
    <xf numFmtId="4" fontId="98" fillId="3" borderId="204" xfId="0" applyNumberFormat="1" applyFont="1" applyFill="1" applyBorder="1" applyAlignment="1">
      <alignment horizontal="centerContinuous" vertical="center" wrapText="1"/>
    </xf>
    <xf numFmtId="4" fontId="98" fillId="3" borderId="204" xfId="0" applyNumberFormat="1" applyFont="1" applyFill="1" applyBorder="1" applyAlignment="1">
      <alignment horizontal="centerContinuous"/>
    </xf>
    <xf numFmtId="3" fontId="2" fillId="16" borderId="0" xfId="0" applyNumberFormat="1" applyFont="1" applyFill="1" applyAlignment="1">
      <alignment horizontal="center"/>
    </xf>
    <xf numFmtId="3" fontId="2" fillId="16" borderId="252" xfId="1" applyNumberFormat="1" applyFont="1" applyFill="1" applyBorder="1" applyAlignment="1">
      <alignment horizontal="center" vertical="center"/>
    </xf>
    <xf numFmtId="3" fontId="2" fillId="16" borderId="214" xfId="1" applyNumberFormat="1" applyFont="1" applyFill="1" applyBorder="1" applyAlignment="1">
      <alignment horizontal="center" vertical="center"/>
    </xf>
    <xf numFmtId="3" fontId="2" fillId="16" borderId="248" xfId="1" applyNumberFormat="1" applyFont="1" applyFill="1" applyBorder="1" applyAlignment="1">
      <alignment horizontal="center" vertical="center"/>
    </xf>
    <xf numFmtId="3" fontId="2" fillId="17" borderId="252" xfId="3" applyNumberFormat="1" applyFont="1" applyFill="1" applyBorder="1" applyAlignment="1">
      <alignment horizontal="center" vertical="center"/>
    </xf>
    <xf numFmtId="3" fontId="2" fillId="17" borderId="214" xfId="3" applyNumberFormat="1" applyFont="1" applyFill="1" applyBorder="1" applyAlignment="1">
      <alignment horizontal="center" vertical="center"/>
    </xf>
    <xf numFmtId="3" fontId="2" fillId="17" borderId="248" xfId="3" applyNumberFormat="1" applyFont="1" applyFill="1" applyBorder="1" applyAlignment="1">
      <alignment horizontal="center" vertical="center"/>
    </xf>
    <xf numFmtId="168" fontId="2" fillId="3" borderId="283" xfId="3" applyNumberFormat="1" applyFont="1" applyFill="1" applyBorder="1" applyAlignment="1">
      <alignment horizontal="center" vertical="center"/>
    </xf>
    <xf numFmtId="168" fontId="2" fillId="3" borderId="284" xfId="3" applyNumberFormat="1" applyFont="1" applyFill="1" applyBorder="1" applyAlignment="1">
      <alignment horizontal="center" vertical="center"/>
    </xf>
    <xf numFmtId="168" fontId="2" fillId="3" borderId="285" xfId="3" applyNumberFormat="1" applyFont="1" applyFill="1" applyBorder="1" applyAlignment="1">
      <alignment horizontal="center" vertical="center"/>
    </xf>
    <xf numFmtId="0" fontId="9" fillId="0" borderId="0" xfId="0" applyFont="1" applyAlignment="1">
      <alignment horizontal="left" vertical="center" indent="1"/>
    </xf>
    <xf numFmtId="0" fontId="2" fillId="3" borderId="0" xfId="0" applyFont="1" applyFill="1" applyAlignment="1">
      <alignment horizontal="justify" vertical="top" wrapText="1"/>
    </xf>
    <xf numFmtId="0" fontId="2" fillId="0" borderId="0" xfId="0" applyFont="1" applyAlignment="1">
      <alignment horizontal="justify" vertical="top" wrapText="1"/>
    </xf>
    <xf numFmtId="0" fontId="73" fillId="3" borderId="94" xfId="0" applyFont="1" applyFill="1" applyBorder="1" applyAlignment="1">
      <alignment horizontal="left" vertical="center" wrapText="1" indent="2"/>
    </xf>
    <xf numFmtId="0" fontId="78" fillId="3" borderId="95" xfId="0" applyFont="1" applyFill="1" applyBorder="1" applyAlignment="1">
      <alignment horizontal="left" vertical="center" wrapText="1" indent="2"/>
    </xf>
    <xf numFmtId="0" fontId="78" fillId="3" borderId="96" xfId="0" applyFont="1" applyFill="1" applyBorder="1" applyAlignment="1">
      <alignment horizontal="left" vertical="center" wrapText="1" indent="2"/>
    </xf>
    <xf numFmtId="0" fontId="79" fillId="3" borderId="97" xfId="0" applyFont="1" applyFill="1" applyBorder="1" applyAlignment="1">
      <alignment horizontal="left" vertical="center" wrapText="1" indent="2"/>
    </xf>
    <xf numFmtId="0" fontId="79" fillId="3" borderId="0" xfId="0" applyFont="1" applyFill="1" applyAlignment="1">
      <alignment horizontal="left" vertical="center" wrapText="1" indent="2"/>
    </xf>
    <xf numFmtId="0" fontId="79" fillId="3" borderId="98" xfId="0" applyFont="1" applyFill="1" applyBorder="1" applyAlignment="1">
      <alignment horizontal="left" vertical="center" wrapText="1" indent="2"/>
    </xf>
    <xf numFmtId="0" fontId="79" fillId="3" borderId="97" xfId="0" applyFont="1" applyFill="1" applyBorder="1" applyAlignment="1">
      <alignment horizontal="left" wrapText="1" indent="2"/>
    </xf>
    <xf numFmtId="0" fontId="79" fillId="3" borderId="0" xfId="0" applyFont="1" applyFill="1" applyAlignment="1">
      <alignment horizontal="left" wrapText="1" indent="2"/>
    </xf>
    <xf numFmtId="0" fontId="79" fillId="3" borderId="98" xfId="0" applyFont="1" applyFill="1" applyBorder="1" applyAlignment="1">
      <alignment horizontal="left" wrapText="1" indent="2"/>
    </xf>
    <xf numFmtId="0" fontId="79" fillId="3" borderId="99" xfId="0" applyFont="1" applyFill="1" applyBorder="1" applyAlignment="1">
      <alignment horizontal="left" wrapText="1" indent="2"/>
    </xf>
    <xf numFmtId="0" fontId="79" fillId="3" borderId="100" xfId="0" applyFont="1" applyFill="1" applyBorder="1" applyAlignment="1">
      <alignment horizontal="left" wrapText="1" indent="2"/>
    </xf>
    <xf numFmtId="0" fontId="79" fillId="3" borderId="101" xfId="0" applyFont="1" applyFill="1" applyBorder="1" applyAlignment="1">
      <alignment horizontal="left" wrapText="1" indent="2"/>
    </xf>
    <xf numFmtId="0" fontId="2" fillId="3" borderId="0" xfId="0" applyFont="1" applyFill="1" applyAlignment="1">
      <alignment vertical="center" wrapText="1"/>
    </xf>
    <xf numFmtId="0" fontId="0" fillId="0" borderId="0" xfId="0" applyAlignment="1">
      <alignment wrapText="1"/>
    </xf>
    <xf numFmtId="0" fontId="72" fillId="3" borderId="0" xfId="0" applyFont="1" applyFill="1" applyAlignment="1">
      <alignment vertical="center" wrapText="1"/>
    </xf>
    <xf numFmtId="0" fontId="75" fillId="3" borderId="102" xfId="0" applyFont="1" applyFill="1" applyBorder="1" applyAlignment="1">
      <alignment horizontal="center" vertical="center" wrapText="1"/>
    </xf>
    <xf numFmtId="0" fontId="76" fillId="3" borderId="103" xfId="0" applyFont="1" applyFill="1" applyBorder="1" applyAlignment="1">
      <alignment horizontal="center" vertical="center" wrapText="1"/>
    </xf>
    <xf numFmtId="0" fontId="76" fillId="3" borderId="104" xfId="0" applyFont="1" applyFill="1" applyBorder="1" applyAlignment="1">
      <alignment horizontal="center" vertical="center" wrapText="1"/>
    </xf>
    <xf numFmtId="0" fontId="40" fillId="3" borderId="0" xfId="0" applyFont="1" applyFill="1" applyAlignment="1">
      <alignment horizontal="justify" vertical="top" wrapText="1"/>
    </xf>
    <xf numFmtId="0" fontId="2" fillId="3" borderId="0" xfId="0" applyFont="1" applyFill="1" applyAlignment="1">
      <alignment horizontal="justify" vertical="center" wrapText="1"/>
    </xf>
    <xf numFmtId="0" fontId="67" fillId="13" borderId="29" xfId="0" applyFont="1" applyFill="1" applyBorder="1" applyAlignment="1">
      <alignment horizontal="left" vertical="center" wrapText="1"/>
    </xf>
    <xf numFmtId="0" fontId="69" fillId="13" borderId="30" xfId="0" applyFont="1" applyFill="1" applyBorder="1" applyAlignment="1">
      <alignment horizontal="left" vertical="center" wrapText="1"/>
    </xf>
    <xf numFmtId="0" fontId="69" fillId="13" borderId="30" xfId="0" applyFont="1" applyFill="1" applyBorder="1" applyAlignment="1">
      <alignment vertical="center" wrapText="1"/>
    </xf>
    <xf numFmtId="0" fontId="69" fillId="13" borderId="31" xfId="0" applyFont="1" applyFill="1" applyBorder="1" applyAlignment="1">
      <alignment vertical="center" wrapText="1"/>
    </xf>
    <xf numFmtId="0" fontId="9" fillId="3" borderId="154" xfId="0" applyFont="1" applyFill="1" applyBorder="1" applyAlignment="1">
      <alignment horizontal="left" vertical="center" wrapText="1" indent="3"/>
    </xf>
    <xf numFmtId="0" fontId="0" fillId="0" borderId="155" xfId="0" applyBorder="1" applyAlignment="1">
      <alignment horizontal="left" vertical="center" wrapText="1" indent="3"/>
    </xf>
    <xf numFmtId="0" fontId="0" fillId="0" borderId="156" xfId="0" applyBorder="1" applyAlignment="1">
      <alignment horizontal="left" vertical="center" wrapText="1" indent="3"/>
    </xf>
    <xf numFmtId="0" fontId="0" fillId="0" borderId="157" xfId="0" applyBorder="1" applyAlignment="1">
      <alignment horizontal="left" vertical="center" wrapText="1" indent="3"/>
    </xf>
    <xf numFmtId="0" fontId="0" fillId="0" borderId="0" xfId="0" applyAlignment="1">
      <alignment horizontal="left" vertical="center" wrapText="1" indent="3"/>
    </xf>
    <xf numFmtId="0" fontId="0" fillId="0" borderId="158" xfId="0" applyBorder="1" applyAlignment="1">
      <alignment horizontal="left" vertical="center" wrapText="1" indent="3"/>
    </xf>
    <xf numFmtId="0" fontId="0" fillId="0" borderId="159" xfId="0" applyBorder="1" applyAlignment="1">
      <alignment horizontal="left" vertical="center" wrapText="1" indent="3"/>
    </xf>
    <xf numFmtId="0" fontId="0" fillId="0" borderId="160" xfId="0" applyBorder="1" applyAlignment="1">
      <alignment horizontal="left" vertical="center" wrapText="1" indent="3"/>
    </xf>
    <xf numFmtId="0" fontId="0" fillId="0" borderId="161" xfId="0" applyBorder="1" applyAlignment="1">
      <alignment horizontal="left" vertical="center" wrapText="1" indent="3"/>
    </xf>
    <xf numFmtId="0" fontId="15" fillId="3" borderId="105" xfId="0" applyFont="1" applyFill="1" applyBorder="1" applyAlignment="1">
      <alignment horizontal="center" vertical="center" wrapText="1"/>
    </xf>
    <xf numFmtId="0" fontId="33" fillId="3" borderId="68" xfId="0" applyFont="1" applyFill="1" applyBorder="1" applyAlignment="1">
      <alignment horizontal="center" vertical="center" wrapText="1"/>
    </xf>
    <xf numFmtId="0" fontId="65" fillId="3" borderId="26" xfId="0" applyFont="1" applyFill="1" applyBorder="1" applyAlignment="1">
      <alignment horizontal="center" vertical="center" wrapText="1"/>
    </xf>
    <xf numFmtId="0" fontId="66" fillId="3" borderId="27" xfId="0" applyFont="1" applyFill="1" applyBorder="1" applyAlignment="1">
      <alignment horizontal="center" vertical="center" wrapText="1"/>
    </xf>
    <xf numFmtId="0" fontId="66" fillId="3" borderId="28" xfId="0" applyFont="1" applyFill="1" applyBorder="1" applyAlignment="1">
      <alignment horizontal="center" vertical="center" wrapText="1"/>
    </xf>
    <xf numFmtId="0" fontId="71" fillId="13" borderId="89" xfId="0" applyFont="1" applyFill="1" applyBorder="1" applyAlignment="1">
      <alignment wrapText="1"/>
    </xf>
    <xf numFmtId="0" fontId="71" fillId="13" borderId="0" xfId="0" applyFont="1" applyFill="1" applyAlignment="1">
      <alignment wrapText="1"/>
    </xf>
    <xf numFmtId="0" fontId="71" fillId="13" borderId="90" xfId="0" applyFont="1" applyFill="1" applyBorder="1" applyAlignment="1">
      <alignment wrapText="1"/>
    </xf>
    <xf numFmtId="0" fontId="71" fillId="13" borderId="32" xfId="0" applyFont="1" applyFill="1" applyBorder="1" applyAlignment="1">
      <alignment wrapText="1"/>
    </xf>
    <xf numFmtId="0" fontId="71" fillId="13" borderId="33" xfId="0" applyFont="1" applyFill="1" applyBorder="1" applyAlignment="1">
      <alignment wrapText="1"/>
    </xf>
    <xf numFmtId="0" fontId="71" fillId="13" borderId="34" xfId="0" applyFont="1" applyFill="1" applyBorder="1" applyAlignment="1">
      <alignment wrapText="1"/>
    </xf>
    <xf numFmtId="0" fontId="9" fillId="0" borderId="0" xfId="0" applyFont="1" applyAlignment="1">
      <alignment horizontal="justify" vertical="center" wrapText="1"/>
    </xf>
    <xf numFmtId="0" fontId="0" fillId="0" borderId="0" xfId="0" applyAlignment="1">
      <alignment horizontal="justify"/>
    </xf>
    <xf numFmtId="0" fontId="67" fillId="13" borderId="35" xfId="0" applyFont="1" applyFill="1" applyBorder="1" applyAlignment="1">
      <alignment horizontal="left" vertical="center" wrapText="1"/>
    </xf>
    <xf numFmtId="0" fontId="69" fillId="13" borderId="39" xfId="0" applyFont="1" applyFill="1" applyBorder="1" applyAlignment="1">
      <alignment horizontal="left" vertical="center"/>
    </xf>
    <xf numFmtId="0" fontId="69" fillId="13" borderId="39" xfId="0" applyFont="1" applyFill="1" applyBorder="1" applyAlignment="1">
      <alignment vertical="center" wrapText="1"/>
    </xf>
    <xf numFmtId="0" fontId="69" fillId="13" borderId="36" xfId="0" applyFont="1" applyFill="1" applyBorder="1" applyAlignment="1">
      <alignment vertical="center" wrapText="1"/>
    </xf>
    <xf numFmtId="0" fontId="0" fillId="0" borderId="0" xfId="0" applyAlignment="1">
      <alignment vertical="center" wrapText="1"/>
    </xf>
    <xf numFmtId="0" fontId="0" fillId="0" borderId="0" xfId="0" applyAlignment="1">
      <alignment horizontal="justify" vertical="top" wrapText="1"/>
    </xf>
    <xf numFmtId="0" fontId="71" fillId="13" borderId="32" xfId="0" applyFont="1" applyFill="1" applyBorder="1" applyAlignment="1">
      <alignment vertical="center" wrapText="1"/>
    </xf>
    <xf numFmtId="0" fontId="71" fillId="13" borderId="33" xfId="0" applyFont="1" applyFill="1" applyBorder="1" applyAlignment="1">
      <alignment vertical="center" wrapText="1"/>
    </xf>
    <xf numFmtId="0" fontId="71" fillId="13" borderId="34" xfId="0" applyFont="1" applyFill="1" applyBorder="1" applyAlignment="1">
      <alignment vertical="center" wrapText="1"/>
    </xf>
    <xf numFmtId="0" fontId="72" fillId="13" borderId="29" xfId="0" applyFont="1" applyFill="1" applyBorder="1" applyAlignment="1">
      <alignment horizontal="justify" vertical="center" wrapText="1"/>
    </xf>
    <xf numFmtId="0" fontId="74" fillId="13" borderId="30" xfId="0" applyFont="1" applyFill="1" applyBorder="1" applyAlignment="1">
      <alignment horizontal="justify" vertical="center" wrapText="1"/>
    </xf>
    <xf numFmtId="0" fontId="74" fillId="13" borderId="31" xfId="0" applyFont="1" applyFill="1" applyBorder="1" applyAlignment="1">
      <alignment horizontal="justify" vertical="center" wrapText="1"/>
    </xf>
    <xf numFmtId="0" fontId="74" fillId="13" borderId="32" xfId="0" applyFont="1" applyFill="1" applyBorder="1" applyAlignment="1">
      <alignment horizontal="justify" vertical="center"/>
    </xf>
    <xf numFmtId="0" fontId="74" fillId="13" borderId="33" xfId="0" applyFont="1" applyFill="1" applyBorder="1" applyAlignment="1">
      <alignment horizontal="justify" vertical="center"/>
    </xf>
    <xf numFmtId="0" fontId="74" fillId="13" borderId="34" xfId="0" applyFont="1" applyFill="1" applyBorder="1" applyAlignment="1">
      <alignment horizontal="justify" vertical="center"/>
    </xf>
    <xf numFmtId="0" fontId="67" fillId="13" borderId="29" xfId="0" applyFont="1" applyFill="1" applyBorder="1" applyAlignment="1">
      <alignment horizontal="justify" vertical="center" wrapText="1"/>
    </xf>
    <xf numFmtId="0" fontId="71" fillId="13" borderId="30" xfId="0" applyFont="1" applyFill="1" applyBorder="1" applyAlignment="1">
      <alignment horizontal="justify" vertical="center" wrapText="1"/>
    </xf>
    <xf numFmtId="0" fontId="71" fillId="13" borderId="31" xfId="0" applyFont="1" applyFill="1" applyBorder="1" applyAlignment="1">
      <alignment horizontal="justify" vertical="center" wrapText="1"/>
    </xf>
    <xf numFmtId="0" fontId="71" fillId="13" borderId="32" xfId="0" applyFont="1" applyFill="1" applyBorder="1" applyAlignment="1">
      <alignment horizontal="justify" vertical="center"/>
    </xf>
    <xf numFmtId="0" fontId="71" fillId="13" borderId="33" xfId="0" applyFont="1" applyFill="1" applyBorder="1" applyAlignment="1">
      <alignment horizontal="justify" vertical="center"/>
    </xf>
    <xf numFmtId="0" fontId="71" fillId="13" borderId="34" xfId="0" applyFont="1" applyFill="1" applyBorder="1" applyAlignment="1">
      <alignment horizontal="justify" vertical="center"/>
    </xf>
    <xf numFmtId="0" fontId="9" fillId="3" borderId="0" xfId="0" applyFont="1" applyFill="1" applyAlignment="1">
      <alignment horizontal="justify" vertical="top" wrapText="1"/>
    </xf>
    <xf numFmtId="0" fontId="41" fillId="0" borderId="0" xfId="0" applyFont="1" applyAlignment="1">
      <alignment horizontal="justify" vertical="top" wrapText="1"/>
    </xf>
    <xf numFmtId="0" fontId="67" fillId="13" borderId="35" xfId="0" applyFont="1" applyFill="1" applyBorder="1" applyAlignment="1">
      <alignment horizontal="justify" vertical="center" wrapText="1"/>
    </xf>
    <xf numFmtId="0" fontId="69" fillId="13" borderId="39" xfId="0" applyFont="1" applyFill="1" applyBorder="1" applyAlignment="1">
      <alignment horizontal="justify" vertical="center"/>
    </xf>
    <xf numFmtId="0" fontId="69" fillId="13" borderId="39" xfId="0" applyFont="1" applyFill="1" applyBorder="1" applyAlignment="1">
      <alignment horizontal="justify" vertical="center" wrapText="1"/>
    </xf>
    <xf numFmtId="0" fontId="69" fillId="13" borderId="36" xfId="0" applyFont="1" applyFill="1" applyBorder="1" applyAlignment="1">
      <alignment horizontal="justify" vertical="center" wrapText="1"/>
    </xf>
    <xf numFmtId="0" fontId="0" fillId="3" borderId="0" xfId="0" applyFill="1" applyAlignment="1">
      <alignment horizontal="justify" wrapText="1"/>
    </xf>
    <xf numFmtId="0" fontId="15" fillId="3" borderId="165" xfId="0" applyFont="1" applyFill="1" applyBorder="1" applyAlignment="1">
      <alignment horizontal="center" vertical="center" wrapText="1"/>
    </xf>
    <xf numFmtId="0" fontId="17" fillId="3" borderId="166" xfId="0" applyFont="1" applyFill="1" applyBorder="1" applyAlignment="1">
      <alignment horizontal="center" wrapText="1"/>
    </xf>
    <xf numFmtId="0" fontId="17" fillId="3" borderId="167" xfId="0" applyFont="1" applyFill="1" applyBorder="1" applyAlignment="1">
      <alignment horizontal="center" wrapText="1"/>
    </xf>
    <xf numFmtId="0" fontId="94" fillId="33" borderId="165" xfId="0" applyFont="1" applyFill="1" applyBorder="1" applyAlignment="1">
      <alignment horizontal="left" vertical="center"/>
    </xf>
    <xf numFmtId="0" fontId="94" fillId="33" borderId="166" xfId="0" applyFont="1" applyFill="1" applyBorder="1" applyAlignment="1">
      <alignment horizontal="left" vertical="center"/>
    </xf>
    <xf numFmtId="0" fontId="38" fillId="27" borderId="168" xfId="0" applyFont="1" applyFill="1" applyBorder="1" applyAlignment="1">
      <alignment horizontal="center" vertical="center" wrapText="1"/>
    </xf>
    <xf numFmtId="0" fontId="38" fillId="27" borderId="169" xfId="0" applyFont="1" applyFill="1" applyBorder="1" applyAlignment="1">
      <alignment horizontal="center" vertical="center" wrapText="1"/>
    </xf>
    <xf numFmtId="0" fontId="38" fillId="27" borderId="170" xfId="0" applyFont="1" applyFill="1" applyBorder="1" applyAlignment="1">
      <alignment horizontal="center" vertical="center" wrapText="1"/>
    </xf>
    <xf numFmtId="0" fontId="38" fillId="27" borderId="171" xfId="0" applyFont="1" applyFill="1" applyBorder="1" applyAlignment="1">
      <alignment horizontal="center" vertical="center" wrapText="1"/>
    </xf>
    <xf numFmtId="0" fontId="8" fillId="28" borderId="163" xfId="0" applyFont="1" applyFill="1" applyBorder="1" applyAlignment="1">
      <alignment horizontal="center" vertical="center"/>
    </xf>
    <xf numFmtId="0" fontId="15" fillId="11" borderId="43" xfId="0" applyFont="1" applyFill="1" applyBorder="1" applyAlignment="1">
      <alignment horizontal="center" vertical="center" wrapText="1"/>
    </xf>
    <xf numFmtId="0" fontId="17" fillId="11" borderId="51" xfId="0" applyFont="1" applyFill="1" applyBorder="1" applyAlignment="1">
      <alignment horizontal="center" vertical="center" wrapText="1"/>
    </xf>
    <xf numFmtId="0" fontId="17" fillId="11" borderId="44" xfId="0" applyFont="1" applyFill="1" applyBorder="1" applyAlignment="1">
      <alignment horizontal="center" vertical="center" wrapText="1"/>
    </xf>
    <xf numFmtId="0" fontId="8" fillId="27" borderId="182" xfId="0" applyFont="1" applyFill="1" applyBorder="1" applyAlignment="1">
      <alignment horizontal="center" vertical="center"/>
    </xf>
    <xf numFmtId="0" fontId="43" fillId="30" borderId="37" xfId="0" applyFont="1" applyFill="1" applyBorder="1" applyAlignment="1">
      <alignment horizontal="center" vertical="center"/>
    </xf>
    <xf numFmtId="0" fontId="41" fillId="27" borderId="38" xfId="0" applyFont="1" applyFill="1" applyBorder="1" applyAlignment="1">
      <alignment horizontal="center" vertical="center"/>
    </xf>
    <xf numFmtId="169" fontId="5" fillId="11" borderId="43" xfId="0" applyNumberFormat="1" applyFont="1" applyFill="1" applyBorder="1" applyAlignment="1">
      <alignment horizontal="center" vertical="center" wrapText="1"/>
    </xf>
    <xf numFmtId="169" fontId="0" fillId="11" borderId="44" xfId="0" applyNumberFormat="1" applyFill="1" applyBorder="1" applyAlignment="1">
      <alignment horizontal="center" vertical="center" wrapText="1"/>
    </xf>
    <xf numFmtId="0" fontId="43" fillId="30" borderId="45" xfId="0" applyFont="1" applyFill="1" applyBorder="1" applyAlignment="1">
      <alignment horizontal="center" vertical="center"/>
    </xf>
    <xf numFmtId="0" fontId="41" fillId="27" borderId="46" xfId="0" applyFont="1" applyFill="1" applyBorder="1" applyAlignment="1">
      <alignment horizontal="center" vertical="center"/>
    </xf>
    <xf numFmtId="169" fontId="5" fillId="3" borderId="170" xfId="0" applyNumberFormat="1" applyFont="1" applyFill="1" applyBorder="1" applyAlignment="1">
      <alignment horizontal="center" vertical="center" wrapText="1"/>
    </xf>
    <xf numFmtId="169" fontId="0" fillId="3" borderId="171" xfId="0" applyNumberFormat="1" applyFill="1" applyBorder="1" applyAlignment="1">
      <alignment horizontal="center" vertical="center" wrapText="1"/>
    </xf>
    <xf numFmtId="0" fontId="38" fillId="27" borderId="165" xfId="0" applyFont="1" applyFill="1" applyBorder="1" applyAlignment="1">
      <alignment horizontal="center" vertical="center" wrapText="1"/>
    </xf>
    <xf numFmtId="0" fontId="0" fillId="27" borderId="167" xfId="0" applyFill="1" applyBorder="1" applyAlignment="1">
      <alignment horizontal="center" vertical="center" wrapText="1"/>
    </xf>
    <xf numFmtId="170" fontId="55" fillId="3" borderId="0" xfId="0" applyNumberFormat="1" applyFont="1" applyFill="1" applyAlignment="1">
      <alignment horizontal="left" vertical="center" wrapText="1"/>
    </xf>
    <xf numFmtId="0" fontId="55" fillId="0" borderId="0" xfId="0" applyFont="1" applyAlignment="1">
      <alignment horizontal="left" vertical="center" wrapText="1"/>
    </xf>
    <xf numFmtId="0" fontId="23" fillId="27" borderId="172" xfId="0" applyFont="1" applyFill="1" applyBorder="1" applyAlignment="1">
      <alignment horizontal="center" vertical="center" wrapText="1"/>
    </xf>
    <xf numFmtId="0" fontId="23" fillId="27" borderId="0" xfId="0" applyFont="1" applyFill="1" applyAlignment="1">
      <alignment horizontal="center" vertical="center" wrapText="1"/>
    </xf>
    <xf numFmtId="0" fontId="95" fillId="33" borderId="165" xfId="0" applyFont="1" applyFill="1" applyBorder="1" applyAlignment="1">
      <alignment horizontal="center" vertical="center" wrapText="1"/>
    </xf>
    <xf numFmtId="0" fontId="96" fillId="29" borderId="166" xfId="0" applyFont="1" applyFill="1" applyBorder="1" applyAlignment="1">
      <alignment horizontal="center" vertical="center" wrapText="1"/>
    </xf>
    <xf numFmtId="0" fontId="10" fillId="6" borderId="0" xfId="0" applyFont="1" applyFill="1" applyAlignment="1">
      <alignment horizontal="center" vertical="center"/>
    </xf>
    <xf numFmtId="0" fontId="13" fillId="3" borderId="0" xfId="0" applyFont="1" applyFill="1" applyAlignment="1">
      <alignment horizontal="center" vertical="center"/>
    </xf>
    <xf numFmtId="167" fontId="10" fillId="6"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13" fillId="3" borderId="0" xfId="0" applyFont="1" applyFill="1" applyAlignment="1">
      <alignment vertical="center"/>
    </xf>
    <xf numFmtId="0" fontId="8" fillId="6" borderId="0" xfId="0" applyFont="1" applyFill="1" applyAlignment="1">
      <alignment horizontal="center" vertical="center" wrapText="1"/>
    </xf>
    <xf numFmtId="0" fontId="0" fillId="3" borderId="0" xfId="0" applyFill="1" applyAlignment="1">
      <alignment vertical="center"/>
    </xf>
    <xf numFmtId="0" fontId="18" fillId="6" borderId="0" xfId="0" applyFont="1" applyFill="1" applyAlignment="1">
      <alignment horizontal="center" vertical="center"/>
    </xf>
    <xf numFmtId="0" fontId="46" fillId="3" borderId="0" xfId="0" applyFont="1" applyFill="1" applyAlignment="1">
      <alignment horizontal="center" vertical="center"/>
    </xf>
    <xf numFmtId="167" fontId="18" fillId="6" borderId="0" xfId="0" applyNumberFormat="1" applyFont="1" applyFill="1" applyAlignment="1">
      <alignment horizontal="center" vertical="center" wrapText="1"/>
    </xf>
    <xf numFmtId="0" fontId="46" fillId="3" borderId="0" xfId="0" applyFont="1" applyFill="1" applyAlignment="1">
      <alignment vertical="center"/>
    </xf>
    <xf numFmtId="0" fontId="8" fillId="34" borderId="273" xfId="0" applyFont="1" applyFill="1" applyBorder="1" applyAlignment="1">
      <alignment horizontal="center" vertical="center" wrapText="1"/>
    </xf>
    <xf numFmtId="0" fontId="8" fillId="34" borderId="223" xfId="0" applyFont="1" applyFill="1" applyBorder="1" applyAlignment="1">
      <alignment horizontal="center" vertical="center" wrapText="1"/>
    </xf>
    <xf numFmtId="0" fontId="0" fillId="35" borderId="251" xfId="0" applyFill="1" applyBorder="1" applyAlignment="1">
      <alignment vertical="center"/>
    </xf>
    <xf numFmtId="0" fontId="8" fillId="34" borderId="222" xfId="0" applyFont="1" applyFill="1" applyBorder="1" applyAlignment="1">
      <alignment horizontal="center" vertical="center" wrapText="1"/>
    </xf>
    <xf numFmtId="0" fontId="10" fillId="34" borderId="232" xfId="0" applyFont="1" applyFill="1" applyBorder="1" applyAlignment="1">
      <alignment horizontal="left" vertical="center"/>
    </xf>
    <xf numFmtId="0" fontId="13" fillId="35" borderId="233" xfId="0" applyFont="1" applyFill="1" applyBorder="1" applyAlignment="1">
      <alignment horizontal="left" vertical="center"/>
    </xf>
    <xf numFmtId="167" fontId="8" fillId="34" borderId="232" xfId="0" applyNumberFormat="1" applyFont="1" applyFill="1" applyBorder="1" applyAlignment="1">
      <alignment horizontal="center" vertical="center" wrapText="1"/>
    </xf>
    <xf numFmtId="167" fontId="8" fillId="34" borderId="233" xfId="0" applyNumberFormat="1" applyFont="1" applyFill="1" applyBorder="1" applyAlignment="1">
      <alignment horizontal="center" vertical="center" wrapText="1"/>
    </xf>
    <xf numFmtId="0" fontId="8" fillId="34" borderId="269" xfId="0" applyFont="1" applyFill="1" applyBorder="1" applyAlignment="1">
      <alignment horizontal="center" vertical="center"/>
    </xf>
    <xf numFmtId="0" fontId="0" fillId="35" borderId="267" xfId="0" applyFill="1" applyBorder="1" applyAlignment="1">
      <alignment horizontal="center" vertical="center"/>
    </xf>
    <xf numFmtId="0" fontId="10" fillId="34" borderId="232" xfId="0" applyFont="1" applyFill="1" applyBorder="1" applyAlignment="1">
      <alignment horizontal="center" vertical="center"/>
    </xf>
    <xf numFmtId="0" fontId="13" fillId="35" borderId="233" xfId="0" applyFont="1" applyFill="1" applyBorder="1" applyAlignment="1">
      <alignment horizontal="center" vertical="center"/>
    </xf>
    <xf numFmtId="0" fontId="8" fillId="34" borderId="57" xfId="0" applyFont="1" applyFill="1" applyBorder="1" applyAlignment="1">
      <alignment horizontal="center" vertical="center" wrapText="1"/>
    </xf>
    <xf numFmtId="0" fontId="8" fillId="34" borderId="272" xfId="0" applyFont="1" applyFill="1" applyBorder="1" applyAlignment="1">
      <alignment horizontal="center" vertical="center" wrapText="1"/>
    </xf>
    <xf numFmtId="0" fontId="18" fillId="6" borderId="222" xfId="0" applyFont="1" applyFill="1" applyBorder="1" applyAlignment="1">
      <alignment horizontal="center" vertical="center"/>
    </xf>
    <xf numFmtId="0" fontId="46" fillId="3" borderId="251" xfId="0" applyFont="1" applyFill="1" applyBorder="1" applyAlignment="1">
      <alignment horizontal="center" vertical="center"/>
    </xf>
    <xf numFmtId="167" fontId="18" fillId="6" borderId="250" xfId="0" applyNumberFormat="1" applyFont="1" applyFill="1" applyBorder="1" applyAlignment="1">
      <alignment horizontal="center" vertical="center" wrapText="1"/>
    </xf>
    <xf numFmtId="167" fontId="18" fillId="6" borderId="249" xfId="0" applyNumberFormat="1" applyFont="1" applyFill="1" applyBorder="1" applyAlignment="1">
      <alignment horizontal="center" vertical="center" wrapText="1"/>
    </xf>
    <xf numFmtId="167" fontId="8" fillId="34" borderId="268" xfId="0" applyNumberFormat="1" applyFont="1" applyFill="1" applyBorder="1" applyAlignment="1">
      <alignment horizontal="center" vertical="center" wrapText="1"/>
    </xf>
    <xf numFmtId="0" fontId="0" fillId="35" borderId="269" xfId="0" applyFill="1" applyBorder="1" applyAlignment="1">
      <alignment horizontal="center" vertical="center" wrapText="1"/>
    </xf>
    <xf numFmtId="0" fontId="0" fillId="35" borderId="271" xfId="0" applyFill="1" applyBorder="1" applyAlignment="1">
      <alignment vertical="center"/>
    </xf>
    <xf numFmtId="167" fontId="18" fillId="6" borderId="239" xfId="0" applyNumberFormat="1" applyFont="1" applyFill="1" applyBorder="1" applyAlignment="1">
      <alignment horizontal="center" vertical="center" wrapText="1"/>
    </xf>
    <xf numFmtId="0" fontId="46" fillId="3" borderId="249" xfId="0" applyFont="1" applyFill="1" applyBorder="1" applyAlignment="1">
      <alignment vertical="center"/>
    </xf>
    <xf numFmtId="167" fontId="10" fillId="34" borderId="238" xfId="0" applyNumberFormat="1" applyFont="1" applyFill="1" applyBorder="1" applyAlignment="1">
      <alignment horizontal="center" vertical="center" wrapText="1"/>
    </xf>
    <xf numFmtId="0" fontId="13" fillId="35" borderId="239" xfId="0" applyFont="1" applyFill="1" applyBorder="1" applyAlignment="1">
      <alignment horizontal="center" vertical="center" wrapText="1"/>
    </xf>
    <xf numFmtId="0" fontId="13" fillId="35" borderId="240" xfId="0" applyFont="1" applyFill="1" applyBorder="1" applyAlignment="1">
      <alignment vertical="center"/>
    </xf>
    <xf numFmtId="0" fontId="8" fillId="34" borderId="235" xfId="0" applyFont="1" applyFill="1" applyBorder="1" applyAlignment="1">
      <alignment horizontal="center" vertical="center" wrapText="1"/>
    </xf>
    <xf numFmtId="0" fontId="8" fillId="34" borderId="237" xfId="0" applyFont="1" applyFill="1" applyBorder="1" applyAlignment="1">
      <alignment horizontal="center" vertical="center" wrapText="1"/>
    </xf>
    <xf numFmtId="0" fontId="8" fillId="34" borderId="236" xfId="0" applyFont="1" applyFill="1" applyBorder="1" applyAlignment="1">
      <alignment horizontal="center" vertical="center" wrapText="1"/>
    </xf>
    <xf numFmtId="0" fontId="0" fillId="35" borderId="237" xfId="0" applyFill="1" applyBorder="1" applyAlignment="1">
      <alignment vertical="center"/>
    </xf>
    <xf numFmtId="167" fontId="8" fillId="34" borderId="234" xfId="0" applyNumberFormat="1" applyFont="1" applyFill="1" applyBorder="1" applyAlignment="1">
      <alignment horizontal="center" vertical="center" wrapText="1"/>
    </xf>
    <xf numFmtId="0" fontId="0" fillId="35" borderId="270" xfId="0" applyFill="1" applyBorder="1" applyAlignment="1">
      <alignment vertical="center"/>
    </xf>
    <xf numFmtId="0" fontId="13" fillId="34" borderId="233" xfId="0" applyFont="1" applyFill="1" applyBorder="1" applyAlignment="1">
      <alignment horizontal="left" vertical="center"/>
    </xf>
    <xf numFmtId="167" fontId="18" fillId="6" borderId="276" xfId="0" applyNumberFormat="1" applyFont="1" applyFill="1" applyBorder="1" applyAlignment="1">
      <alignment horizontal="center" vertical="center" wrapText="1"/>
    </xf>
    <xf numFmtId="167" fontId="18" fillId="6" borderId="277" xfId="0" applyNumberFormat="1" applyFont="1" applyFill="1" applyBorder="1" applyAlignment="1">
      <alignment horizontal="center" vertical="center" wrapText="1"/>
    </xf>
    <xf numFmtId="0" fontId="18" fillId="6" borderId="258" xfId="0" applyFont="1" applyFill="1" applyBorder="1" applyAlignment="1">
      <alignment horizontal="center" vertical="center"/>
    </xf>
    <xf numFmtId="0" fontId="46" fillId="3" borderId="253" xfId="0" applyFont="1" applyFill="1" applyBorder="1" applyAlignment="1">
      <alignment horizontal="center" vertical="center"/>
    </xf>
    <xf numFmtId="167" fontId="18" fillId="6" borderId="254" xfId="0" applyNumberFormat="1" applyFont="1" applyFill="1" applyBorder="1" applyAlignment="1">
      <alignment horizontal="center" vertical="center" wrapText="1"/>
    </xf>
    <xf numFmtId="0" fontId="10" fillId="34" borderId="259" xfId="0" applyFont="1" applyFill="1" applyBorder="1" applyAlignment="1">
      <alignment horizontal="center" vertical="center"/>
    </xf>
    <xf numFmtId="0" fontId="13" fillId="35" borderId="260" xfId="0" applyFont="1" applyFill="1" applyBorder="1" applyAlignment="1">
      <alignment horizontal="center" vertical="center"/>
    </xf>
    <xf numFmtId="167" fontId="18" fillId="6" borderId="274" xfId="0" applyNumberFormat="1" applyFont="1" applyFill="1" applyBorder="1" applyAlignment="1">
      <alignment horizontal="center" vertical="center" wrapText="1"/>
    </xf>
    <xf numFmtId="167" fontId="18" fillId="6" borderId="275" xfId="0" applyNumberFormat="1" applyFont="1" applyFill="1" applyBorder="1" applyAlignment="1">
      <alignment horizontal="center" vertical="center" wrapText="1"/>
    </xf>
    <xf numFmtId="0" fontId="67" fillId="3" borderId="196" xfId="0" applyFont="1" applyFill="1" applyBorder="1" applyAlignment="1">
      <alignment horizontal="center" vertical="center" wrapText="1"/>
    </xf>
    <xf numFmtId="0" fontId="98" fillId="3" borderId="198" xfId="0" applyFont="1" applyFill="1" applyBorder="1" applyAlignment="1">
      <alignment horizontal="center" vertical="center" wrapText="1"/>
    </xf>
    <xf numFmtId="0" fontId="98" fillId="3" borderId="197" xfId="0" applyFont="1" applyFill="1" applyBorder="1" applyAlignment="1">
      <alignment horizontal="center" vertical="center" wrapText="1"/>
    </xf>
    <xf numFmtId="0" fontId="87" fillId="17" borderId="196" xfId="0" applyFont="1" applyFill="1" applyBorder="1" applyAlignment="1">
      <alignment horizontal="center" vertical="center"/>
    </xf>
    <xf numFmtId="0" fontId="40" fillId="17" borderId="197" xfId="0" applyFont="1" applyFill="1" applyBorder="1" applyAlignment="1">
      <alignment horizontal="center"/>
    </xf>
    <xf numFmtId="0" fontId="98" fillId="3" borderId="197" xfId="0" applyFont="1" applyFill="1" applyBorder="1" applyAlignment="1">
      <alignment horizontal="center" wrapText="1"/>
    </xf>
    <xf numFmtId="0" fontId="8" fillId="34" borderId="221" xfId="0" applyFont="1" applyFill="1" applyBorder="1" applyAlignment="1">
      <alignment horizontal="center" vertical="center" wrapText="1"/>
    </xf>
    <xf numFmtId="0" fontId="8" fillId="18" borderId="281" xfId="0" applyFont="1" applyFill="1" applyBorder="1" applyAlignment="1">
      <alignment horizontal="left" vertical="center" indent="1"/>
    </xf>
    <xf numFmtId="0" fontId="0" fillId="17" borderId="282" xfId="0" applyFill="1" applyBorder="1" applyAlignment="1">
      <alignment horizontal="left" vertical="center" indent="1"/>
    </xf>
    <xf numFmtId="0" fontId="8" fillId="18" borderId="279" xfId="0" applyFont="1" applyFill="1" applyBorder="1" applyAlignment="1">
      <alignment horizontal="left" vertical="center" indent="1"/>
    </xf>
    <xf numFmtId="0" fontId="8" fillId="18" borderId="280" xfId="0" applyFont="1" applyFill="1" applyBorder="1" applyAlignment="1">
      <alignment horizontal="left" vertical="center" indent="1"/>
    </xf>
    <xf numFmtId="167" fontId="10" fillId="34" borderId="261" xfId="0" applyNumberFormat="1" applyFont="1" applyFill="1" applyBorder="1" applyAlignment="1">
      <alignment horizontal="center" vertical="center" wrapText="1"/>
    </xf>
    <xf numFmtId="0" fontId="13" fillId="35" borderId="262" xfId="0" applyFont="1" applyFill="1" applyBorder="1" applyAlignment="1">
      <alignment horizontal="center" vertical="center" wrapText="1"/>
    </xf>
    <xf numFmtId="0" fontId="13" fillId="35" borderId="263" xfId="0" applyFont="1" applyFill="1" applyBorder="1" applyAlignment="1">
      <alignment vertical="center"/>
    </xf>
    <xf numFmtId="167" fontId="18" fillId="6" borderId="255" xfId="0" applyNumberFormat="1" applyFont="1" applyFill="1" applyBorder="1" applyAlignment="1">
      <alignment horizontal="center" vertical="center" wrapText="1"/>
    </xf>
    <xf numFmtId="167" fontId="18" fillId="6" borderId="256" xfId="0" applyNumberFormat="1" applyFont="1" applyFill="1" applyBorder="1" applyAlignment="1">
      <alignment horizontal="center" vertical="center" wrapText="1"/>
    </xf>
    <xf numFmtId="0" fontId="46" fillId="3" borderId="257" xfId="0" applyFont="1" applyFill="1" applyBorder="1" applyAlignment="1">
      <alignment vertical="center"/>
    </xf>
    <xf numFmtId="0" fontId="8" fillId="34" borderId="224" xfId="0" applyFont="1" applyFill="1" applyBorder="1" applyAlignment="1">
      <alignment horizontal="center" vertical="center" wrapText="1"/>
    </xf>
    <xf numFmtId="0" fontId="8" fillId="34" borderId="266" xfId="0" applyFont="1" applyFill="1" applyBorder="1" applyAlignment="1">
      <alignment horizontal="center" vertical="center" wrapText="1"/>
    </xf>
    <xf numFmtId="0" fontId="8" fillId="34" borderId="265" xfId="0" applyFont="1" applyFill="1" applyBorder="1" applyAlignment="1">
      <alignment horizontal="center" vertical="center" wrapText="1"/>
    </xf>
    <xf numFmtId="0" fontId="0" fillId="35" borderId="248" xfId="0" applyFill="1" applyBorder="1" applyAlignment="1">
      <alignment vertical="center"/>
    </xf>
    <xf numFmtId="0" fontId="43" fillId="15" borderId="45" xfId="0" applyFont="1" applyFill="1" applyBorder="1" applyAlignment="1">
      <alignment horizontal="center" vertical="center"/>
    </xf>
    <xf numFmtId="0" fontId="41" fillId="14" borderId="46" xfId="0" applyFont="1" applyFill="1" applyBorder="1" applyAlignment="1">
      <alignment horizontal="center" vertical="center"/>
    </xf>
    <xf numFmtId="169" fontId="5" fillId="3" borderId="130" xfId="0" applyNumberFormat="1" applyFont="1" applyFill="1" applyBorder="1" applyAlignment="1">
      <alignment horizontal="center" vertical="center" wrapText="1"/>
    </xf>
    <xf numFmtId="169" fontId="0" fillId="3" borderId="131" xfId="0" applyNumberFormat="1" applyFill="1" applyBorder="1" applyAlignment="1">
      <alignment horizontal="center" vertical="center" wrapText="1"/>
    </xf>
    <xf numFmtId="0" fontId="38" fillId="14" borderId="109" xfId="0" applyFont="1" applyFill="1" applyBorder="1" applyAlignment="1">
      <alignment horizontal="center" vertical="center" wrapText="1"/>
    </xf>
    <xf numFmtId="0" fontId="38" fillId="14" borderId="110" xfId="0" applyFont="1" applyFill="1" applyBorder="1" applyAlignment="1">
      <alignment horizontal="center" vertical="center" wrapText="1"/>
    </xf>
    <xf numFmtId="0" fontId="38" fillId="14" borderId="111" xfId="0" applyFont="1" applyFill="1" applyBorder="1" applyAlignment="1">
      <alignment horizontal="center" vertical="center" wrapText="1"/>
    </xf>
    <xf numFmtId="0" fontId="38" fillId="14" borderId="112" xfId="0" applyFont="1" applyFill="1" applyBorder="1" applyAlignment="1">
      <alignment horizontal="center" vertical="center" wrapText="1"/>
    </xf>
    <xf numFmtId="0" fontId="84" fillId="18" borderId="124" xfId="0" applyFont="1" applyFill="1" applyBorder="1" applyAlignment="1">
      <alignment horizontal="left" vertical="center"/>
    </xf>
    <xf numFmtId="0" fontId="84" fillId="18" borderId="125" xfId="0" applyFont="1" applyFill="1" applyBorder="1" applyAlignment="1">
      <alignment horizontal="left" vertical="center"/>
    </xf>
    <xf numFmtId="0" fontId="8" fillId="14" borderId="107" xfId="0" applyFont="1" applyFill="1" applyBorder="1" applyAlignment="1">
      <alignment horizontal="center" vertical="center"/>
    </xf>
    <xf numFmtId="0" fontId="15" fillId="11" borderId="51" xfId="0" applyFont="1" applyFill="1" applyBorder="1" applyAlignment="1">
      <alignment horizontal="center" vertical="center" wrapText="1"/>
    </xf>
    <xf numFmtId="0" fontId="15" fillId="3" borderId="114" xfId="0" applyFont="1" applyFill="1" applyBorder="1" applyAlignment="1">
      <alignment horizontal="center" vertical="center" wrapText="1"/>
    </xf>
    <xf numFmtId="0" fontId="17" fillId="3" borderId="129" xfId="0" applyFont="1" applyFill="1" applyBorder="1" applyAlignment="1">
      <alignment horizontal="center" wrapText="1"/>
    </xf>
    <xf numFmtId="0" fontId="17" fillId="3" borderId="115" xfId="0" applyFont="1" applyFill="1" applyBorder="1" applyAlignment="1">
      <alignment horizontal="center" wrapText="1"/>
    </xf>
    <xf numFmtId="0" fontId="43" fillId="15" borderId="37" xfId="0" applyFont="1" applyFill="1" applyBorder="1" applyAlignment="1">
      <alignment horizontal="center" vertical="center"/>
    </xf>
    <xf numFmtId="0" fontId="41" fillId="14" borderId="38" xfId="0" applyFont="1" applyFill="1" applyBorder="1" applyAlignment="1">
      <alignment horizontal="center" vertical="center"/>
    </xf>
    <xf numFmtId="0" fontId="23" fillId="14" borderId="0" xfId="0" applyFont="1" applyFill="1" applyAlignment="1">
      <alignment horizontal="center" vertical="center" wrapText="1"/>
    </xf>
    <xf numFmtId="170" fontId="55" fillId="3" borderId="122" xfId="0" applyNumberFormat="1" applyFont="1" applyFill="1" applyBorder="1" applyAlignment="1">
      <alignment horizontal="left" vertical="center" wrapText="1"/>
    </xf>
    <xf numFmtId="0" fontId="84" fillId="18" borderId="126" xfId="0" applyFont="1" applyFill="1" applyBorder="1" applyAlignment="1">
      <alignment horizontal="left" vertical="center"/>
    </xf>
    <xf numFmtId="0" fontId="84" fillId="18" borderId="127" xfId="0" applyFont="1" applyFill="1" applyBorder="1" applyAlignment="1">
      <alignment horizontal="left" vertical="center"/>
    </xf>
    <xf numFmtId="0" fontId="38" fillId="14" borderId="114" xfId="0" applyFont="1" applyFill="1" applyBorder="1" applyAlignment="1">
      <alignment horizontal="center" vertical="center" wrapText="1"/>
    </xf>
    <xf numFmtId="0" fontId="0" fillId="14" borderId="115" xfId="0" applyFill="1" applyBorder="1" applyAlignment="1">
      <alignment horizontal="center" vertical="center" wrapText="1"/>
    </xf>
    <xf numFmtId="0" fontId="80" fillId="18" borderId="113" xfId="0" applyFont="1" applyFill="1" applyBorder="1" applyAlignment="1">
      <alignment horizontal="center" vertical="center" wrapText="1"/>
    </xf>
    <xf numFmtId="0" fontId="81" fillId="17" borderId="53" xfId="0" applyFont="1" applyFill="1" applyBorder="1" applyAlignment="1">
      <alignment horizontal="center" vertical="center" wrapText="1"/>
    </xf>
    <xf numFmtId="0" fontId="8" fillId="21" borderId="1" xfId="0" applyFont="1" applyFill="1" applyBorder="1" applyAlignment="1">
      <alignment horizontal="center" vertical="center" wrapText="1"/>
    </xf>
    <xf numFmtId="0" fontId="0" fillId="22" borderId="1" xfId="0" applyFill="1" applyBorder="1" applyAlignment="1">
      <alignment vertical="center"/>
    </xf>
    <xf numFmtId="0" fontId="87" fillId="19" borderId="133" xfId="0" applyFont="1" applyFill="1" applyBorder="1" applyAlignment="1">
      <alignment horizontal="center" vertical="center"/>
    </xf>
    <xf numFmtId="0" fontId="40" fillId="19" borderId="133" xfId="0" applyFont="1" applyFill="1" applyBorder="1" applyAlignment="1">
      <alignment horizontal="center"/>
    </xf>
    <xf numFmtId="0" fontId="16" fillId="3" borderId="133" xfId="0" applyFont="1" applyFill="1" applyBorder="1" applyAlignment="1">
      <alignment horizontal="center" vertical="center" wrapText="1"/>
    </xf>
    <xf numFmtId="0" fontId="2" fillId="3" borderId="133" xfId="0" applyFont="1" applyFill="1" applyBorder="1" applyAlignment="1">
      <alignment horizontal="center" vertical="center" wrapText="1"/>
    </xf>
    <xf numFmtId="0" fontId="1" fillId="3" borderId="133" xfId="0" applyFont="1" applyFill="1" applyBorder="1" applyAlignment="1">
      <alignment horizontal="center" vertical="center" wrapText="1"/>
    </xf>
    <xf numFmtId="0" fontId="2" fillId="3" borderId="133" xfId="0" applyFont="1" applyFill="1" applyBorder="1" applyAlignment="1">
      <alignment horizontal="center" wrapText="1"/>
    </xf>
    <xf numFmtId="0" fontId="8" fillId="20" borderId="134" xfId="0" applyFont="1" applyFill="1" applyBorder="1" applyAlignment="1">
      <alignment horizontal="left" vertical="center" indent="1"/>
    </xf>
    <xf numFmtId="0" fontId="0" fillId="19" borderId="135" xfId="0" applyFill="1" applyBorder="1" applyAlignment="1">
      <alignment horizontal="left" vertical="center" indent="1"/>
    </xf>
    <xf numFmtId="0" fontId="8" fillId="20" borderId="137" xfId="0" applyFont="1" applyFill="1" applyBorder="1" applyAlignment="1">
      <alignment horizontal="left" vertical="center" indent="1"/>
    </xf>
    <xf numFmtId="0" fontId="8" fillId="20" borderId="138" xfId="0" applyFont="1" applyFill="1" applyBorder="1" applyAlignment="1">
      <alignment horizontal="left" vertical="center" indent="1"/>
    </xf>
    <xf numFmtId="167" fontId="8" fillId="21" borderId="1" xfId="0" applyNumberFormat="1" applyFont="1" applyFill="1" applyBorder="1" applyAlignment="1">
      <alignment horizontal="center" vertical="center" wrapText="1"/>
    </xf>
    <xf numFmtId="167" fontId="8" fillId="21" borderId="68" xfId="0" applyNumberFormat="1" applyFont="1" applyFill="1" applyBorder="1" applyAlignment="1">
      <alignment horizontal="center" vertical="center" wrapText="1"/>
    </xf>
    <xf numFmtId="0" fontId="8" fillId="24" borderId="58" xfId="0" applyFont="1" applyFill="1" applyBorder="1" applyAlignment="1">
      <alignment horizontal="center" vertical="center"/>
    </xf>
    <xf numFmtId="0" fontId="0" fillId="25" borderId="9" xfId="0" applyFill="1" applyBorder="1" applyAlignment="1">
      <alignment horizontal="center" vertical="center"/>
    </xf>
    <xf numFmtId="167" fontId="8" fillId="24" borderId="9" xfId="0" applyNumberFormat="1" applyFont="1" applyFill="1" applyBorder="1" applyAlignment="1">
      <alignment horizontal="center" vertical="center" wrapText="1"/>
    </xf>
    <xf numFmtId="0" fontId="0" fillId="25" borderId="9" xfId="0" applyFill="1" applyBorder="1" applyAlignment="1">
      <alignment horizontal="center" vertical="center" wrapText="1"/>
    </xf>
    <xf numFmtId="0" fontId="0" fillId="25" borderId="59" xfId="0" applyFill="1" applyBorder="1" applyAlignment="1">
      <alignment vertical="center"/>
    </xf>
    <xf numFmtId="0" fontId="8" fillId="24" borderId="0" xfId="0" applyFont="1" applyFill="1" applyAlignment="1">
      <alignment horizontal="center" vertical="center" wrapText="1"/>
    </xf>
    <xf numFmtId="0" fontId="0" fillId="25" borderId="0" xfId="0" applyFill="1" applyAlignment="1">
      <alignment vertical="center"/>
    </xf>
    <xf numFmtId="0" fontId="18" fillId="6" borderId="146" xfId="0" applyFont="1" applyFill="1" applyBorder="1" applyAlignment="1">
      <alignment horizontal="center" vertical="center"/>
    </xf>
    <xf numFmtId="0" fontId="46" fillId="3" borderId="146" xfId="0" applyFont="1" applyFill="1" applyBorder="1" applyAlignment="1">
      <alignment horizontal="center" vertical="center"/>
    </xf>
    <xf numFmtId="167" fontId="18" fillId="6" borderId="143" xfId="0" applyNumberFormat="1" applyFont="1" applyFill="1" applyBorder="1" applyAlignment="1">
      <alignment horizontal="center" vertical="center" wrapText="1"/>
    </xf>
    <xf numFmtId="167" fontId="18" fillId="6" borderId="145" xfId="0" applyNumberFormat="1" applyFont="1" applyFill="1" applyBorder="1" applyAlignment="1">
      <alignment horizontal="center" vertical="center" wrapText="1"/>
    </xf>
    <xf numFmtId="167" fontId="18" fillId="6" borderId="147" xfId="0" applyNumberFormat="1" applyFont="1" applyFill="1" applyBorder="1" applyAlignment="1">
      <alignment horizontal="center" vertical="center" wrapText="1"/>
    </xf>
    <xf numFmtId="167" fontId="18" fillId="6" borderId="148" xfId="0" applyNumberFormat="1" applyFont="1" applyFill="1" applyBorder="1" applyAlignment="1">
      <alignment horizontal="center" vertical="center" wrapText="1"/>
    </xf>
    <xf numFmtId="0" fontId="46" fillId="3" borderId="148" xfId="0" applyFont="1" applyFill="1" applyBorder="1" applyAlignment="1">
      <alignment vertical="center"/>
    </xf>
    <xf numFmtId="0" fontId="10" fillId="24" borderId="1" xfId="0" applyFont="1" applyFill="1" applyBorder="1" applyAlignment="1">
      <alignment horizontal="center" vertical="center"/>
    </xf>
    <xf numFmtId="0" fontId="13" fillId="25" borderId="1" xfId="0" applyFont="1" applyFill="1" applyBorder="1" applyAlignment="1">
      <alignment horizontal="center" vertical="center"/>
    </xf>
    <xf numFmtId="167" fontId="10" fillId="24" borderId="149" xfId="0" applyNumberFormat="1" applyFont="1" applyFill="1" applyBorder="1" applyAlignment="1">
      <alignment horizontal="center" vertical="center" wrapText="1"/>
    </xf>
    <xf numFmtId="0" fontId="13" fillId="25" borderId="144" xfId="0" applyFont="1" applyFill="1" applyBorder="1" applyAlignment="1">
      <alignment horizontal="center" vertical="center" wrapText="1"/>
    </xf>
    <xf numFmtId="0" fontId="13" fillId="25" borderId="145" xfId="0" applyFont="1" applyFill="1" applyBorder="1" applyAlignment="1">
      <alignment vertical="center"/>
    </xf>
    <xf numFmtId="167" fontId="8" fillId="24" borderId="58" xfId="0" applyNumberFormat="1" applyFont="1" applyFill="1" applyBorder="1" applyAlignment="1">
      <alignment horizontal="center" vertical="center" wrapText="1"/>
    </xf>
    <xf numFmtId="0" fontId="10" fillId="24" borderId="1" xfId="0" applyFont="1" applyFill="1" applyBorder="1" applyAlignment="1">
      <alignment horizontal="left" vertical="center"/>
    </xf>
    <xf numFmtId="0" fontId="13" fillId="25" borderId="1" xfId="0" applyFont="1" applyFill="1" applyBorder="1" applyAlignment="1">
      <alignment horizontal="left" vertical="center"/>
    </xf>
    <xf numFmtId="167" fontId="18" fillId="6" borderId="1" xfId="0" applyNumberFormat="1" applyFont="1" applyFill="1" applyBorder="1" applyAlignment="1">
      <alignment horizontal="center" vertical="center" wrapText="1"/>
    </xf>
    <xf numFmtId="0" fontId="13" fillId="24"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2" fillId="3" borderId="2" xfId="0" applyFont="1" applyFill="1" applyBorder="1" applyAlignment="1">
      <alignment horizontal="center" wrapText="1"/>
    </xf>
    <xf numFmtId="0" fontId="8" fillId="5" borderId="69" xfId="0" applyFont="1" applyFill="1" applyBorder="1" applyAlignment="1">
      <alignment horizontal="left" vertical="center" indent="1"/>
    </xf>
    <xf numFmtId="0" fontId="0" fillId="0" borderId="70" xfId="0" applyBorder="1" applyAlignment="1">
      <alignment horizontal="left" vertical="center" indent="1"/>
    </xf>
    <xf numFmtId="0" fontId="8" fillId="5" borderId="71" xfId="0" applyFont="1" applyFill="1" applyBorder="1" applyAlignment="1">
      <alignment horizontal="left" vertical="center" indent="1"/>
    </xf>
    <xf numFmtId="0" fontId="8" fillId="5" borderId="72" xfId="0" applyFont="1" applyFill="1" applyBorder="1" applyAlignment="1">
      <alignment horizontal="left" vertical="center" indent="1"/>
    </xf>
    <xf numFmtId="0" fontId="8" fillId="7" borderId="6" xfId="0" applyFont="1" applyFill="1" applyBorder="1" applyAlignment="1">
      <alignment horizontal="center" vertical="center"/>
    </xf>
    <xf numFmtId="0" fontId="0" fillId="8" borderId="7" xfId="0" applyFill="1" applyBorder="1" applyAlignment="1">
      <alignment horizontal="center" vertical="center"/>
    </xf>
    <xf numFmtId="0" fontId="8" fillId="5" borderId="11" xfId="0" applyFont="1" applyFill="1" applyBorder="1" applyAlignment="1">
      <alignment horizontal="center" vertical="center" wrapText="1"/>
    </xf>
    <xf numFmtId="9" fontId="2" fillId="0" borderId="14" xfId="2" applyFont="1" applyBorder="1" applyAlignment="1">
      <alignment horizontal="center" vertical="center"/>
    </xf>
    <xf numFmtId="9" fontId="2" fillId="0" borderId="17" xfId="2" applyFont="1" applyBorder="1" applyAlignment="1">
      <alignment horizontal="center" vertical="center"/>
    </xf>
    <xf numFmtId="0" fontId="8" fillId="4" borderId="2" xfId="0" applyFont="1" applyFill="1" applyBorder="1" applyAlignment="1">
      <alignment horizontal="center" vertical="center"/>
    </xf>
    <xf numFmtId="0" fontId="16"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7" fillId="0" borderId="0" xfId="5" applyAlignment="1" applyProtection="1">
      <alignment horizontal="left"/>
      <protection hidden="1"/>
    </xf>
    <xf numFmtId="0" fontId="17" fillId="3" borderId="0" xfId="5" applyFill="1" applyAlignment="1" applyProtection="1">
      <alignment horizontal="left"/>
      <protection hidden="1"/>
    </xf>
    <xf numFmtId="0" fontId="71" fillId="13" borderId="32" xfId="0" applyFont="1" applyFill="1" applyBorder="1" applyAlignment="1"/>
    <xf numFmtId="0" fontId="71" fillId="13" borderId="33" xfId="0" applyFont="1" applyFill="1" applyBorder="1" applyAlignment="1"/>
    <xf numFmtId="0" fontId="71" fillId="13" borderId="34" xfId="0" applyFont="1" applyFill="1" applyBorder="1" applyAlignment="1"/>
    <xf numFmtId="0" fontId="2" fillId="28" borderId="181" xfId="0" applyFont="1" applyFill="1" applyBorder="1" applyAlignment="1"/>
    <xf numFmtId="0" fontId="2" fillId="27" borderId="164" xfId="0" applyFont="1" applyFill="1" applyBorder="1" applyAlignment="1"/>
    <xf numFmtId="0" fontId="2" fillId="14" borderId="108" xfId="0" applyFont="1" applyFill="1" applyBorder="1" applyAlignment="1"/>
    <xf numFmtId="0" fontId="2" fillId="14" borderId="128" xfId="0" applyFont="1" applyFill="1" applyBorder="1" applyAlignment="1"/>
    <xf numFmtId="0" fontId="2" fillId="0" borderId="2" xfId="0" applyFont="1" applyBorder="1" applyAlignment="1"/>
    <xf numFmtId="0" fontId="0" fillId="0" borderId="12" xfId="0" applyBorder="1" applyAlignment="1"/>
    <xf numFmtId="0" fontId="0" fillId="0" borderId="15" xfId="0" applyBorder="1" applyAlignment="1"/>
    <xf numFmtId="0" fontId="0" fillId="0" borderId="18" xfId="0" applyBorder="1" applyAlignment="1"/>
  </cellXfs>
  <cellStyles count="11">
    <cellStyle name="Comma" xfId="1" builtinId="3"/>
    <cellStyle name="Comma [0]" xfId="3" builtinId="6"/>
    <cellStyle name="Comma_Cheques Niños" xfId="7" xr:uid="{00000000-0005-0000-0000-000000000000}"/>
    <cellStyle name="Millares [0] 2" xfId="10" xr:uid="{00000000-0005-0000-0000-000003000000}"/>
    <cellStyle name="Millares 2" xfId="6" xr:uid="{00000000-0005-0000-0000-000004000000}"/>
    <cellStyle name="Millares 3" xfId="8" xr:uid="{00000000-0005-0000-0000-000005000000}"/>
    <cellStyle name="Moneda 2" xfId="9" xr:uid="{00000000-0005-0000-0000-000006000000}"/>
    <cellStyle name="Normal" xfId="0" builtinId="0"/>
    <cellStyle name="Normal 2" xfId="5" xr:uid="{00000000-0005-0000-0000-000008000000}"/>
    <cellStyle name="Normal 3" xfId="4" xr:uid="{00000000-0005-0000-0000-000009000000}"/>
    <cellStyle name="Percent" xfId="2"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123825</xdr:rowOff>
    </xdr:from>
    <xdr:to>
      <xdr:col>3</xdr:col>
      <xdr:colOff>1076325</xdr:colOff>
      <xdr:row>11</xdr:row>
      <xdr:rowOff>95250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323975" y="1304925"/>
          <a:ext cx="1076325" cy="619125"/>
        </a:xfrm>
        <a:prstGeom prst="rect">
          <a:avLst/>
        </a:prstGeom>
        <a:solidFill>
          <a:srgbClr val="CCFFFF"/>
        </a:solidFill>
        <a:ln w="9525">
          <a:solidFill>
            <a:srgbClr val="000000"/>
          </a:solidFill>
          <a:miter lim="800000"/>
          <a:headEnd/>
          <a:tailEnd/>
        </a:ln>
      </xdr:spPr>
      <xdr:txBody>
        <a:bodyPr vertOverflow="clip" wrap="square" lIns="36576" tIns="27432" rIns="36576" bIns="0" anchor="t" upright="1"/>
        <a:lstStyle/>
        <a:p>
          <a:pPr algn="ctr" rtl="0">
            <a:defRPr sz="1000"/>
          </a:pPr>
          <a:r>
            <a:rPr lang="es-MX" sz="1200" b="1" i="0" u="none" strike="noStrike" baseline="0">
              <a:solidFill>
                <a:srgbClr val="0000FF"/>
              </a:solidFill>
              <a:latin typeface="Arial"/>
              <a:cs typeface="Arial"/>
            </a:rPr>
            <a:t>Ponga aquí su</a:t>
          </a:r>
        </a:p>
        <a:p>
          <a:pPr algn="ctr" rtl="0">
            <a:defRPr sz="1000"/>
          </a:pPr>
          <a:r>
            <a:rPr lang="es-MX" sz="1200" b="1" i="0" u="none" strike="noStrike" baseline="0">
              <a:solidFill>
                <a:srgbClr val="0000FF"/>
              </a:solidFill>
              <a:latin typeface="Arial"/>
              <a:cs typeface="Arial"/>
            </a:rPr>
            <a:t>Numero</a:t>
          </a:r>
        </a:p>
      </xdr:txBody>
    </xdr:sp>
    <xdr:clientData/>
  </xdr:twoCellAnchor>
  <xdr:twoCellAnchor>
    <xdr:from>
      <xdr:col>3</xdr:col>
      <xdr:colOff>552450</xdr:colOff>
      <xdr:row>4</xdr:row>
      <xdr:rowOff>95250</xdr:rowOff>
    </xdr:from>
    <xdr:to>
      <xdr:col>3</xdr:col>
      <xdr:colOff>561975</xdr:colOff>
      <xdr:row>7</xdr:row>
      <xdr:rowOff>104775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flipV="1">
          <a:off x="1876425" y="790575"/>
          <a:ext cx="9525" cy="495300"/>
        </a:xfrm>
        <a:prstGeom prst="line">
          <a:avLst/>
        </a:prstGeom>
        <a:noFill/>
        <a:ln w="38100">
          <a:solidFill>
            <a:srgbClr val="0000FF"/>
          </a:solidFill>
          <a:round/>
          <a:headEnd/>
          <a:tailEnd type="triangle" w="med" len="med"/>
        </a:ln>
      </xdr:spPr>
    </xdr:sp>
    <xdr:clientData/>
  </xdr:twoCellAnchor>
  <xdr:twoCellAnchor>
    <xdr:from>
      <xdr:col>3</xdr:col>
      <xdr:colOff>0</xdr:colOff>
      <xdr:row>77</xdr:row>
      <xdr:rowOff>123825</xdr:rowOff>
    </xdr:from>
    <xdr:to>
      <xdr:col>3</xdr:col>
      <xdr:colOff>1076325</xdr:colOff>
      <xdr:row>81</xdr:row>
      <xdr:rowOff>95250</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1323975" y="1257300"/>
          <a:ext cx="1076325" cy="619125"/>
        </a:xfrm>
        <a:prstGeom prst="rect">
          <a:avLst/>
        </a:prstGeom>
        <a:solidFill>
          <a:srgbClr val="CCFFFF"/>
        </a:solidFill>
        <a:ln w="9525">
          <a:solidFill>
            <a:srgbClr val="000000"/>
          </a:solidFill>
          <a:miter lim="800000"/>
          <a:headEnd/>
          <a:tailEnd/>
        </a:ln>
      </xdr:spPr>
      <xdr:txBody>
        <a:bodyPr vertOverflow="clip" wrap="square" lIns="36576" tIns="27432" rIns="36576" bIns="0" anchor="t" upright="1"/>
        <a:lstStyle/>
        <a:p>
          <a:pPr algn="ctr" rtl="0">
            <a:defRPr sz="1000"/>
          </a:pPr>
          <a:r>
            <a:rPr lang="es-MX" sz="1200" b="1" i="0" u="none" strike="noStrike" baseline="0">
              <a:solidFill>
                <a:srgbClr val="0000FF"/>
              </a:solidFill>
              <a:latin typeface="Arial"/>
              <a:cs typeface="Arial"/>
            </a:rPr>
            <a:t>Ponga aquí su</a:t>
          </a:r>
        </a:p>
        <a:p>
          <a:pPr algn="ctr" rtl="0">
            <a:defRPr sz="1000"/>
          </a:pPr>
          <a:r>
            <a:rPr lang="es-MX" sz="1200" b="1" i="0" u="none" strike="noStrike" baseline="0">
              <a:solidFill>
                <a:srgbClr val="0000FF"/>
              </a:solidFill>
              <a:latin typeface="Arial"/>
              <a:cs typeface="Arial"/>
            </a:rPr>
            <a:t>Numero</a:t>
          </a:r>
        </a:p>
      </xdr:txBody>
    </xdr:sp>
    <xdr:clientData/>
  </xdr:twoCellAnchor>
  <xdr:twoCellAnchor>
    <xdr:from>
      <xdr:col>3</xdr:col>
      <xdr:colOff>552450</xdr:colOff>
      <xdr:row>74</xdr:row>
      <xdr:rowOff>95250</xdr:rowOff>
    </xdr:from>
    <xdr:to>
      <xdr:col>3</xdr:col>
      <xdr:colOff>561975</xdr:colOff>
      <xdr:row>77</xdr:row>
      <xdr:rowOff>104775</xdr:rowOff>
    </xdr:to>
    <xdr:sp macro="" textlink="">
      <xdr:nvSpPr>
        <xdr:cNvPr id="9" name="Line 2">
          <a:extLst>
            <a:ext uri="{FF2B5EF4-FFF2-40B4-BE49-F238E27FC236}">
              <a16:creationId xmlns:a16="http://schemas.microsoft.com/office/drawing/2014/main" id="{00000000-0008-0000-0600-000009000000}"/>
            </a:ext>
          </a:extLst>
        </xdr:cNvPr>
        <xdr:cNvSpPr>
          <a:spLocks noChangeShapeType="1"/>
        </xdr:cNvSpPr>
      </xdr:nvSpPr>
      <xdr:spPr bwMode="auto">
        <a:xfrm flipV="1">
          <a:off x="1876425" y="742950"/>
          <a:ext cx="9525" cy="495300"/>
        </a:xfrm>
        <a:prstGeom prst="line">
          <a:avLst/>
        </a:prstGeom>
        <a:noFill/>
        <a:ln w="38100">
          <a:solidFill>
            <a:srgbClr val="0000FF"/>
          </a:solidFill>
          <a:round/>
          <a:headEnd/>
          <a:tailEnd type="triangle" w="med" len="med"/>
        </a:ln>
      </xdr:spPr>
    </xdr:sp>
    <xdr:clientData/>
  </xdr:twoCellAnchor>
  <xdr:twoCellAnchor>
    <xdr:from>
      <xdr:col>3</xdr:col>
      <xdr:colOff>0</xdr:colOff>
      <xdr:row>147</xdr:row>
      <xdr:rowOff>123825</xdr:rowOff>
    </xdr:from>
    <xdr:to>
      <xdr:col>3</xdr:col>
      <xdr:colOff>1076325</xdr:colOff>
      <xdr:row>151</xdr:row>
      <xdr:rowOff>95250</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1323975" y="1257300"/>
          <a:ext cx="1076325" cy="619125"/>
        </a:xfrm>
        <a:prstGeom prst="rect">
          <a:avLst/>
        </a:prstGeom>
        <a:solidFill>
          <a:srgbClr val="CCFFFF"/>
        </a:solidFill>
        <a:ln w="9525">
          <a:solidFill>
            <a:srgbClr val="000000"/>
          </a:solidFill>
          <a:miter lim="800000"/>
          <a:headEnd/>
          <a:tailEnd/>
        </a:ln>
      </xdr:spPr>
      <xdr:txBody>
        <a:bodyPr vertOverflow="clip" wrap="square" lIns="36576" tIns="27432" rIns="36576" bIns="0" anchor="t" upright="1"/>
        <a:lstStyle/>
        <a:p>
          <a:pPr algn="ctr" rtl="0">
            <a:defRPr sz="1000"/>
          </a:pPr>
          <a:r>
            <a:rPr lang="es-MX" sz="1200" b="1" i="0" u="none" strike="noStrike" baseline="0">
              <a:solidFill>
                <a:srgbClr val="0000FF"/>
              </a:solidFill>
              <a:latin typeface="Arial"/>
              <a:cs typeface="Arial"/>
            </a:rPr>
            <a:t>Ponga aquí su</a:t>
          </a:r>
        </a:p>
        <a:p>
          <a:pPr algn="ctr" rtl="0">
            <a:defRPr sz="1000"/>
          </a:pPr>
          <a:r>
            <a:rPr lang="es-MX" sz="1200" b="1" i="0" u="none" strike="noStrike" baseline="0">
              <a:solidFill>
                <a:srgbClr val="0000FF"/>
              </a:solidFill>
              <a:latin typeface="Arial"/>
              <a:cs typeface="Arial"/>
            </a:rPr>
            <a:t>Numero</a:t>
          </a:r>
        </a:p>
      </xdr:txBody>
    </xdr:sp>
    <xdr:clientData/>
  </xdr:twoCellAnchor>
  <xdr:twoCellAnchor>
    <xdr:from>
      <xdr:col>3</xdr:col>
      <xdr:colOff>552450</xdr:colOff>
      <xdr:row>144</xdr:row>
      <xdr:rowOff>95250</xdr:rowOff>
    </xdr:from>
    <xdr:to>
      <xdr:col>3</xdr:col>
      <xdr:colOff>561975</xdr:colOff>
      <xdr:row>147</xdr:row>
      <xdr:rowOff>104775</xdr:rowOff>
    </xdr:to>
    <xdr:sp macro="" textlink="">
      <xdr:nvSpPr>
        <xdr:cNvPr id="11" name="Line 2">
          <a:extLst>
            <a:ext uri="{FF2B5EF4-FFF2-40B4-BE49-F238E27FC236}">
              <a16:creationId xmlns:a16="http://schemas.microsoft.com/office/drawing/2014/main" id="{00000000-0008-0000-0600-00000B000000}"/>
            </a:ext>
          </a:extLst>
        </xdr:cNvPr>
        <xdr:cNvSpPr>
          <a:spLocks noChangeShapeType="1"/>
        </xdr:cNvSpPr>
      </xdr:nvSpPr>
      <xdr:spPr bwMode="auto">
        <a:xfrm flipV="1">
          <a:off x="1876425" y="742950"/>
          <a:ext cx="9525" cy="495300"/>
        </a:xfrm>
        <a:prstGeom prst="line">
          <a:avLst/>
        </a:prstGeom>
        <a:noFill/>
        <a:ln w="38100">
          <a:solidFill>
            <a:srgbClr val="0000FF"/>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ownloads\Formato_Indicador%20Continuidad%2025-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 Metodológica"/>
      <sheetName val="Datos Entrada"/>
      <sheetName val="Registro Horas de Afectación"/>
      <sheetName val="Cálculo_ ICi"/>
      <sheetName val="Hoja3"/>
      <sheetName val="Medición y Lectura-Diag"/>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3"/>
  <sheetViews>
    <sheetView tabSelected="1" view="pageLayout" topLeftCell="A10" zoomScaleNormal="100" zoomScaleSheetLayoutView="120" workbookViewId="0">
      <selection activeCell="C4" sqref="C4"/>
    </sheetView>
  </sheetViews>
  <sheetFormatPr defaultColWidth="11.42578125" defaultRowHeight="12.95"/>
  <cols>
    <col min="1" max="1" width="13" style="14" customWidth="1"/>
    <col min="2" max="2" width="15.42578125" style="15" customWidth="1"/>
    <col min="3" max="3" width="14.42578125" style="15" customWidth="1"/>
    <col min="4" max="4" width="11.7109375" style="11" customWidth="1"/>
    <col min="5" max="5" width="16.42578125" style="16" customWidth="1"/>
    <col min="6" max="6" width="15.42578125" style="13" customWidth="1"/>
    <col min="7" max="7" width="14.42578125" style="13" customWidth="1"/>
    <col min="8" max="8" width="9.42578125" style="17" customWidth="1"/>
    <col min="9" max="16384" width="11.42578125" style="11"/>
  </cols>
  <sheetData>
    <row r="1" spans="1:8" s="6" customFormat="1">
      <c r="A1" s="4"/>
      <c r="B1" s="4"/>
      <c r="C1" s="4"/>
      <c r="D1" s="4"/>
      <c r="E1" s="4"/>
      <c r="F1" s="4"/>
      <c r="G1" s="4"/>
      <c r="H1" s="4"/>
    </row>
    <row r="2" spans="1:8" s="6" customFormat="1" ht="31.5" customHeight="1">
      <c r="A2" s="231" t="s">
        <v>0</v>
      </c>
      <c r="B2" s="523" t="s">
        <v>1</v>
      </c>
      <c r="C2" s="524"/>
      <c r="D2" s="524"/>
      <c r="E2" s="524"/>
      <c r="F2" s="524"/>
      <c r="G2" s="524"/>
      <c r="H2" s="525"/>
    </row>
    <row r="3" spans="1:8" s="6" customFormat="1">
      <c r="A3" s="94"/>
      <c r="B3" s="34"/>
      <c r="C3" s="3"/>
      <c r="D3" s="3"/>
      <c r="E3" s="3"/>
      <c r="F3" s="3"/>
      <c r="G3" s="3"/>
      <c r="H3" s="3"/>
    </row>
    <row r="4" spans="1:8" s="127" customFormat="1" ht="15.75">
      <c r="A4" s="226" t="s">
        <v>2</v>
      </c>
      <c r="B4" s="125"/>
      <c r="C4" s="126"/>
      <c r="D4" s="126"/>
      <c r="E4" s="126"/>
      <c r="F4" s="126"/>
      <c r="G4" s="126"/>
      <c r="H4" s="126"/>
    </row>
    <row r="5" spans="1:8" s="127" customFormat="1" ht="15.75">
      <c r="A5" s="124"/>
      <c r="B5" s="125"/>
      <c r="C5" s="126"/>
      <c r="D5" s="126"/>
      <c r="E5" s="126"/>
      <c r="F5" s="126"/>
      <c r="G5" s="126"/>
      <c r="H5" s="126"/>
    </row>
    <row r="6" spans="1:8" s="127" customFormat="1" ht="15.75">
      <c r="A6" s="348" t="s">
        <v>3</v>
      </c>
      <c r="B6" s="125"/>
      <c r="C6" s="126"/>
      <c r="D6" s="126"/>
      <c r="E6" s="126"/>
      <c r="F6" s="126"/>
      <c r="G6" s="126"/>
      <c r="H6" s="126"/>
    </row>
    <row r="7" spans="1:8" s="127" customFormat="1" ht="15.75">
      <c r="A7" s="124"/>
      <c r="B7" s="125"/>
      <c r="C7" s="126"/>
      <c r="D7" s="126"/>
      <c r="E7" s="126"/>
      <c r="F7" s="126"/>
      <c r="G7" s="126"/>
      <c r="H7" s="126"/>
    </row>
    <row r="8" spans="1:8" s="6" customFormat="1" ht="16.7" customHeight="1">
      <c r="A8" s="232">
        <v>1</v>
      </c>
      <c r="B8" s="233" t="s">
        <v>4</v>
      </c>
      <c r="C8" s="234"/>
      <c r="D8" s="234"/>
      <c r="E8" s="235"/>
      <c r="F8" s="235"/>
      <c r="G8" s="235"/>
      <c r="H8" s="236"/>
    </row>
    <row r="9" spans="1:8" s="6" customFormat="1">
      <c r="A9" s="4"/>
      <c r="B9" s="34"/>
      <c r="C9" s="4"/>
      <c r="D9" s="4"/>
      <c r="E9" s="34"/>
      <c r="F9" s="4"/>
      <c r="G9" s="34"/>
      <c r="H9" s="34"/>
    </row>
    <row r="10" spans="1:8" s="6" customFormat="1">
      <c r="A10" s="229" t="s">
        <v>5</v>
      </c>
      <c r="B10" s="106"/>
      <c r="C10" s="105"/>
      <c r="D10" s="105"/>
      <c r="E10" s="106"/>
      <c r="F10" s="105"/>
      <c r="G10" s="106"/>
      <c r="H10" s="106"/>
    </row>
    <row r="11" spans="1:8" s="127" customFormat="1" ht="15.75">
      <c r="A11" s="124"/>
      <c r="B11" s="227"/>
      <c r="C11" s="228"/>
      <c r="D11" s="228"/>
      <c r="E11" s="228"/>
      <c r="F11" s="228"/>
      <c r="G11" s="228"/>
      <c r="H11" s="228"/>
    </row>
    <row r="12" spans="1:8" s="6" customFormat="1" ht="16.7" customHeight="1">
      <c r="A12" s="232">
        <v>2</v>
      </c>
      <c r="B12" s="233" t="s">
        <v>6</v>
      </c>
      <c r="C12" s="234"/>
      <c r="D12" s="234"/>
      <c r="E12" s="235"/>
      <c r="F12" s="235"/>
      <c r="G12" s="235"/>
      <c r="H12" s="236"/>
    </row>
    <row r="13" spans="1:8" s="6" customFormat="1">
      <c r="A13" s="4"/>
      <c r="B13" s="34"/>
      <c r="C13" s="4"/>
      <c r="D13" s="4"/>
      <c r="E13" s="34"/>
      <c r="F13" s="4"/>
      <c r="G13" s="34"/>
      <c r="H13" s="34"/>
    </row>
    <row r="14" spans="1:8" s="6" customFormat="1">
      <c r="A14" s="129" t="s">
        <v>7</v>
      </c>
      <c r="B14" s="130"/>
      <c r="C14" s="105"/>
      <c r="D14" s="105"/>
      <c r="E14" s="106"/>
      <c r="F14" s="105"/>
      <c r="G14" s="106"/>
      <c r="H14" s="106"/>
    </row>
    <row r="15" spans="1:8" s="6" customFormat="1">
      <c r="A15" s="105"/>
      <c r="B15" s="106"/>
      <c r="C15" s="105"/>
      <c r="D15" s="105"/>
      <c r="E15" s="106"/>
      <c r="F15" s="105"/>
      <c r="G15" s="106"/>
      <c r="H15" s="106"/>
    </row>
    <row r="16" spans="1:8" s="6" customFormat="1">
      <c r="A16" s="105" t="s">
        <v>8</v>
      </c>
      <c r="B16" s="106"/>
      <c r="C16" s="105"/>
      <c r="D16" s="105"/>
      <c r="E16" s="106"/>
      <c r="F16" s="105"/>
      <c r="G16" s="106"/>
      <c r="H16" s="106"/>
    </row>
    <row r="17" spans="1:8" s="6" customFormat="1">
      <c r="A17" s="105"/>
      <c r="B17" s="106"/>
      <c r="C17" s="105"/>
      <c r="D17" s="105"/>
      <c r="E17" s="106"/>
      <c r="F17" s="105"/>
      <c r="G17" s="106"/>
      <c r="H17" s="106"/>
    </row>
    <row r="18" spans="1:8" s="6" customFormat="1" ht="13.5" customHeight="1">
      <c r="A18" s="506" t="s">
        <v>9</v>
      </c>
      <c r="B18" s="526"/>
      <c r="C18" s="526"/>
      <c r="D18" s="526"/>
      <c r="E18" s="526"/>
      <c r="F18" s="526"/>
      <c r="G18" s="526"/>
      <c r="H18" s="526"/>
    </row>
    <row r="19" spans="1:8" s="6" customFormat="1" ht="13.5" customHeight="1">
      <c r="A19" s="526"/>
      <c r="B19" s="526"/>
      <c r="C19" s="526"/>
      <c r="D19" s="526"/>
      <c r="E19" s="526"/>
      <c r="F19" s="526"/>
      <c r="G19" s="526"/>
      <c r="H19" s="526"/>
    </row>
    <row r="20" spans="1:8" s="6" customFormat="1" ht="17.25" customHeight="1">
      <c r="A20" s="526"/>
      <c r="B20" s="526"/>
      <c r="C20" s="526"/>
      <c r="D20" s="526"/>
      <c r="E20" s="526"/>
      <c r="F20" s="526"/>
      <c r="G20" s="526"/>
      <c r="H20" s="526"/>
    </row>
    <row r="21" spans="1:8" s="6" customFormat="1" ht="13.5" customHeight="1">
      <c r="A21" s="527" t="s">
        <v>10</v>
      </c>
      <c r="B21" s="527"/>
      <c r="C21" s="527"/>
      <c r="D21" s="527"/>
      <c r="E21" s="527"/>
      <c r="F21" s="527"/>
      <c r="G21" s="527"/>
      <c r="H21" s="527"/>
    </row>
    <row r="22" spans="1:8" s="6" customFormat="1" ht="13.5" customHeight="1">
      <c r="A22" s="527"/>
      <c r="B22" s="527"/>
      <c r="C22" s="527"/>
      <c r="D22" s="527"/>
      <c r="E22" s="527"/>
      <c r="F22" s="527"/>
      <c r="G22" s="527"/>
      <c r="H22" s="527"/>
    </row>
    <row r="23" spans="1:8" s="6" customFormat="1" ht="28.5" customHeight="1">
      <c r="A23" s="527"/>
      <c r="B23" s="527"/>
      <c r="C23" s="527"/>
      <c r="D23" s="527"/>
      <c r="E23" s="527"/>
      <c r="F23" s="527"/>
      <c r="G23" s="527"/>
      <c r="H23" s="527"/>
    </row>
    <row r="24" spans="1:8" s="6" customFormat="1">
      <c r="A24" s="506" t="s">
        <v>11</v>
      </c>
      <c r="B24" s="526"/>
      <c r="C24" s="526"/>
      <c r="D24" s="526"/>
      <c r="E24" s="526"/>
      <c r="F24" s="526"/>
      <c r="G24" s="526"/>
      <c r="H24" s="526"/>
    </row>
    <row r="25" spans="1:8" s="6" customFormat="1">
      <c r="A25" s="526"/>
      <c r="B25" s="526"/>
      <c r="C25" s="526"/>
      <c r="D25" s="526"/>
      <c r="E25" s="526"/>
      <c r="F25" s="526"/>
      <c r="G25" s="526"/>
      <c r="H25" s="526"/>
    </row>
    <row r="26" spans="1:8" s="6" customFormat="1">
      <c r="A26" s="526"/>
      <c r="B26" s="526"/>
      <c r="C26" s="526"/>
      <c r="D26" s="526"/>
      <c r="E26" s="526"/>
      <c r="F26" s="526"/>
      <c r="G26" s="526"/>
      <c r="H26" s="526"/>
    </row>
    <row r="27" spans="1:8" s="6" customFormat="1" ht="13.5">
      <c r="A27" s="230"/>
      <c r="B27" s="230"/>
      <c r="C27" s="230"/>
      <c r="D27" s="230"/>
      <c r="E27" s="230"/>
      <c r="F27" s="230"/>
      <c r="G27" s="230"/>
      <c r="H27" s="230"/>
    </row>
    <row r="28" spans="1:8" s="6" customFormat="1">
      <c r="A28" s="506" t="s">
        <v>12</v>
      </c>
      <c r="B28" s="507"/>
      <c r="C28" s="507"/>
      <c r="D28" s="507"/>
      <c r="E28" s="507"/>
      <c r="F28" s="507"/>
      <c r="G28" s="507"/>
      <c r="H28" s="507"/>
    </row>
    <row r="29" spans="1:8" s="6" customFormat="1" ht="20.45" customHeight="1">
      <c r="A29" s="507"/>
      <c r="B29" s="507"/>
      <c r="C29" s="507"/>
      <c r="D29" s="507"/>
      <c r="E29" s="507"/>
      <c r="F29" s="507"/>
      <c r="G29" s="507"/>
      <c r="H29" s="507"/>
    </row>
    <row r="30" spans="1:8" s="6" customFormat="1" ht="20.45" customHeight="1">
      <c r="A30" s="122"/>
      <c r="B30" s="508" t="s">
        <v>13</v>
      </c>
      <c r="C30" s="509"/>
      <c r="D30" s="509"/>
      <c r="E30" s="509"/>
      <c r="F30" s="509"/>
      <c r="G30" s="510"/>
      <c r="H30" s="122"/>
    </row>
    <row r="31" spans="1:8" s="6" customFormat="1" ht="20.45" customHeight="1">
      <c r="A31" s="122"/>
      <c r="B31" s="511"/>
      <c r="C31" s="512"/>
      <c r="D31" s="512"/>
      <c r="E31" s="512"/>
      <c r="F31" s="512"/>
      <c r="G31" s="513"/>
      <c r="H31" s="122"/>
    </row>
    <row r="32" spans="1:8" s="6" customFormat="1" ht="20.45" customHeight="1">
      <c r="A32" s="122"/>
      <c r="B32" s="511"/>
      <c r="C32" s="512"/>
      <c r="D32" s="512"/>
      <c r="E32" s="512"/>
      <c r="F32" s="512"/>
      <c r="G32" s="513"/>
      <c r="H32" s="122"/>
    </row>
    <row r="33" spans="1:8" s="6" customFormat="1" ht="20.45" customHeight="1">
      <c r="A33" s="122"/>
      <c r="B33" s="514"/>
      <c r="C33" s="515"/>
      <c r="D33" s="515"/>
      <c r="E33" s="515"/>
      <c r="F33" s="515"/>
      <c r="G33" s="516"/>
      <c r="H33" s="122"/>
    </row>
    <row r="34" spans="1:8" s="6" customFormat="1" ht="20.45" customHeight="1">
      <c r="A34" s="122"/>
      <c r="B34" s="514"/>
      <c r="C34" s="515"/>
      <c r="D34" s="515"/>
      <c r="E34" s="515"/>
      <c r="F34" s="515"/>
      <c r="G34" s="516"/>
      <c r="H34" s="122"/>
    </row>
    <row r="35" spans="1:8" s="6" customFormat="1" ht="20.45" customHeight="1">
      <c r="A35" s="122"/>
      <c r="B35" s="514"/>
      <c r="C35" s="515"/>
      <c r="D35" s="515"/>
      <c r="E35" s="515"/>
      <c r="F35" s="515"/>
      <c r="G35" s="516"/>
      <c r="H35" s="122"/>
    </row>
    <row r="36" spans="1:8" s="6" customFormat="1" ht="20.45" customHeight="1">
      <c r="A36" s="122"/>
      <c r="B36" s="517"/>
      <c r="C36" s="518"/>
      <c r="D36" s="518"/>
      <c r="E36" s="518"/>
      <c r="F36" s="518"/>
      <c r="G36" s="519"/>
      <c r="H36" s="122"/>
    </row>
    <row r="37" spans="1:8" s="6" customFormat="1" ht="20.45" customHeight="1">
      <c r="A37" s="122"/>
      <c r="B37" s="128"/>
      <c r="C37" s="128"/>
      <c r="D37" s="128"/>
      <c r="E37" s="128"/>
      <c r="F37" s="128"/>
      <c r="G37" s="128"/>
      <c r="H37" s="122"/>
    </row>
    <row r="38" spans="1:8" s="6" customFormat="1" ht="20.45" customHeight="1">
      <c r="A38" s="520" t="s">
        <v>14</v>
      </c>
      <c r="B38" s="521"/>
      <c r="C38" s="521"/>
      <c r="D38" s="521"/>
      <c r="E38" s="521"/>
      <c r="F38" s="521"/>
      <c r="G38" s="521"/>
      <c r="H38" s="521"/>
    </row>
    <row r="39" spans="1:8" s="6" customFormat="1" ht="20.45" customHeight="1">
      <c r="A39" s="521"/>
      <c r="B39" s="521"/>
      <c r="C39" s="521"/>
      <c r="D39" s="521"/>
      <c r="E39" s="521"/>
      <c r="F39" s="521"/>
      <c r="G39" s="521"/>
      <c r="H39" s="521"/>
    </row>
    <row r="40" spans="1:8" s="6" customFormat="1">
      <c r="A40" s="122"/>
      <c r="B40" s="128"/>
      <c r="C40" s="128"/>
      <c r="D40" s="128"/>
      <c r="E40" s="128"/>
      <c r="F40" s="128"/>
      <c r="G40" s="128"/>
      <c r="H40" s="122"/>
    </row>
    <row r="41" spans="1:8" s="6" customFormat="1">
      <c r="A41" s="4" t="s">
        <v>15</v>
      </c>
      <c r="B41" s="34"/>
      <c r="C41" s="4"/>
      <c r="D41" s="4"/>
      <c r="E41" s="34"/>
      <c r="F41" s="4"/>
      <c r="G41" s="34"/>
      <c r="H41" s="34"/>
    </row>
    <row r="42" spans="1:8" s="6" customFormat="1">
      <c r="A42" s="98" t="s">
        <v>16</v>
      </c>
      <c r="B42" s="34"/>
      <c r="C42" s="4"/>
      <c r="D42" s="4"/>
      <c r="E42" s="34"/>
      <c r="F42" s="4"/>
      <c r="G42" s="34"/>
      <c r="H42" s="34"/>
    </row>
    <row r="43" spans="1:8" s="6" customFormat="1">
      <c r="A43" s="98" t="s">
        <v>17</v>
      </c>
      <c r="B43" s="34"/>
      <c r="C43" s="4"/>
      <c r="D43" s="4"/>
      <c r="E43" s="34"/>
      <c r="F43" s="4"/>
      <c r="G43" s="34"/>
      <c r="H43" s="34"/>
    </row>
    <row r="44" spans="1:8" s="6" customFormat="1">
      <c r="A44" s="98" t="s">
        <v>18</v>
      </c>
      <c r="B44" s="34"/>
      <c r="C44" s="4"/>
      <c r="D44" s="4"/>
      <c r="E44" s="34"/>
      <c r="F44" s="4"/>
      <c r="G44" s="34"/>
      <c r="H44" s="34"/>
    </row>
    <row r="45" spans="1:8" s="6" customFormat="1">
      <c r="A45" s="98" t="s">
        <v>19</v>
      </c>
      <c r="B45" s="34"/>
      <c r="C45" s="4"/>
      <c r="D45" s="4"/>
      <c r="E45" s="34"/>
      <c r="F45" s="4"/>
      <c r="G45" s="34"/>
      <c r="H45" s="34"/>
    </row>
    <row r="46" spans="1:8" s="6" customFormat="1">
      <c r="A46" s="98" t="s">
        <v>20</v>
      </c>
      <c r="B46" s="34"/>
      <c r="C46" s="4"/>
      <c r="D46" s="4"/>
      <c r="E46" s="34"/>
      <c r="F46" s="4"/>
      <c r="G46" s="34"/>
      <c r="H46" s="34"/>
    </row>
    <row r="47" spans="1:8" s="6" customFormat="1" ht="13.5" customHeight="1" thickBot="1">
      <c r="A47" s="98"/>
      <c r="B47" s="34"/>
      <c r="C47" s="4"/>
      <c r="D47" s="4"/>
      <c r="E47" s="34"/>
      <c r="F47" s="4"/>
      <c r="G47" s="34"/>
      <c r="H47" s="34"/>
    </row>
    <row r="48" spans="1:8" ht="13.5" thickBot="1">
      <c r="A48" s="237" t="s">
        <v>21</v>
      </c>
      <c r="B48" s="238"/>
      <c r="C48" s="238"/>
      <c r="D48" s="238"/>
      <c r="E48" s="238"/>
      <c r="F48" s="238"/>
      <c r="G48" s="238"/>
      <c r="H48" s="239"/>
    </row>
    <row r="49" spans="1:8" s="6" customFormat="1" ht="13.5" customHeight="1">
      <c r="A49" s="98"/>
      <c r="B49" s="34"/>
      <c r="C49" s="4"/>
      <c r="D49" s="4"/>
      <c r="E49" s="34"/>
      <c r="F49" s="4"/>
      <c r="G49" s="34"/>
      <c r="H49" s="34"/>
    </row>
    <row r="50" spans="1:8" s="6" customFormat="1" ht="16.7" customHeight="1">
      <c r="A50" s="232">
        <v>3</v>
      </c>
      <c r="B50" s="233" t="s">
        <v>22</v>
      </c>
      <c r="C50" s="234"/>
      <c r="D50" s="234"/>
      <c r="E50" s="235"/>
      <c r="F50" s="235"/>
      <c r="G50" s="235"/>
      <c r="H50" s="236"/>
    </row>
    <row r="51" spans="1:8" s="6" customFormat="1">
      <c r="A51" s="4"/>
      <c r="B51" s="34"/>
      <c r="C51" s="4"/>
      <c r="D51" s="4"/>
      <c r="E51" s="34"/>
      <c r="F51" s="4"/>
      <c r="G51" s="34"/>
      <c r="H51" s="34"/>
    </row>
    <row r="52" spans="1:8" s="6" customFormat="1">
      <c r="A52" s="522" t="s">
        <v>23</v>
      </c>
      <c r="B52" s="521"/>
      <c r="C52" s="521"/>
      <c r="D52" s="521"/>
      <c r="E52" s="521"/>
      <c r="F52" s="521"/>
      <c r="G52" s="521"/>
      <c r="H52" s="521"/>
    </row>
    <row r="53" spans="1:8" s="6" customFormat="1">
      <c r="A53" s="521"/>
      <c r="B53" s="521"/>
      <c r="C53" s="521"/>
      <c r="D53" s="521"/>
      <c r="E53" s="521"/>
      <c r="F53" s="521"/>
      <c r="G53" s="521"/>
      <c r="H53" s="521"/>
    </row>
    <row r="54" spans="1:8" s="6" customFormat="1" ht="14.25">
      <c r="A54" s="180"/>
      <c r="B54" s="180"/>
      <c r="C54" s="180"/>
      <c r="D54" s="180"/>
      <c r="E54" s="180"/>
      <c r="F54" s="180"/>
      <c r="G54" s="180"/>
      <c r="H54" s="180"/>
    </row>
    <row r="55" spans="1:8" s="6" customFormat="1">
      <c r="A55" s="4"/>
      <c r="B55" s="4"/>
      <c r="C55" s="4"/>
      <c r="D55" s="4"/>
      <c r="E55" s="4"/>
      <c r="F55" s="4"/>
      <c r="G55" s="4"/>
      <c r="H55" s="4"/>
    </row>
    <row r="56" spans="1:8" s="6" customFormat="1" ht="16.7" customHeight="1">
      <c r="A56" s="232">
        <v>4</v>
      </c>
      <c r="B56" s="233" t="s">
        <v>24</v>
      </c>
      <c r="C56" s="234"/>
      <c r="D56" s="234"/>
      <c r="E56" s="235"/>
      <c r="F56" s="235"/>
      <c r="G56" s="235"/>
      <c r="H56" s="236"/>
    </row>
    <row r="57" spans="1:8" s="6" customFormat="1">
      <c r="A57" s="4"/>
      <c r="B57" s="34"/>
      <c r="C57" s="4"/>
      <c r="D57" s="4"/>
      <c r="E57" s="34"/>
      <c r="F57" s="4"/>
      <c r="G57" s="34"/>
      <c r="H57" s="34"/>
    </row>
    <row r="58" spans="1:8" s="6" customFormat="1">
      <c r="A58" s="129" t="s">
        <v>25</v>
      </c>
      <c r="B58" s="130"/>
      <c r="C58" s="105"/>
      <c r="D58" s="105"/>
      <c r="E58" s="106"/>
      <c r="F58" s="105"/>
      <c r="G58" s="106"/>
      <c r="H58" s="106"/>
    </row>
    <row r="59" spans="1:8" s="6" customFormat="1">
      <c r="A59" s="105"/>
      <c r="B59" s="106"/>
      <c r="C59" s="105"/>
      <c r="D59" s="105"/>
      <c r="E59" s="106"/>
      <c r="F59" s="105"/>
      <c r="G59" s="106"/>
      <c r="H59" s="106"/>
    </row>
    <row r="60" spans="1:8" s="6" customFormat="1">
      <c r="A60" s="105" t="s">
        <v>8</v>
      </c>
      <c r="B60" s="106"/>
      <c r="C60" s="105"/>
      <c r="D60" s="105"/>
      <c r="E60" s="106"/>
      <c r="F60" s="105"/>
      <c r="G60" s="106"/>
      <c r="H60" s="106"/>
    </row>
    <row r="61" spans="1:8" s="6" customFormat="1">
      <c r="A61" s="105"/>
      <c r="B61" s="106"/>
      <c r="C61" s="105"/>
      <c r="D61" s="105"/>
      <c r="E61" s="106"/>
      <c r="F61" s="105"/>
      <c r="G61" s="106"/>
      <c r="H61" s="106"/>
    </row>
    <row r="62" spans="1:8" s="6" customFormat="1" ht="13.5" customHeight="1">
      <c r="A62" s="506" t="s">
        <v>9</v>
      </c>
      <c r="B62" s="526"/>
      <c r="C62" s="526"/>
      <c r="D62" s="526"/>
      <c r="E62" s="526"/>
      <c r="F62" s="526"/>
      <c r="G62" s="526"/>
      <c r="H62" s="526"/>
    </row>
    <row r="63" spans="1:8" s="6" customFormat="1" ht="13.5" customHeight="1">
      <c r="A63" s="526"/>
      <c r="B63" s="526"/>
      <c r="C63" s="526"/>
      <c r="D63" s="526"/>
      <c r="E63" s="526"/>
      <c r="F63" s="526"/>
      <c r="G63" s="526"/>
      <c r="H63" s="526"/>
    </row>
    <row r="64" spans="1:8" s="6" customFormat="1" ht="17.25" customHeight="1">
      <c r="A64" s="526"/>
      <c r="B64" s="526"/>
      <c r="C64" s="526"/>
      <c r="D64" s="526"/>
      <c r="E64" s="526"/>
      <c r="F64" s="526"/>
      <c r="G64" s="526"/>
      <c r="H64" s="526"/>
    </row>
    <row r="65" spans="1:8" s="6" customFormat="1" ht="13.5" customHeight="1">
      <c r="A65" s="527" t="s">
        <v>10</v>
      </c>
      <c r="B65" s="527"/>
      <c r="C65" s="527"/>
      <c r="D65" s="527"/>
      <c r="E65" s="527"/>
      <c r="F65" s="527"/>
      <c r="G65" s="527"/>
      <c r="H65" s="527"/>
    </row>
    <row r="66" spans="1:8" s="6" customFormat="1" ht="13.5" customHeight="1">
      <c r="A66" s="527"/>
      <c r="B66" s="527"/>
      <c r="C66" s="527"/>
      <c r="D66" s="527"/>
      <c r="E66" s="527"/>
      <c r="F66" s="527"/>
      <c r="G66" s="527"/>
      <c r="H66" s="527"/>
    </row>
    <row r="67" spans="1:8" s="6" customFormat="1" ht="28.5" customHeight="1">
      <c r="A67" s="527"/>
      <c r="B67" s="527"/>
      <c r="C67" s="527"/>
      <c r="D67" s="527"/>
      <c r="E67" s="527"/>
      <c r="F67" s="527"/>
      <c r="G67" s="527"/>
      <c r="H67" s="527"/>
    </row>
    <row r="68" spans="1:8" s="6" customFormat="1">
      <c r="A68" s="506" t="s">
        <v>11</v>
      </c>
      <c r="B68" s="526"/>
      <c r="C68" s="526"/>
      <c r="D68" s="526"/>
      <c r="E68" s="526"/>
      <c r="F68" s="526"/>
      <c r="G68" s="526"/>
      <c r="H68" s="526"/>
    </row>
    <row r="69" spans="1:8" s="6" customFormat="1">
      <c r="A69" s="526"/>
      <c r="B69" s="526"/>
      <c r="C69" s="526"/>
      <c r="D69" s="526"/>
      <c r="E69" s="526"/>
      <c r="F69" s="526"/>
      <c r="G69" s="526"/>
      <c r="H69" s="526"/>
    </row>
    <row r="70" spans="1:8" s="6" customFormat="1">
      <c r="A70" s="526"/>
      <c r="B70" s="526"/>
      <c r="C70" s="526"/>
      <c r="D70" s="526"/>
      <c r="E70" s="526"/>
      <c r="F70" s="526"/>
      <c r="G70" s="526"/>
      <c r="H70" s="526"/>
    </row>
    <row r="71" spans="1:8" s="6" customFormat="1">
      <c r="A71" s="122"/>
      <c r="B71" s="128"/>
      <c r="C71" s="128"/>
      <c r="D71" s="128"/>
      <c r="E71" s="128"/>
      <c r="F71" s="128"/>
      <c r="G71" s="128"/>
      <c r="H71" s="122"/>
    </row>
    <row r="72" spans="1:8" s="6" customFormat="1" ht="20.45" customHeight="1">
      <c r="A72" s="520" t="s">
        <v>14</v>
      </c>
      <c r="B72" s="521"/>
      <c r="C72" s="521"/>
      <c r="D72" s="521"/>
      <c r="E72" s="521"/>
      <c r="F72" s="521"/>
      <c r="G72" s="521"/>
      <c r="H72" s="521"/>
    </row>
    <row r="73" spans="1:8" s="6" customFormat="1" ht="20.45" customHeight="1">
      <c r="A73" s="521"/>
      <c r="B73" s="521"/>
      <c r="C73" s="521"/>
      <c r="D73" s="521"/>
      <c r="E73" s="521"/>
      <c r="F73" s="521"/>
      <c r="G73" s="521"/>
      <c r="H73" s="521"/>
    </row>
    <row r="74" spans="1:8" s="6" customFormat="1">
      <c r="A74" s="122"/>
      <c r="B74" s="128"/>
      <c r="C74" s="128"/>
      <c r="D74" s="128"/>
      <c r="E74" s="128"/>
      <c r="F74" s="128"/>
      <c r="G74" s="128"/>
      <c r="H74" s="122"/>
    </row>
    <row r="75" spans="1:8" s="6" customFormat="1">
      <c r="A75" s="4" t="s">
        <v>15</v>
      </c>
      <c r="B75" s="34"/>
      <c r="C75" s="4"/>
      <c r="D75" s="4"/>
      <c r="E75" s="34"/>
      <c r="F75" s="4"/>
      <c r="G75" s="34"/>
      <c r="H75" s="34"/>
    </row>
    <row r="76" spans="1:8" s="6" customFormat="1">
      <c r="A76" s="98" t="s">
        <v>16</v>
      </c>
      <c r="B76" s="34"/>
      <c r="C76" s="4"/>
      <c r="D76" s="4"/>
      <c r="E76" s="34"/>
      <c r="F76" s="4"/>
      <c r="G76" s="34"/>
      <c r="H76" s="34"/>
    </row>
    <row r="77" spans="1:8" s="6" customFormat="1">
      <c r="A77" s="98" t="s">
        <v>17</v>
      </c>
      <c r="B77" s="34"/>
      <c r="C77" s="4"/>
      <c r="D77" s="4"/>
      <c r="E77" s="34"/>
      <c r="F77" s="4"/>
      <c r="G77" s="34"/>
      <c r="H77" s="34"/>
    </row>
    <row r="78" spans="1:8" s="6" customFormat="1">
      <c r="A78" s="98" t="s">
        <v>18</v>
      </c>
      <c r="B78" s="34"/>
      <c r="C78" s="4"/>
      <c r="D78" s="4"/>
      <c r="E78" s="34"/>
      <c r="F78" s="4"/>
      <c r="G78" s="34"/>
      <c r="H78" s="34"/>
    </row>
    <row r="79" spans="1:8" s="6" customFormat="1">
      <c r="A79" s="98" t="s">
        <v>19</v>
      </c>
      <c r="B79" s="34"/>
      <c r="C79" s="4"/>
      <c r="D79" s="4"/>
      <c r="E79" s="34"/>
      <c r="F79" s="4"/>
      <c r="G79" s="34"/>
      <c r="H79" s="34"/>
    </row>
    <row r="80" spans="1:8" s="6" customFormat="1">
      <c r="A80" s="98" t="s">
        <v>20</v>
      </c>
      <c r="B80" s="34"/>
      <c r="C80" s="4"/>
      <c r="D80" s="4"/>
      <c r="E80" s="34"/>
      <c r="F80" s="4"/>
      <c r="G80" s="34"/>
      <c r="H80" s="34"/>
    </row>
    <row r="81" spans="1:8" s="6" customFormat="1" ht="13.5" customHeight="1" thickBot="1">
      <c r="A81" s="98"/>
      <c r="B81" s="34"/>
      <c r="C81" s="4"/>
      <c r="D81" s="4"/>
      <c r="E81" s="34"/>
      <c r="F81" s="4"/>
      <c r="G81" s="34"/>
      <c r="H81" s="34"/>
    </row>
    <row r="82" spans="1:8" ht="13.5" thickBot="1">
      <c r="A82" s="237" t="s">
        <v>21</v>
      </c>
      <c r="B82" s="238"/>
      <c r="C82" s="238"/>
      <c r="D82" s="238"/>
      <c r="E82" s="238"/>
      <c r="F82" s="238"/>
      <c r="G82" s="238"/>
      <c r="H82" s="239"/>
    </row>
    <row r="83" spans="1:8" s="6" customFormat="1" ht="13.5" customHeight="1">
      <c r="A83" s="98"/>
      <c r="B83" s="34"/>
      <c r="C83" s="4"/>
      <c r="D83" s="4"/>
      <c r="E83" s="34"/>
      <c r="F83" s="4"/>
      <c r="G83" s="34"/>
      <c r="H83" s="34"/>
    </row>
    <row r="84" spans="1:8" s="6" customFormat="1" ht="16.7" customHeight="1">
      <c r="A84" s="232">
        <v>5</v>
      </c>
      <c r="B84" s="233" t="s">
        <v>26</v>
      </c>
      <c r="C84" s="234"/>
      <c r="D84" s="234"/>
      <c r="E84" s="235"/>
      <c r="F84" s="235"/>
      <c r="G84" s="235"/>
      <c r="H84" s="236"/>
    </row>
    <row r="85" spans="1:8" s="6" customFormat="1">
      <c r="A85" s="4"/>
      <c r="B85" s="34"/>
      <c r="C85" s="4"/>
      <c r="D85" s="4"/>
      <c r="E85" s="34"/>
      <c r="F85" s="4"/>
      <c r="G85" s="34"/>
      <c r="H85" s="34"/>
    </row>
    <row r="86" spans="1:8" s="6" customFormat="1">
      <c r="A86" s="522" t="s">
        <v>23</v>
      </c>
      <c r="B86" s="521"/>
      <c r="C86" s="521"/>
      <c r="D86" s="521"/>
      <c r="E86" s="521"/>
      <c r="F86" s="521"/>
      <c r="G86" s="521"/>
      <c r="H86" s="521"/>
    </row>
    <row r="87" spans="1:8" s="6" customFormat="1">
      <c r="A87" s="521"/>
      <c r="B87" s="521"/>
      <c r="C87" s="521"/>
      <c r="D87" s="521"/>
      <c r="E87" s="521"/>
      <c r="F87" s="521"/>
      <c r="G87" s="521"/>
      <c r="H87" s="521"/>
    </row>
    <row r="88" spans="1:8" s="6" customFormat="1" ht="14.25">
      <c r="A88" s="180"/>
      <c r="B88" s="180"/>
      <c r="C88" s="180"/>
      <c r="D88" s="180"/>
      <c r="E88" s="180"/>
      <c r="F88" s="180"/>
      <c r="G88" s="180"/>
      <c r="H88" s="180"/>
    </row>
    <row r="89" spans="1:8" s="6" customFormat="1">
      <c r="A89" s="4" t="s">
        <v>27</v>
      </c>
      <c r="B89" s="4"/>
      <c r="C89" s="4"/>
      <c r="D89" s="4"/>
      <c r="E89" s="4"/>
      <c r="F89" s="4"/>
      <c r="G89" s="4"/>
      <c r="H89" s="4"/>
    </row>
    <row r="90" spans="1:8" s="6" customFormat="1" ht="14.25" thickBot="1">
      <c r="A90" s="230"/>
      <c r="B90" s="230"/>
      <c r="C90" s="230"/>
      <c r="D90" s="230"/>
      <c r="E90" s="230"/>
      <c r="F90" s="230"/>
      <c r="G90" s="230"/>
      <c r="H90" s="230"/>
    </row>
    <row r="91" spans="1:8" ht="13.5" thickBot="1">
      <c r="A91" s="237" t="s">
        <v>21</v>
      </c>
      <c r="B91" s="238"/>
      <c r="C91" s="238"/>
      <c r="D91" s="238"/>
      <c r="E91" s="238"/>
      <c r="F91" s="238"/>
      <c r="G91" s="238"/>
      <c r="H91" s="239"/>
    </row>
    <row r="92" spans="1:8">
      <c r="A92" s="7"/>
      <c r="B92" s="3"/>
      <c r="C92" s="3"/>
      <c r="D92" s="8"/>
      <c r="E92" s="74"/>
      <c r="F92" s="22"/>
      <c r="G92" s="22"/>
      <c r="H92" s="10"/>
    </row>
    <row r="93" spans="1:8">
      <c r="A93" s="7"/>
      <c r="B93" s="3"/>
      <c r="C93" s="3"/>
      <c r="D93" s="8"/>
      <c r="E93" s="74"/>
      <c r="F93" s="22"/>
      <c r="G93" s="22"/>
      <c r="H93" s="10"/>
    </row>
  </sheetData>
  <sheetProtection insertColumns="0" insertRows="0" deleteColumns="0" deleteRows="0"/>
  <mergeCells count="13">
    <mergeCell ref="A62:H64"/>
    <mergeCell ref="A65:H67"/>
    <mergeCell ref="A68:H70"/>
    <mergeCell ref="A72:H73"/>
    <mergeCell ref="A86:H87"/>
    <mergeCell ref="A28:H29"/>
    <mergeCell ref="B30:G36"/>
    <mergeCell ref="A38:H39"/>
    <mergeCell ref="A52:H53"/>
    <mergeCell ref="B2:H2"/>
    <mergeCell ref="A18:H20"/>
    <mergeCell ref="A21:H23"/>
    <mergeCell ref="A24:H26"/>
  </mergeCells>
  <pageMargins left="0.51181102362204722" right="0.51181102362204722" top="0.74803149606299213" bottom="0.74803149606299213" header="0.31496062992125984" footer="0.31496062992125984"/>
  <pageSetup scale="80" orientation="portrait" r:id="rId1"/>
  <headerFooter>
    <oddHeader>&amp;L&amp;"Arial,Cursiva"&amp;12
&amp;"Arial,Negrita Cursiva"OFERTA INSTITUCIONAL&amp;"-,Cursiva"&amp;11Fortalecimiento comercial a pequeños prestadores de acueducto y alcantarillado&amp;R&amp;G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7"/>
  <sheetViews>
    <sheetView view="pageLayout" zoomScaleSheetLayoutView="120" workbookViewId="0">
      <selection activeCell="A112" sqref="A112:H113"/>
    </sheetView>
  </sheetViews>
  <sheetFormatPr defaultColWidth="11.42578125" defaultRowHeight="12.95"/>
  <cols>
    <col min="1" max="1" width="13" style="14" customWidth="1"/>
    <col min="2" max="2" width="15.42578125" style="15" customWidth="1"/>
    <col min="3" max="3" width="14.42578125" style="15" customWidth="1"/>
    <col min="4" max="4" width="11.7109375" style="11" customWidth="1"/>
    <col min="5" max="5" width="16.42578125" style="16" customWidth="1"/>
    <col min="6" max="6" width="15.42578125" style="13" customWidth="1"/>
    <col min="7" max="7" width="14.42578125" style="13" customWidth="1"/>
    <col min="8" max="8" width="9.42578125" style="17" customWidth="1"/>
    <col min="9" max="16384" width="11.42578125" style="11"/>
  </cols>
  <sheetData>
    <row r="1" spans="1:8" s="6" customFormat="1">
      <c r="A1" s="4"/>
      <c r="B1" s="4"/>
      <c r="C1" s="4"/>
      <c r="D1" s="4"/>
      <c r="E1" s="4"/>
      <c r="F1" s="4"/>
      <c r="G1" s="4"/>
      <c r="H1" s="4"/>
    </row>
    <row r="2" spans="1:8" s="6" customFormat="1" ht="31.5" customHeight="1">
      <c r="A2" s="203" t="s">
        <v>0</v>
      </c>
      <c r="B2" s="543" t="s">
        <v>1</v>
      </c>
      <c r="C2" s="544"/>
      <c r="D2" s="544"/>
      <c r="E2" s="544"/>
      <c r="F2" s="544"/>
      <c r="G2" s="544"/>
      <c r="H2" s="545"/>
    </row>
    <row r="3" spans="1:8" s="6" customFormat="1">
      <c r="A3" s="94"/>
      <c r="B3" s="34"/>
      <c r="C3" s="3"/>
      <c r="D3" s="3"/>
      <c r="E3" s="3"/>
      <c r="F3" s="3"/>
      <c r="G3" s="3"/>
      <c r="H3" s="3"/>
    </row>
    <row r="4" spans="1:8" s="127" customFormat="1" ht="15.75">
      <c r="A4" s="94"/>
      <c r="B4" s="34"/>
      <c r="C4" s="3"/>
      <c r="D4" s="3"/>
      <c r="E4" s="3"/>
      <c r="F4" s="3"/>
      <c r="G4" s="3"/>
      <c r="H4" s="3"/>
    </row>
    <row r="5" spans="1:8" s="207" customFormat="1" ht="15.75">
      <c r="A5" s="204" t="s">
        <v>28</v>
      </c>
      <c r="B5" s="205"/>
      <c r="C5" s="206"/>
      <c r="D5" s="206"/>
      <c r="E5" s="206"/>
      <c r="F5" s="206"/>
      <c r="G5" s="206"/>
      <c r="H5" s="206"/>
    </row>
    <row r="6" spans="1:8" s="127" customFormat="1" ht="15.75">
      <c r="A6" s="88"/>
      <c r="B6" s="99"/>
      <c r="C6" s="100"/>
      <c r="D6" s="100"/>
      <c r="E6" s="100"/>
      <c r="F6" s="100"/>
      <c r="G6" s="100"/>
      <c r="H6" s="100"/>
    </row>
    <row r="7" spans="1:8" s="6" customFormat="1" ht="34.15" customHeight="1">
      <c r="A7" s="577" t="s">
        <v>29</v>
      </c>
      <c r="B7" s="578"/>
      <c r="C7" s="579"/>
      <c r="D7" s="579"/>
      <c r="E7" s="579"/>
      <c r="F7" s="579"/>
      <c r="G7" s="579"/>
      <c r="H7" s="580"/>
    </row>
    <row r="8" spans="1:8" s="6" customFormat="1" ht="15.75">
      <c r="A8" s="88"/>
      <c r="B8" s="99"/>
      <c r="C8" s="100"/>
      <c r="D8" s="100"/>
      <c r="E8" s="100"/>
      <c r="F8" s="100"/>
      <c r="G8" s="100"/>
      <c r="H8" s="100"/>
    </row>
    <row r="9" spans="1:8" s="6" customFormat="1">
      <c r="A9" s="527" t="s">
        <v>30</v>
      </c>
      <c r="B9" s="581"/>
      <c r="C9" s="581"/>
      <c r="D9" s="581"/>
      <c r="E9" s="581"/>
      <c r="F9" s="581"/>
      <c r="G9" s="581"/>
      <c r="H9" s="581"/>
    </row>
    <row r="10" spans="1:8" s="6" customFormat="1">
      <c r="A10" s="581"/>
      <c r="B10" s="581"/>
      <c r="C10" s="581"/>
      <c r="D10" s="581"/>
      <c r="E10" s="581"/>
      <c r="F10" s="581"/>
      <c r="G10" s="581"/>
      <c r="H10" s="581"/>
    </row>
    <row r="11" spans="1:8" s="127" customFormat="1" ht="15.75">
      <c r="A11" s="527" t="s">
        <v>31</v>
      </c>
      <c r="B11" s="581"/>
      <c r="C11" s="581"/>
      <c r="D11" s="581"/>
      <c r="E11" s="581"/>
      <c r="F11" s="581"/>
      <c r="G11" s="581"/>
      <c r="H11" s="581"/>
    </row>
    <row r="12" spans="1:8" s="6" customFormat="1" ht="16.7" customHeight="1">
      <c r="A12" s="581"/>
      <c r="B12" s="581"/>
      <c r="C12" s="581"/>
      <c r="D12" s="581"/>
      <c r="E12" s="581"/>
      <c r="F12" s="581"/>
      <c r="G12" s="581"/>
      <c r="H12" s="581"/>
    </row>
    <row r="13" spans="1:8" s="6" customFormat="1">
      <c r="A13" s="581"/>
      <c r="B13" s="581"/>
      <c r="C13" s="581"/>
      <c r="D13" s="581"/>
      <c r="E13" s="581"/>
      <c r="F13" s="581"/>
      <c r="G13" s="581"/>
      <c r="H13" s="581"/>
    </row>
    <row r="14" spans="1:8" s="6" customFormat="1" ht="26.65" customHeight="1">
      <c r="A14" s="581"/>
      <c r="B14" s="581"/>
      <c r="C14" s="581"/>
      <c r="D14" s="581"/>
      <c r="E14" s="581"/>
      <c r="F14" s="581"/>
      <c r="G14" s="581"/>
      <c r="H14" s="581"/>
    </row>
    <row r="15" spans="1:8" s="6" customFormat="1" ht="14.25">
      <c r="A15" s="253"/>
      <c r="B15" s="253"/>
      <c r="C15" s="253"/>
      <c r="D15" s="253"/>
      <c r="E15" s="253"/>
      <c r="F15" s="253"/>
      <c r="G15" s="253"/>
      <c r="H15" s="253"/>
    </row>
    <row r="16" spans="1:8" s="6" customFormat="1">
      <c r="A16" s="527" t="s">
        <v>32</v>
      </c>
      <c r="B16" s="581"/>
      <c r="C16" s="581"/>
      <c r="D16" s="581"/>
      <c r="E16" s="581"/>
      <c r="F16" s="581"/>
      <c r="G16" s="581"/>
      <c r="H16" s="581"/>
    </row>
    <row r="17" spans="1:8" s="6" customFormat="1">
      <c r="A17" s="581"/>
      <c r="B17" s="581"/>
      <c r="C17" s="581"/>
      <c r="D17" s="581"/>
      <c r="E17" s="581"/>
      <c r="F17" s="581"/>
      <c r="G17" s="581"/>
      <c r="H17" s="581"/>
    </row>
    <row r="18" spans="1:8" s="6" customFormat="1" ht="13.5" customHeight="1">
      <c r="A18" s="180"/>
      <c r="B18" s="180"/>
      <c r="C18" s="180"/>
      <c r="D18" s="180"/>
      <c r="E18" s="180"/>
      <c r="F18" s="180"/>
      <c r="G18" s="180"/>
      <c r="H18" s="180"/>
    </row>
    <row r="19" spans="1:8" s="6" customFormat="1" ht="13.5" customHeight="1">
      <c r="A19" s="569" t="s">
        <v>33</v>
      </c>
      <c r="B19" s="570"/>
      <c r="C19" s="570"/>
      <c r="D19" s="570"/>
      <c r="E19" s="570"/>
      <c r="F19" s="570"/>
      <c r="G19" s="570"/>
      <c r="H19" s="571"/>
    </row>
    <row r="20" spans="1:8" s="6" customFormat="1" ht="17.25" customHeight="1">
      <c r="A20" s="572"/>
      <c r="B20" s="573"/>
      <c r="C20" s="573"/>
      <c r="D20" s="573"/>
      <c r="E20" s="573"/>
      <c r="F20" s="573"/>
      <c r="G20" s="573"/>
      <c r="H20" s="574"/>
    </row>
    <row r="21" spans="1:8" s="6" customFormat="1" ht="13.5" customHeight="1">
      <c r="A21" s="34" t="s">
        <v>34</v>
      </c>
      <c r="B21" s="5" t="s">
        <v>34</v>
      </c>
      <c r="C21" s="95" t="s">
        <v>34</v>
      </c>
      <c r="D21" s="4"/>
      <c r="E21" s="4"/>
      <c r="F21" s="4"/>
      <c r="G21" s="4"/>
      <c r="H21" s="4"/>
    </row>
    <row r="22" spans="1:8" s="6" customFormat="1" ht="13.5" customHeight="1">
      <c r="A22" s="575" t="s">
        <v>35</v>
      </c>
      <c r="B22" s="559"/>
      <c r="C22" s="559"/>
      <c r="D22" s="559"/>
      <c r="E22" s="559"/>
      <c r="F22" s="559"/>
      <c r="G22" s="559"/>
      <c r="H22" s="559"/>
    </row>
    <row r="23" spans="1:8" s="6" customFormat="1" ht="28.5" customHeight="1">
      <c r="A23" s="559"/>
      <c r="B23" s="559"/>
      <c r="C23" s="559"/>
      <c r="D23" s="559"/>
      <c r="E23" s="559"/>
      <c r="F23" s="559"/>
      <c r="G23" s="559"/>
      <c r="H23" s="559"/>
    </row>
    <row r="24" spans="1:8" s="6" customFormat="1" ht="13.5" customHeight="1">
      <c r="A24" s="559"/>
      <c r="B24" s="559"/>
      <c r="C24" s="559"/>
      <c r="D24" s="559"/>
      <c r="E24" s="559"/>
      <c r="F24" s="559"/>
      <c r="G24" s="559"/>
      <c r="H24" s="559"/>
    </row>
    <row r="25" spans="1:8" s="6" customFormat="1" ht="13.5" customHeight="1">
      <c r="A25" s="559"/>
      <c r="B25" s="559"/>
      <c r="C25" s="559"/>
      <c r="D25" s="559"/>
      <c r="E25" s="559"/>
      <c r="F25" s="559"/>
      <c r="G25" s="559"/>
      <c r="H25" s="559"/>
    </row>
    <row r="26" spans="1:8" s="6" customFormat="1" ht="13.5" customHeight="1">
      <c r="A26" s="559"/>
      <c r="B26" s="559"/>
      <c r="C26" s="559"/>
      <c r="D26" s="559"/>
      <c r="E26" s="559"/>
      <c r="F26" s="559"/>
      <c r="G26" s="559"/>
      <c r="H26" s="559"/>
    </row>
    <row r="27" spans="1:8" s="6" customFormat="1">
      <c r="A27" s="559"/>
      <c r="B27" s="559"/>
      <c r="C27" s="559"/>
      <c r="D27" s="559"/>
      <c r="E27" s="559"/>
      <c r="F27" s="559"/>
      <c r="G27" s="559"/>
      <c r="H27" s="559"/>
    </row>
    <row r="28" spans="1:8" s="6" customFormat="1" ht="20.45" customHeight="1">
      <c r="A28" s="554" t="s">
        <v>36</v>
      </c>
      <c r="B28" s="555"/>
      <c r="C28" s="556"/>
      <c r="D28" s="556"/>
      <c r="E28" s="556"/>
      <c r="F28" s="556"/>
      <c r="G28" s="556"/>
      <c r="H28" s="557"/>
    </row>
    <row r="29" spans="1:8" s="6" customFormat="1" ht="20.45" customHeight="1">
      <c r="A29" s="179"/>
      <c r="B29" s="179"/>
      <c r="C29" s="179"/>
      <c r="D29" s="179"/>
      <c r="E29" s="179"/>
      <c r="F29" s="179"/>
      <c r="G29" s="179"/>
      <c r="H29" s="179"/>
    </row>
    <row r="30" spans="1:8" s="6" customFormat="1" ht="20.45" customHeight="1">
      <c r="A30" s="575" t="s">
        <v>37</v>
      </c>
      <c r="B30" s="576"/>
      <c r="C30" s="576"/>
      <c r="D30" s="576"/>
      <c r="E30" s="576"/>
      <c r="F30" s="576"/>
      <c r="G30" s="576"/>
      <c r="H30" s="576"/>
    </row>
    <row r="31" spans="1:8" s="6" customFormat="1" ht="20.45" customHeight="1">
      <c r="A31" s="576"/>
      <c r="B31" s="576"/>
      <c r="C31" s="576"/>
      <c r="D31" s="576"/>
      <c r="E31" s="576"/>
      <c r="F31" s="576"/>
      <c r="G31" s="576"/>
      <c r="H31" s="576"/>
    </row>
    <row r="32" spans="1:8" s="6" customFormat="1" ht="20.45" customHeight="1">
      <c r="A32" s="576"/>
      <c r="B32" s="576"/>
      <c r="C32" s="576"/>
      <c r="D32" s="576"/>
      <c r="E32" s="576"/>
      <c r="F32" s="576"/>
      <c r="G32" s="576"/>
      <c r="H32" s="576"/>
    </row>
    <row r="33" spans="1:8" s="6" customFormat="1" ht="20.45" customHeight="1">
      <c r="A33" s="576"/>
      <c r="B33" s="576"/>
      <c r="C33" s="576"/>
      <c r="D33" s="576"/>
      <c r="E33" s="576"/>
      <c r="F33" s="576"/>
      <c r="G33" s="576"/>
      <c r="H33" s="576"/>
    </row>
    <row r="34" spans="1:8" s="6" customFormat="1" ht="20.45" customHeight="1">
      <c r="A34" s="576"/>
      <c r="B34" s="576"/>
      <c r="C34" s="576"/>
      <c r="D34" s="576"/>
      <c r="E34" s="576"/>
      <c r="F34" s="576"/>
      <c r="G34" s="576"/>
      <c r="H34" s="576"/>
    </row>
    <row r="35" spans="1:8" s="6" customFormat="1" ht="20.45" customHeight="1">
      <c r="A35" s="554" t="s">
        <v>38</v>
      </c>
      <c r="B35" s="555"/>
      <c r="C35" s="556"/>
      <c r="D35" s="556"/>
      <c r="E35" s="556"/>
      <c r="F35" s="556"/>
      <c r="G35" s="556"/>
      <c r="H35" s="557"/>
    </row>
    <row r="36" spans="1:8" s="6" customFormat="1">
      <c r="A36" s="4"/>
      <c r="B36" s="4"/>
      <c r="C36" s="4"/>
      <c r="D36" s="4"/>
      <c r="E36" s="4"/>
      <c r="F36" s="4"/>
      <c r="G36" s="4"/>
      <c r="H36" s="4"/>
    </row>
    <row r="37" spans="1:8" s="6" customFormat="1">
      <c r="A37" s="520" t="s">
        <v>39</v>
      </c>
      <c r="B37" s="558"/>
      <c r="C37" s="558"/>
      <c r="D37" s="558"/>
      <c r="E37" s="558"/>
      <c r="F37" s="558"/>
      <c r="G37" s="558"/>
      <c r="H37" s="558"/>
    </row>
    <row r="38" spans="1:8" s="6" customFormat="1">
      <c r="A38" s="558"/>
      <c r="B38" s="558"/>
      <c r="C38" s="558"/>
      <c r="D38" s="558"/>
      <c r="E38" s="558"/>
      <c r="F38" s="558"/>
      <c r="G38" s="558"/>
      <c r="H38" s="558"/>
    </row>
    <row r="39" spans="1:8" s="6" customFormat="1">
      <c r="A39" s="4"/>
      <c r="B39" s="4"/>
      <c r="C39" s="4"/>
      <c r="D39" s="102" t="s">
        <v>40</v>
      </c>
      <c r="E39" s="102"/>
      <c r="F39" s="102"/>
      <c r="G39" s="4"/>
      <c r="H39" s="4"/>
    </row>
    <row r="40" spans="1:8" s="6" customFormat="1" ht="31.15" customHeight="1">
      <c r="A40" s="4"/>
      <c r="B40" s="541" t="s">
        <v>41</v>
      </c>
      <c r="C40" s="542"/>
      <c r="D40" s="219" t="s">
        <v>42</v>
      </c>
      <c r="E40" s="219" t="s">
        <v>43</v>
      </c>
      <c r="F40" s="220" t="s">
        <v>44</v>
      </c>
      <c r="G40" s="4"/>
      <c r="H40" s="4"/>
    </row>
    <row r="41" spans="1:8" s="6" customFormat="1">
      <c r="A41" s="4"/>
      <c r="B41" s="250"/>
      <c r="C41" s="251" t="s">
        <v>45</v>
      </c>
      <c r="D41" s="249">
        <v>11</v>
      </c>
      <c r="E41" s="249" t="s">
        <v>46</v>
      </c>
      <c r="F41" s="252" t="s">
        <v>47</v>
      </c>
      <c r="G41" s="4"/>
      <c r="H41" s="4"/>
    </row>
    <row r="42" spans="1:8" s="6" customFormat="1">
      <c r="A42" s="4"/>
      <c r="B42" s="241"/>
      <c r="C42" s="211" t="s">
        <v>48</v>
      </c>
      <c r="D42" s="247">
        <v>13</v>
      </c>
      <c r="E42" s="210" t="s">
        <v>49</v>
      </c>
      <c r="F42" s="242" t="s">
        <v>50</v>
      </c>
      <c r="G42" s="4"/>
      <c r="H42" s="4"/>
    </row>
    <row r="43" spans="1:8" s="6" customFormat="1" ht="16.7" customHeight="1">
      <c r="A43" s="4"/>
      <c r="B43" s="243"/>
      <c r="C43" s="244" t="s">
        <v>51</v>
      </c>
      <c r="D43" s="248">
        <v>16</v>
      </c>
      <c r="E43" s="245" t="s">
        <v>52</v>
      </c>
      <c r="F43" s="246" t="s">
        <v>53</v>
      </c>
      <c r="G43" s="4"/>
      <c r="H43" s="4"/>
    </row>
    <row r="44" spans="1:8" s="6" customFormat="1">
      <c r="A44" s="4"/>
      <c r="B44" s="4"/>
      <c r="C44" s="4"/>
      <c r="D44" s="4"/>
      <c r="E44" s="4"/>
      <c r="F44" s="4"/>
      <c r="G44" s="4"/>
      <c r="H44" s="4"/>
    </row>
    <row r="45" spans="1:8" s="6" customFormat="1">
      <c r="A45" s="4"/>
      <c r="B45" s="4"/>
      <c r="C45" s="4"/>
      <c r="D45" s="4"/>
      <c r="E45" s="4"/>
      <c r="F45" s="4"/>
      <c r="G45" s="4"/>
      <c r="H45" s="4"/>
    </row>
    <row r="46" spans="1:8" s="6" customFormat="1" ht="13.5" customHeight="1">
      <c r="A46" s="563" t="s">
        <v>54</v>
      </c>
      <c r="B46" s="564"/>
      <c r="C46" s="564"/>
      <c r="D46" s="564"/>
      <c r="E46" s="564"/>
      <c r="F46" s="564"/>
      <c r="G46" s="564"/>
      <c r="H46" s="565"/>
    </row>
    <row r="47" spans="1:8" s="6" customFormat="1" ht="32.25" customHeight="1">
      <c r="A47" s="566"/>
      <c r="B47" s="567"/>
      <c r="C47" s="567"/>
      <c r="D47" s="567"/>
      <c r="E47" s="567"/>
      <c r="F47" s="567"/>
      <c r="G47" s="567"/>
      <c r="H47" s="568"/>
    </row>
    <row r="48" spans="1:8" s="6" customFormat="1" ht="15.75">
      <c r="A48" s="96"/>
      <c r="B48" s="97"/>
      <c r="C48" s="4"/>
      <c r="D48" s="4"/>
      <c r="E48" s="4"/>
      <c r="F48" s="4"/>
      <c r="G48" s="4"/>
      <c r="H48" s="4"/>
    </row>
    <row r="49" spans="1:8" s="6" customFormat="1">
      <c r="A49" s="506" t="s">
        <v>55</v>
      </c>
      <c r="B49" s="559"/>
      <c r="C49" s="559"/>
      <c r="D49" s="559"/>
      <c r="E49" s="559"/>
      <c r="F49" s="559"/>
      <c r="G49" s="559"/>
      <c r="H49" s="559"/>
    </row>
    <row r="50" spans="1:8" s="6" customFormat="1">
      <c r="A50" s="559"/>
      <c r="B50" s="559"/>
      <c r="C50" s="559"/>
      <c r="D50" s="559"/>
      <c r="E50" s="559"/>
      <c r="F50" s="559"/>
      <c r="G50" s="559"/>
      <c r="H50" s="559"/>
    </row>
    <row r="51" spans="1:8" s="6" customFormat="1">
      <c r="A51" s="4"/>
      <c r="B51" s="4"/>
      <c r="C51" s="4"/>
      <c r="D51" s="4"/>
      <c r="E51" s="4"/>
      <c r="F51" s="4"/>
      <c r="G51" s="4"/>
      <c r="H51" s="4"/>
    </row>
    <row r="52" spans="1:8" s="6" customFormat="1" ht="13.5" customHeight="1">
      <c r="A52" s="520" t="s">
        <v>56</v>
      </c>
      <c r="B52" s="521"/>
      <c r="C52" s="521"/>
      <c r="D52" s="521"/>
      <c r="E52" s="521"/>
      <c r="F52" s="521"/>
      <c r="G52" s="521"/>
      <c r="H52" s="521"/>
    </row>
    <row r="53" spans="1:8" s="6" customFormat="1" ht="13.5" customHeight="1">
      <c r="A53" s="521"/>
      <c r="B53" s="521"/>
      <c r="C53" s="521"/>
      <c r="D53" s="521"/>
      <c r="E53" s="521"/>
      <c r="F53" s="521"/>
      <c r="G53" s="521"/>
      <c r="H53" s="521"/>
    </row>
    <row r="54" spans="1:8" s="6" customFormat="1">
      <c r="A54" s="4"/>
      <c r="B54" s="5"/>
      <c r="C54" s="5"/>
      <c r="D54" s="5"/>
      <c r="E54" s="5"/>
      <c r="F54" s="5"/>
      <c r="G54" s="4"/>
      <c r="H54" s="4"/>
    </row>
    <row r="55" spans="1:8" s="6" customFormat="1" ht="46.5" customHeight="1">
      <c r="A55" s="28"/>
      <c r="B55" s="28"/>
      <c r="C55" s="218" t="s">
        <v>57</v>
      </c>
      <c r="D55" s="219" t="s">
        <v>58</v>
      </c>
      <c r="E55" s="220" t="s">
        <v>59</v>
      </c>
      <c r="F55" s="4"/>
      <c r="G55" s="4"/>
      <c r="H55" s="4"/>
    </row>
    <row r="56" spans="1:8" s="6" customFormat="1">
      <c r="A56" s="28"/>
      <c r="B56" s="28"/>
      <c r="C56" s="254">
        <v>1</v>
      </c>
      <c r="D56" s="213">
        <v>0.7</v>
      </c>
      <c r="E56" s="222">
        <v>0.7</v>
      </c>
      <c r="F56" s="4"/>
      <c r="G56" s="4"/>
      <c r="H56" s="4"/>
    </row>
    <row r="57" spans="1:8" s="6" customFormat="1">
      <c r="A57" s="28"/>
      <c r="B57" s="28"/>
      <c r="C57" s="254">
        <v>2</v>
      </c>
      <c r="D57" s="213">
        <v>0.4</v>
      </c>
      <c r="E57" s="222">
        <v>0.4</v>
      </c>
      <c r="F57" s="4"/>
      <c r="G57" s="4"/>
      <c r="H57" s="4"/>
    </row>
    <row r="58" spans="1:8" s="6" customFormat="1" ht="13.5" customHeight="1">
      <c r="A58" s="28"/>
      <c r="B58" s="28"/>
      <c r="C58" s="255">
        <v>3</v>
      </c>
      <c r="D58" s="256">
        <v>0.15</v>
      </c>
      <c r="E58" s="225">
        <v>0.15</v>
      </c>
      <c r="F58" s="4"/>
      <c r="G58" s="4"/>
      <c r="H58" s="4"/>
    </row>
    <row r="59" spans="1:8" s="26" customFormat="1" ht="13.5" customHeight="1">
      <c r="A59" s="34"/>
      <c r="B59" s="34"/>
      <c r="C59" s="34" t="s">
        <v>60</v>
      </c>
      <c r="D59" s="34"/>
      <c r="E59" s="34"/>
      <c r="F59" s="34"/>
      <c r="G59" s="34"/>
      <c r="H59" s="34"/>
    </row>
    <row r="60" spans="1:8">
      <c r="A60" s="4"/>
      <c r="B60" s="4"/>
      <c r="C60" s="4"/>
      <c r="D60" s="4"/>
      <c r="E60" s="4"/>
      <c r="F60" s="4"/>
      <c r="G60" s="4"/>
      <c r="H60" s="4"/>
    </row>
    <row r="61" spans="1:8" s="109" customFormat="1" ht="12" customHeight="1">
      <c r="A61" s="520" t="s">
        <v>61</v>
      </c>
      <c r="B61" s="521"/>
      <c r="C61" s="521"/>
      <c r="D61" s="521"/>
      <c r="E61" s="521"/>
      <c r="F61" s="521"/>
      <c r="G61" s="521"/>
      <c r="H61" s="521"/>
    </row>
    <row r="62" spans="1:8" s="109" customFormat="1" ht="12.95" customHeight="1">
      <c r="A62" s="521"/>
      <c r="B62" s="521"/>
      <c r="C62" s="521"/>
      <c r="D62" s="521"/>
      <c r="E62" s="521"/>
      <c r="F62" s="521"/>
      <c r="G62" s="521"/>
      <c r="H62" s="521"/>
    </row>
    <row r="63" spans="1:8" ht="12.2">
      <c r="A63" s="521"/>
      <c r="B63" s="521"/>
      <c r="C63" s="521"/>
      <c r="D63" s="521"/>
      <c r="E63" s="521"/>
      <c r="F63" s="521"/>
      <c r="G63" s="521"/>
      <c r="H63" s="521"/>
    </row>
    <row r="64" spans="1:8" ht="14.25">
      <c r="A64" s="180"/>
      <c r="B64" s="180"/>
      <c r="C64" s="180"/>
      <c r="D64" s="180"/>
      <c r="E64" s="180"/>
      <c r="F64" s="180"/>
      <c r="G64" s="180"/>
      <c r="H64" s="180"/>
    </row>
    <row r="65" spans="1:8" ht="14.25">
      <c r="A65" s="4"/>
      <c r="B65" s="215" t="s">
        <v>62</v>
      </c>
      <c r="C65" s="215"/>
      <c r="D65" s="215"/>
      <c r="E65" s="208"/>
      <c r="F65" s="215"/>
      <c r="G65" s="216"/>
      <c r="H65" s="4"/>
    </row>
    <row r="66" spans="1:8" ht="51.4">
      <c r="A66" s="28"/>
      <c r="B66" s="218" t="s">
        <v>57</v>
      </c>
      <c r="C66" s="219" t="s">
        <v>63</v>
      </c>
      <c r="D66" s="219" t="s">
        <v>64</v>
      </c>
      <c r="E66" s="219" t="s">
        <v>65</v>
      </c>
      <c r="F66" s="219" t="s">
        <v>66</v>
      </c>
      <c r="G66" s="220" t="s">
        <v>67</v>
      </c>
      <c r="H66" s="4"/>
    </row>
    <row r="67" spans="1:8" ht="12.95" customHeight="1">
      <c r="A67" s="28"/>
      <c r="B67" s="221">
        <v>5</v>
      </c>
      <c r="C67" s="213">
        <v>1.24</v>
      </c>
      <c r="D67" s="213">
        <v>0.55000000000000004</v>
      </c>
      <c r="E67" s="213">
        <v>0.55000000000000004</v>
      </c>
      <c r="F67" s="213">
        <v>0.55000000000000004</v>
      </c>
      <c r="G67" s="240" t="s">
        <v>68</v>
      </c>
      <c r="H67" s="4"/>
    </row>
    <row r="68" spans="1:8" ht="14.25">
      <c r="A68" s="28"/>
      <c r="B68" s="221">
        <v>6</v>
      </c>
      <c r="C68" s="213">
        <v>1.74</v>
      </c>
      <c r="D68" s="213">
        <v>0.65</v>
      </c>
      <c r="E68" s="213">
        <v>0.65</v>
      </c>
      <c r="F68" s="213">
        <v>0.65</v>
      </c>
      <c r="G68" s="240" t="s">
        <v>68</v>
      </c>
      <c r="H68" s="4"/>
    </row>
    <row r="69" spans="1:8">
      <c r="A69" s="28"/>
      <c r="B69" s="221" t="s">
        <v>69</v>
      </c>
      <c r="C69" s="213">
        <v>0.3</v>
      </c>
      <c r="D69" s="213" t="s">
        <v>68</v>
      </c>
      <c r="E69" s="213" t="s">
        <v>68</v>
      </c>
      <c r="F69" s="213" t="s">
        <v>68</v>
      </c>
      <c r="G69" s="222">
        <v>0.38</v>
      </c>
      <c r="H69" s="4"/>
    </row>
    <row r="70" spans="1:8">
      <c r="A70" s="28"/>
      <c r="B70" s="223" t="s">
        <v>70</v>
      </c>
      <c r="C70" s="224">
        <v>0.5</v>
      </c>
      <c r="D70" s="224" t="s">
        <v>68</v>
      </c>
      <c r="E70" s="224" t="s">
        <v>68</v>
      </c>
      <c r="F70" s="224" t="s">
        <v>68</v>
      </c>
      <c r="G70" s="225">
        <v>0.5</v>
      </c>
      <c r="H70" s="4"/>
    </row>
    <row r="71" spans="1:8" ht="14.25">
      <c r="A71" s="28"/>
      <c r="B71" s="217" t="s">
        <v>71</v>
      </c>
      <c r="C71" s="212"/>
      <c r="D71" s="209"/>
      <c r="E71" s="212"/>
      <c r="F71" s="217"/>
      <c r="G71" s="216"/>
      <c r="H71" s="4"/>
    </row>
    <row r="72" spans="1:8">
      <c r="A72" s="4"/>
      <c r="B72" s="208"/>
      <c r="C72" s="208"/>
      <c r="D72" s="208"/>
      <c r="E72" s="208"/>
      <c r="F72" s="208"/>
      <c r="G72" s="208"/>
      <c r="H72" s="4"/>
    </row>
    <row r="73" spans="1:8">
      <c r="A73" s="4"/>
      <c r="B73" s="215" t="s">
        <v>72</v>
      </c>
      <c r="C73" s="215"/>
      <c r="D73" s="215"/>
      <c r="E73" s="208"/>
      <c r="F73" s="215"/>
      <c r="G73" s="208"/>
      <c r="H73" s="4"/>
    </row>
    <row r="74" spans="1:8" ht="51.4">
      <c r="A74" s="4"/>
      <c r="B74" s="218" t="s">
        <v>57</v>
      </c>
      <c r="C74" s="219" t="s">
        <v>63</v>
      </c>
      <c r="D74" s="219" t="s">
        <v>64</v>
      </c>
      <c r="E74" s="219" t="s">
        <v>65</v>
      </c>
      <c r="F74" s="219" t="s">
        <v>66</v>
      </c>
      <c r="G74" s="220" t="s">
        <v>67</v>
      </c>
      <c r="H74" s="4"/>
    </row>
    <row r="75" spans="1:8" ht="14.25">
      <c r="A75" s="4"/>
      <c r="B75" s="221">
        <v>5</v>
      </c>
      <c r="C75" s="213">
        <v>1.49</v>
      </c>
      <c r="D75" s="213">
        <v>0.51</v>
      </c>
      <c r="E75" s="213">
        <v>0.51</v>
      </c>
      <c r="F75" s="213">
        <v>0.51</v>
      </c>
      <c r="G75" s="240" t="s">
        <v>68</v>
      </c>
      <c r="H75" s="4"/>
    </row>
    <row r="76" spans="1:8" ht="14.25">
      <c r="A76" s="4"/>
      <c r="B76" s="221">
        <v>6</v>
      </c>
      <c r="C76" s="213">
        <v>2.46</v>
      </c>
      <c r="D76" s="213">
        <v>0.61</v>
      </c>
      <c r="E76" s="213">
        <v>0.61</v>
      </c>
      <c r="F76" s="213">
        <v>0.61</v>
      </c>
      <c r="G76" s="240" t="s">
        <v>68</v>
      </c>
      <c r="H76" s="4"/>
    </row>
    <row r="77" spans="1:8">
      <c r="A77" s="4"/>
      <c r="B77" s="221" t="s">
        <v>69</v>
      </c>
      <c r="C77" s="213">
        <v>0.31</v>
      </c>
      <c r="D77" s="213" t="s">
        <v>68</v>
      </c>
      <c r="E77" s="213" t="s">
        <v>68</v>
      </c>
      <c r="F77" s="213" t="s">
        <v>68</v>
      </c>
      <c r="G77" s="222">
        <v>0.43</v>
      </c>
      <c r="H77" s="4"/>
    </row>
    <row r="78" spans="1:8">
      <c r="A78" s="4"/>
      <c r="B78" s="223" t="s">
        <v>70</v>
      </c>
      <c r="C78" s="224">
        <v>0.5</v>
      </c>
      <c r="D78" s="224" t="s">
        <v>68</v>
      </c>
      <c r="E78" s="224" t="s">
        <v>68</v>
      </c>
      <c r="F78" s="224" t="s">
        <v>68</v>
      </c>
      <c r="G78" s="225">
        <v>0.5</v>
      </c>
      <c r="H78" s="4"/>
    </row>
    <row r="79" spans="1:8">
      <c r="A79" s="4"/>
      <c r="B79" s="217" t="s">
        <v>71</v>
      </c>
      <c r="C79" s="212"/>
      <c r="D79" s="209"/>
      <c r="E79" s="212"/>
      <c r="F79" s="217"/>
      <c r="G79" s="208"/>
      <c r="H79" s="4"/>
    </row>
    <row r="80" spans="1:8">
      <c r="A80" s="4"/>
      <c r="B80" s="4"/>
      <c r="C80" s="4"/>
      <c r="D80" s="4"/>
      <c r="E80" s="4"/>
      <c r="F80" s="4"/>
      <c r="G80" s="4"/>
      <c r="H80" s="4"/>
    </row>
    <row r="81" spans="1:8" ht="12.2">
      <c r="A81" s="194"/>
      <c r="B81" s="194"/>
      <c r="C81" s="194"/>
      <c r="D81" s="194"/>
      <c r="E81" s="194"/>
      <c r="F81" s="194"/>
      <c r="G81" s="194"/>
      <c r="H81" s="194"/>
    </row>
    <row r="82" spans="1:8" ht="12.2">
      <c r="A82" s="528" t="s">
        <v>73</v>
      </c>
      <c r="B82" s="529"/>
      <c r="C82" s="530"/>
      <c r="D82" s="530"/>
      <c r="E82" s="530"/>
      <c r="F82" s="530"/>
      <c r="G82" s="530"/>
      <c r="H82" s="531"/>
    </row>
    <row r="83" spans="1:8" ht="27.75" customHeight="1">
      <c r="A83" s="766"/>
      <c r="B83" s="767"/>
      <c r="C83" s="767"/>
      <c r="D83" s="767"/>
      <c r="E83" s="767"/>
      <c r="F83" s="767"/>
      <c r="G83" s="767"/>
      <c r="H83" s="768"/>
    </row>
    <row r="84" spans="1:8" ht="12.2">
      <c r="A84" s="194"/>
      <c r="B84" s="194"/>
      <c r="C84" s="194"/>
      <c r="D84" s="194"/>
      <c r="E84" s="194"/>
      <c r="F84" s="194"/>
      <c r="G84" s="194"/>
      <c r="H84" s="194"/>
    </row>
    <row r="85" spans="1:8" ht="12.2">
      <c r="A85" s="532" t="s">
        <v>74</v>
      </c>
      <c r="B85" s="533"/>
      <c r="C85" s="533"/>
      <c r="D85" s="533"/>
      <c r="E85" s="533"/>
      <c r="F85" s="533"/>
      <c r="G85" s="533"/>
      <c r="H85" s="534"/>
    </row>
    <row r="86" spans="1:8" ht="12.2">
      <c r="A86" s="535"/>
      <c r="B86" s="536"/>
      <c r="C86" s="536"/>
      <c r="D86" s="536"/>
      <c r="E86" s="536"/>
      <c r="F86" s="536"/>
      <c r="G86" s="536"/>
      <c r="H86" s="537"/>
    </row>
    <row r="87" spans="1:8" ht="12.2">
      <c r="A87" s="535"/>
      <c r="B87" s="536"/>
      <c r="C87" s="536"/>
      <c r="D87" s="536"/>
      <c r="E87" s="536"/>
      <c r="F87" s="536"/>
      <c r="G87" s="536"/>
      <c r="H87" s="537"/>
    </row>
    <row r="88" spans="1:8" ht="12.2">
      <c r="A88" s="535"/>
      <c r="B88" s="536"/>
      <c r="C88" s="536"/>
      <c r="D88" s="536"/>
      <c r="E88" s="536"/>
      <c r="F88" s="536"/>
      <c r="G88" s="536"/>
      <c r="H88" s="537"/>
    </row>
    <row r="89" spans="1:8" ht="12.2">
      <c r="A89" s="535"/>
      <c r="B89" s="536"/>
      <c r="C89" s="536"/>
      <c r="D89" s="536"/>
      <c r="E89" s="536"/>
      <c r="F89" s="536"/>
      <c r="G89" s="536"/>
      <c r="H89" s="537"/>
    </row>
    <row r="90" spans="1:8" ht="12.2">
      <c r="A90" s="535"/>
      <c r="B90" s="536"/>
      <c r="C90" s="536"/>
      <c r="D90" s="536"/>
      <c r="E90" s="536"/>
      <c r="F90" s="536"/>
      <c r="G90" s="536"/>
      <c r="H90" s="537"/>
    </row>
    <row r="91" spans="1:8" ht="12.2">
      <c r="A91" s="535"/>
      <c r="B91" s="536"/>
      <c r="C91" s="536"/>
      <c r="D91" s="536"/>
      <c r="E91" s="536"/>
      <c r="F91" s="536"/>
      <c r="G91" s="536"/>
      <c r="H91" s="537"/>
    </row>
    <row r="92" spans="1:8" ht="12.2">
      <c r="A92" s="535"/>
      <c r="B92" s="536"/>
      <c r="C92" s="536"/>
      <c r="D92" s="536"/>
      <c r="E92" s="536"/>
      <c r="F92" s="536"/>
      <c r="G92" s="536"/>
      <c r="H92" s="537"/>
    </row>
    <row r="93" spans="1:8" ht="27.95" customHeight="1">
      <c r="A93" s="538"/>
      <c r="B93" s="539"/>
      <c r="C93" s="539"/>
      <c r="D93" s="539"/>
      <c r="E93" s="539"/>
      <c r="F93" s="539"/>
      <c r="G93" s="539"/>
      <c r="H93" s="540"/>
    </row>
    <row r="94" spans="1:8" ht="12.2">
      <c r="A94" s="194"/>
      <c r="B94" s="194"/>
      <c r="C94" s="194"/>
      <c r="D94" s="194"/>
      <c r="E94" s="194"/>
      <c r="F94" s="194"/>
      <c r="G94" s="194"/>
      <c r="H94" s="194"/>
    </row>
    <row r="95" spans="1:8">
      <c r="A95" s="4"/>
      <c r="B95" s="4"/>
      <c r="C95" s="4"/>
      <c r="D95" s="4"/>
      <c r="E95" s="4"/>
      <c r="F95" s="4"/>
      <c r="G95" s="4"/>
      <c r="H95" s="4"/>
    </row>
    <row r="96" spans="1:8" ht="12.2">
      <c r="A96" s="528" t="s">
        <v>75</v>
      </c>
      <c r="B96" s="529"/>
      <c r="C96" s="530"/>
      <c r="D96" s="530"/>
      <c r="E96" s="530"/>
      <c r="F96" s="530"/>
      <c r="G96" s="530"/>
      <c r="H96" s="531"/>
    </row>
    <row r="97" spans="1:8" ht="12.2">
      <c r="A97" s="560"/>
      <c r="B97" s="561"/>
      <c r="C97" s="561"/>
      <c r="D97" s="561"/>
      <c r="E97" s="561"/>
      <c r="F97" s="561"/>
      <c r="G97" s="561"/>
      <c r="H97" s="562"/>
    </row>
    <row r="98" spans="1:8">
      <c r="A98" s="4"/>
      <c r="B98" s="4"/>
      <c r="C98" s="4"/>
      <c r="D98" s="4"/>
      <c r="E98" s="4"/>
      <c r="F98" s="4"/>
      <c r="G98" s="4"/>
      <c r="H98" s="4"/>
    </row>
    <row r="99" spans="1:8" ht="22.5" customHeight="1">
      <c r="A99" s="520" t="s">
        <v>76</v>
      </c>
      <c r="B99" s="521"/>
      <c r="C99" s="521"/>
      <c r="D99" s="521"/>
      <c r="E99" s="521"/>
      <c r="F99" s="521"/>
      <c r="G99" s="521"/>
      <c r="H99" s="521"/>
    </row>
    <row r="100" spans="1:8" ht="12.2">
      <c r="A100" s="521"/>
      <c r="B100" s="521"/>
      <c r="C100" s="521"/>
      <c r="D100" s="521"/>
      <c r="E100" s="521"/>
      <c r="F100" s="521"/>
      <c r="G100" s="521"/>
      <c r="H100" s="521"/>
    </row>
    <row r="101" spans="1:8" ht="12.2">
      <c r="A101" s="521"/>
      <c r="B101" s="521"/>
      <c r="C101" s="521"/>
      <c r="D101" s="521"/>
      <c r="E101" s="521"/>
      <c r="F101" s="521"/>
      <c r="G101" s="521"/>
      <c r="H101" s="521"/>
    </row>
    <row r="102" spans="1:8" ht="12.2">
      <c r="A102" s="521"/>
      <c r="B102" s="521"/>
      <c r="C102" s="521"/>
      <c r="D102" s="521"/>
      <c r="E102" s="521"/>
      <c r="F102" s="521"/>
      <c r="G102" s="521"/>
      <c r="H102" s="521"/>
    </row>
    <row r="103" spans="1:8" ht="12.2">
      <c r="A103" s="521"/>
      <c r="B103" s="521"/>
      <c r="C103" s="521"/>
      <c r="D103" s="521"/>
      <c r="E103" s="521"/>
      <c r="F103" s="521"/>
      <c r="G103" s="521"/>
      <c r="H103" s="521"/>
    </row>
    <row r="104" spans="1:8" ht="12.2">
      <c r="A104" s="521"/>
      <c r="B104" s="521"/>
      <c r="C104" s="521"/>
      <c r="D104" s="521"/>
      <c r="E104" s="521"/>
      <c r="F104" s="521"/>
      <c r="G104" s="521"/>
      <c r="H104" s="521"/>
    </row>
    <row r="105" spans="1:8" ht="12.2">
      <c r="A105" s="521"/>
      <c r="B105" s="521"/>
      <c r="C105" s="521"/>
      <c r="D105" s="521"/>
      <c r="E105" s="521"/>
      <c r="F105" s="521"/>
      <c r="G105" s="521"/>
      <c r="H105" s="521"/>
    </row>
    <row r="106" spans="1:8" ht="14.25">
      <c r="A106" s="180"/>
      <c r="B106" s="180"/>
      <c r="C106" s="180"/>
      <c r="D106" s="180"/>
      <c r="E106" s="180"/>
      <c r="F106" s="180"/>
      <c r="G106" s="180"/>
      <c r="H106" s="180"/>
    </row>
    <row r="107" spans="1:8">
      <c r="A107" s="7"/>
      <c r="B107" s="3"/>
      <c r="C107" s="3"/>
      <c r="D107" s="8"/>
      <c r="E107" s="74"/>
      <c r="F107" s="22"/>
      <c r="G107" s="22"/>
      <c r="H107" s="10"/>
    </row>
    <row r="108" spans="1:8" ht="15" customHeight="1">
      <c r="A108" s="528" t="s">
        <v>77</v>
      </c>
      <c r="B108" s="529"/>
      <c r="C108" s="530"/>
      <c r="D108" s="530"/>
      <c r="E108" s="530"/>
      <c r="F108" s="530"/>
      <c r="G108" s="530"/>
      <c r="H108" s="531"/>
    </row>
    <row r="109" spans="1:8" ht="15" customHeight="1">
      <c r="A109" s="546"/>
      <c r="B109" s="547"/>
      <c r="C109" s="547"/>
      <c r="D109" s="547"/>
      <c r="E109" s="547"/>
      <c r="F109" s="547"/>
      <c r="G109" s="547"/>
      <c r="H109" s="548"/>
    </row>
    <row r="110" spans="1:8" ht="15" customHeight="1">
      <c r="A110" s="549"/>
      <c r="B110" s="550"/>
      <c r="C110" s="550"/>
      <c r="D110" s="550"/>
      <c r="E110" s="550"/>
      <c r="F110" s="550"/>
      <c r="G110" s="550"/>
      <c r="H110" s="551"/>
    </row>
    <row r="111" spans="1:8">
      <c r="A111" s="7"/>
      <c r="B111" s="3"/>
      <c r="C111" s="3"/>
      <c r="D111" s="8"/>
      <c r="E111" s="74"/>
      <c r="F111" s="22"/>
      <c r="G111" s="22"/>
      <c r="H111" s="10"/>
    </row>
    <row r="112" spans="1:8" ht="12.2">
      <c r="A112" s="552" t="s">
        <v>78</v>
      </c>
      <c r="B112" s="553"/>
      <c r="C112" s="553"/>
      <c r="D112" s="553"/>
      <c r="E112" s="553"/>
      <c r="F112" s="553"/>
      <c r="G112" s="553"/>
      <c r="H112" s="553"/>
    </row>
    <row r="113" spans="1:8" ht="12.2">
      <c r="A113" s="553"/>
      <c r="B113" s="553"/>
      <c r="C113" s="553"/>
      <c r="D113" s="553"/>
      <c r="E113" s="553"/>
      <c r="F113" s="553"/>
      <c r="G113" s="553"/>
      <c r="H113" s="553"/>
    </row>
    <row r="114" spans="1:8">
      <c r="A114" s="21" t="s">
        <v>79</v>
      </c>
      <c r="B114" s="3"/>
      <c r="C114" s="3"/>
      <c r="D114" s="8"/>
      <c r="E114" s="74"/>
      <c r="F114" s="22"/>
      <c r="G114" s="22"/>
      <c r="H114" s="10"/>
    </row>
    <row r="115" spans="1:8">
      <c r="A115" s="195" t="s">
        <v>80</v>
      </c>
      <c r="B115" s="3"/>
      <c r="C115" s="3"/>
      <c r="D115" s="8"/>
      <c r="E115" s="74"/>
      <c r="F115" s="22"/>
      <c r="G115" s="22"/>
      <c r="H115" s="10"/>
    </row>
    <row r="116" spans="1:8">
      <c r="A116" s="195" t="s">
        <v>81</v>
      </c>
      <c r="B116" s="3"/>
      <c r="C116" s="3"/>
      <c r="D116" s="8"/>
      <c r="E116" s="74"/>
      <c r="F116" s="22"/>
      <c r="G116" s="22"/>
      <c r="H116" s="10"/>
    </row>
    <row r="117" spans="1:8">
      <c r="A117" s="195" t="s">
        <v>82</v>
      </c>
      <c r="B117" s="3"/>
      <c r="C117" s="3"/>
      <c r="D117" s="8"/>
      <c r="E117" s="74"/>
      <c r="F117" s="22"/>
      <c r="G117" s="22"/>
      <c r="H117" s="10"/>
    </row>
    <row r="118" spans="1:8">
      <c r="A118" s="195" t="s">
        <v>83</v>
      </c>
      <c r="B118" s="3"/>
      <c r="C118" s="3"/>
      <c r="D118" s="8"/>
      <c r="E118" s="74"/>
      <c r="F118" s="22"/>
      <c r="G118" s="22"/>
      <c r="H118" s="10"/>
    </row>
    <row r="119" spans="1:8">
      <c r="A119" s="7"/>
      <c r="B119" s="3"/>
      <c r="C119" s="3"/>
      <c r="D119" s="8"/>
      <c r="E119" s="74"/>
      <c r="F119" s="22"/>
      <c r="G119" s="22"/>
      <c r="H119" s="10"/>
    </row>
    <row r="120" spans="1:8" ht="12.2">
      <c r="A120" s="195"/>
      <c r="B120" s="195"/>
      <c r="C120" s="195"/>
      <c r="D120" s="195"/>
      <c r="E120" s="195"/>
      <c r="F120" s="195"/>
      <c r="G120" s="195"/>
      <c r="H120" s="10"/>
    </row>
    <row r="122" spans="1:8" ht="14.65" customHeight="1">
      <c r="A122" s="528" t="s">
        <v>84</v>
      </c>
      <c r="B122" s="529"/>
      <c r="C122" s="530"/>
      <c r="D122" s="530"/>
      <c r="E122" s="530"/>
      <c r="F122" s="530"/>
      <c r="G122" s="530"/>
      <c r="H122" s="531"/>
    </row>
    <row r="123" spans="1:8" ht="12.2">
      <c r="A123" s="546"/>
      <c r="B123" s="547"/>
      <c r="C123" s="547"/>
      <c r="D123" s="547"/>
      <c r="E123" s="547"/>
      <c r="F123" s="547"/>
      <c r="G123" s="547"/>
      <c r="H123" s="548"/>
    </row>
    <row r="124" spans="1:8" ht="12.2">
      <c r="A124" s="766"/>
      <c r="B124" s="767"/>
      <c r="C124" s="767"/>
      <c r="D124" s="767"/>
      <c r="E124" s="767"/>
      <c r="F124" s="767"/>
      <c r="G124" s="767"/>
      <c r="H124" s="768"/>
    </row>
    <row r="125" spans="1:8">
      <c r="A125" s="7"/>
      <c r="B125" s="3"/>
      <c r="C125" s="3"/>
      <c r="D125" s="8"/>
      <c r="E125" s="74"/>
      <c r="F125" s="22"/>
      <c r="G125" s="22"/>
      <c r="H125" s="10"/>
    </row>
    <row r="126" spans="1:8">
      <c r="A126" s="505" t="s">
        <v>85</v>
      </c>
      <c r="B126" s="196"/>
      <c r="C126" s="196"/>
      <c r="D126" s="197"/>
      <c r="E126" s="198"/>
      <c r="F126" s="199"/>
      <c r="G126" s="199"/>
      <c r="H126" s="200"/>
    </row>
    <row r="127" spans="1:8">
      <c r="A127" s="195" t="s">
        <v>86</v>
      </c>
      <c r="B127" s="4"/>
      <c r="C127" s="4"/>
      <c r="D127" s="8"/>
      <c r="E127" s="9"/>
      <c r="F127" s="22"/>
      <c r="G127" s="22"/>
      <c r="H127" s="10"/>
    </row>
    <row r="128" spans="1:8" ht="12.2">
      <c r="A128" s="195" t="s">
        <v>87</v>
      </c>
      <c r="B128" s="194"/>
      <c r="C128" s="194"/>
      <c r="D128" s="194"/>
      <c r="E128" s="194"/>
      <c r="F128" s="194"/>
      <c r="G128" s="194"/>
      <c r="H128" s="194"/>
    </row>
    <row r="129" spans="1:8" ht="12.2">
      <c r="A129" s="195" t="s">
        <v>88</v>
      </c>
      <c r="B129" s="194"/>
      <c r="C129" s="194"/>
      <c r="D129" s="194"/>
      <c r="E129" s="194"/>
      <c r="F129" s="194"/>
      <c r="G129" s="194"/>
      <c r="H129" s="194"/>
    </row>
    <row r="130" spans="1:8" ht="12.2">
      <c r="A130" s="195" t="s">
        <v>89</v>
      </c>
      <c r="B130" s="194"/>
      <c r="C130" s="194"/>
      <c r="D130" s="194"/>
      <c r="E130" s="194"/>
      <c r="F130" s="194"/>
      <c r="G130" s="194"/>
      <c r="H130" s="194"/>
    </row>
    <row r="131" spans="1:8" ht="12.2">
      <c r="A131" s="195" t="s">
        <v>90</v>
      </c>
      <c r="B131" s="194"/>
      <c r="C131" s="194"/>
      <c r="D131" s="194"/>
      <c r="E131" s="194"/>
      <c r="F131" s="194"/>
      <c r="G131" s="194"/>
      <c r="H131" s="194"/>
    </row>
    <row r="132" spans="1:8" ht="12.2">
      <c r="A132" s="195" t="s">
        <v>91</v>
      </c>
      <c r="B132" s="194"/>
      <c r="C132" s="194"/>
      <c r="D132" s="194"/>
      <c r="E132" s="194"/>
      <c r="F132" s="194"/>
      <c r="G132" s="194"/>
      <c r="H132" s="194"/>
    </row>
    <row r="133" spans="1:8" ht="12.2">
      <c r="A133" s="195" t="s">
        <v>92</v>
      </c>
      <c r="B133" s="194"/>
      <c r="C133" s="194"/>
      <c r="D133" s="194"/>
      <c r="E133" s="194"/>
      <c r="F133" s="194"/>
      <c r="G133" s="194"/>
      <c r="H133" s="194"/>
    </row>
    <row r="134" spans="1:8" ht="12.2">
      <c r="A134" s="195" t="s">
        <v>93</v>
      </c>
      <c r="B134" s="194"/>
      <c r="C134" s="194"/>
      <c r="D134" s="194"/>
      <c r="E134" s="194"/>
      <c r="F134" s="194"/>
      <c r="G134" s="194"/>
      <c r="H134" s="194"/>
    </row>
    <row r="135" spans="1:8" ht="12.2">
      <c r="A135" s="194" t="s">
        <v>94</v>
      </c>
      <c r="B135" s="194"/>
      <c r="C135" s="194"/>
      <c r="D135" s="194"/>
      <c r="E135" s="194"/>
      <c r="F135" s="194"/>
      <c r="G135" s="194"/>
      <c r="H135" s="194"/>
    </row>
    <row r="136" spans="1:8" ht="12.2">
      <c r="A136" s="194" t="s">
        <v>95</v>
      </c>
      <c r="B136" s="194"/>
      <c r="C136" s="194"/>
      <c r="D136" s="194"/>
      <c r="E136" s="194"/>
      <c r="F136" s="194"/>
      <c r="G136" s="194"/>
      <c r="H136" s="194"/>
    </row>
    <row r="137" spans="1:8" ht="12.2">
      <c r="A137" s="194" t="s">
        <v>96</v>
      </c>
      <c r="B137" s="194"/>
      <c r="C137" s="194"/>
      <c r="D137" s="194"/>
      <c r="E137" s="194"/>
      <c r="F137" s="194"/>
      <c r="G137" s="194"/>
      <c r="H137" s="194"/>
    </row>
    <row r="138" spans="1:8" ht="12.2">
      <c r="A138" s="194" t="s">
        <v>97</v>
      </c>
      <c r="B138" s="194"/>
      <c r="C138" s="194"/>
      <c r="D138" s="194"/>
      <c r="E138" s="194"/>
      <c r="F138" s="194"/>
      <c r="G138" s="194"/>
      <c r="H138" s="194"/>
    </row>
    <row r="139" spans="1:8" ht="12.2">
      <c r="A139" s="194" t="s">
        <v>98</v>
      </c>
      <c r="B139" s="194"/>
      <c r="C139" s="194"/>
      <c r="D139" s="194"/>
      <c r="E139" s="194"/>
      <c r="F139" s="194"/>
      <c r="G139" s="194"/>
      <c r="H139" s="194"/>
    </row>
    <row r="140" spans="1:8" ht="12.2">
      <c r="A140" s="194" t="s">
        <v>99</v>
      </c>
      <c r="B140" s="194"/>
      <c r="C140" s="194"/>
      <c r="D140" s="194"/>
      <c r="E140" s="194"/>
      <c r="F140" s="194"/>
      <c r="G140" s="194"/>
      <c r="H140" s="194"/>
    </row>
    <row r="141" spans="1:8" ht="12.2">
      <c r="A141" s="194" t="s">
        <v>100</v>
      </c>
      <c r="B141" s="194"/>
      <c r="C141" s="194"/>
      <c r="D141" s="194"/>
      <c r="E141" s="194"/>
      <c r="F141" s="194"/>
      <c r="G141" s="194"/>
      <c r="H141" s="194"/>
    </row>
    <row r="142" spans="1:8" ht="12.2">
      <c r="A142" s="194" t="s">
        <v>101</v>
      </c>
      <c r="B142" s="194"/>
      <c r="C142" s="194"/>
      <c r="D142" s="194"/>
      <c r="E142" s="194"/>
      <c r="F142" s="194"/>
      <c r="G142" s="194"/>
      <c r="H142" s="194"/>
    </row>
    <row r="143" spans="1:8" ht="12.2">
      <c r="A143" s="194" t="s">
        <v>102</v>
      </c>
      <c r="B143" s="194"/>
      <c r="C143" s="194"/>
      <c r="D143" s="194"/>
      <c r="E143" s="194"/>
      <c r="F143" s="194"/>
      <c r="G143" s="194"/>
      <c r="H143" s="194"/>
    </row>
    <row r="144" spans="1:8" ht="12.2">
      <c r="A144" s="195"/>
      <c r="B144" s="194"/>
      <c r="C144" s="194"/>
      <c r="D144" s="194"/>
      <c r="E144" s="194"/>
      <c r="F144" s="194"/>
      <c r="G144" s="194"/>
      <c r="H144" s="194"/>
    </row>
    <row r="145" spans="1:8" ht="12.2">
      <c r="A145" s="195"/>
      <c r="B145" s="194"/>
      <c r="C145" s="194"/>
      <c r="D145" s="194"/>
      <c r="E145" s="194"/>
      <c r="F145" s="194"/>
      <c r="G145" s="194"/>
      <c r="H145" s="194"/>
    </row>
    <row r="146" spans="1:8" ht="12.2">
      <c r="A146" s="195"/>
      <c r="B146" s="194"/>
      <c r="C146" s="194"/>
      <c r="D146" s="194"/>
      <c r="E146" s="194"/>
      <c r="F146" s="194"/>
      <c r="G146" s="194"/>
      <c r="H146" s="194"/>
    </row>
    <row r="147" spans="1:8" ht="12.2">
      <c r="A147" s="195"/>
      <c r="B147" s="194"/>
      <c r="C147" s="194"/>
      <c r="D147" s="194"/>
      <c r="E147" s="194"/>
      <c r="F147" s="194"/>
      <c r="G147" s="194"/>
      <c r="H147" s="194"/>
    </row>
    <row r="148" spans="1:8" ht="12.2">
      <c r="A148" s="195"/>
      <c r="B148" s="194"/>
      <c r="C148" s="194"/>
      <c r="D148" s="194"/>
      <c r="E148" s="194"/>
      <c r="F148" s="194"/>
      <c r="G148" s="194"/>
      <c r="H148" s="194"/>
    </row>
    <row r="149" spans="1:8" ht="12.2">
      <c r="A149" s="195"/>
      <c r="B149" s="194"/>
      <c r="C149" s="194"/>
      <c r="D149" s="194"/>
      <c r="E149" s="194"/>
      <c r="F149" s="194"/>
      <c r="G149" s="194"/>
      <c r="H149" s="194"/>
    </row>
    <row r="150" spans="1:8" ht="12.2">
      <c r="A150" s="194"/>
      <c r="B150" s="194"/>
      <c r="C150" s="194"/>
      <c r="D150" s="194"/>
      <c r="E150" s="194"/>
      <c r="F150" s="194"/>
      <c r="G150" s="194"/>
      <c r="H150" s="194"/>
    </row>
    <row r="151" spans="1:8" ht="12.2">
      <c r="A151" s="194"/>
      <c r="B151" s="194"/>
      <c r="C151" s="194"/>
      <c r="D151" s="194"/>
      <c r="E151" s="194"/>
      <c r="F151" s="194"/>
      <c r="G151" s="194"/>
      <c r="H151" s="194"/>
    </row>
    <row r="152" spans="1:8">
      <c r="A152" s="201"/>
      <c r="B152" s="6"/>
      <c r="C152" s="6"/>
      <c r="E152" s="12"/>
    </row>
    <row r="153" spans="1:8">
      <c r="A153" s="201"/>
      <c r="B153" s="6"/>
      <c r="C153" s="6"/>
      <c r="E153" s="12"/>
    </row>
    <row r="154" spans="1:8">
      <c r="A154" s="201"/>
      <c r="B154" s="6"/>
      <c r="C154" s="6"/>
      <c r="E154" s="12"/>
    </row>
    <row r="155" spans="1:8">
      <c r="A155" s="201"/>
      <c r="B155" s="6"/>
      <c r="C155" s="6"/>
      <c r="E155" s="12"/>
    </row>
    <row r="156" spans="1:8">
      <c r="A156" s="201"/>
      <c r="B156" s="6"/>
      <c r="C156" s="6"/>
      <c r="E156" s="12"/>
    </row>
    <row r="157" spans="1:8">
      <c r="A157" s="201"/>
      <c r="B157" s="6"/>
      <c r="C157" s="6"/>
      <c r="E157" s="12"/>
    </row>
  </sheetData>
  <sheetProtection insertColumns="0" insertRows="0" deleteColumns="0" deleteRows="0"/>
  <mergeCells count="23">
    <mergeCell ref="A22:H27"/>
    <mergeCell ref="A28:H28"/>
    <mergeCell ref="A30:H34"/>
    <mergeCell ref="A7:H7"/>
    <mergeCell ref="A9:H10"/>
    <mergeCell ref="A11:H14"/>
    <mergeCell ref="A16:H17"/>
    <mergeCell ref="A82:H83"/>
    <mergeCell ref="A85:H93"/>
    <mergeCell ref="B40:C40"/>
    <mergeCell ref="B2:H2"/>
    <mergeCell ref="A122:H124"/>
    <mergeCell ref="A108:H110"/>
    <mergeCell ref="A112:H113"/>
    <mergeCell ref="A35:H35"/>
    <mergeCell ref="A37:H38"/>
    <mergeCell ref="A49:H50"/>
    <mergeCell ref="A61:H63"/>
    <mergeCell ref="A96:H97"/>
    <mergeCell ref="A99:H105"/>
    <mergeCell ref="A46:H47"/>
    <mergeCell ref="A52:H53"/>
    <mergeCell ref="A19:H20"/>
  </mergeCells>
  <pageMargins left="0.51181102362204722" right="0.51181102362204722" top="0.94488188976377963" bottom="0.74803149606299213" header="0.31496062992125984" footer="0.31496062992125984"/>
  <pageSetup scale="80" orientation="portrait" r:id="rId1"/>
  <headerFooter>
    <oddHeader>&amp;L&amp;"Arial,Cursiva"&amp;12
&amp;"Arial,Negrita Cursiva"OFERTA INSTITUCIONAL 2022:&amp;"Arial,Cursiva" &amp;"-,Cursiva"&amp;11Fortalecimiento comercial a pequeños prestadores de acueducto y alcantarillado&amp;R&amp;G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B2529"/>
  <sheetViews>
    <sheetView showGridLines="0" topLeftCell="A16" zoomScaleNormal="100" zoomScalePageLayoutView="90" workbookViewId="0">
      <selection activeCell="H20" sqref="H20"/>
    </sheetView>
  </sheetViews>
  <sheetFormatPr defaultColWidth="11.42578125" defaultRowHeight="14.25"/>
  <cols>
    <col min="1" max="1" width="4.140625" customWidth="1"/>
    <col min="2" max="2" width="8.42578125" style="23" customWidth="1"/>
    <col min="3" max="3" width="26.7109375" customWidth="1"/>
    <col min="4" max="4" width="7.7109375" style="1" customWidth="1"/>
    <col min="5" max="5" width="10" customWidth="1"/>
    <col min="6" max="6" width="23.140625" customWidth="1"/>
    <col min="7" max="7" width="10.42578125" style="1" customWidth="1"/>
    <col min="8" max="9" width="6.42578125" style="1" customWidth="1"/>
    <col min="10" max="10" width="7.42578125" style="1" customWidth="1"/>
    <col min="11" max="13" width="6.42578125" style="1" customWidth="1"/>
    <col min="14" max="14" width="8.42578125" style="1" customWidth="1"/>
    <col min="15" max="15" width="7.42578125" style="1" customWidth="1"/>
    <col min="16" max="16" width="8.42578125" style="1" customWidth="1"/>
    <col min="17" max="20" width="6.42578125" style="1" customWidth="1"/>
    <col min="21" max="22" width="8.42578125" style="110" customWidth="1"/>
    <col min="23" max="23" width="8" style="111" customWidth="1"/>
    <col min="24" max="24" width="7.42578125" style="111" customWidth="1"/>
    <col min="25" max="25" width="12" style="111" customWidth="1"/>
    <col min="26" max="26" width="7.7109375" customWidth="1"/>
    <col min="27" max="27" width="8.7109375" customWidth="1"/>
  </cols>
  <sheetData>
    <row r="1" spans="1:25" ht="15" customHeight="1" thickBot="1">
      <c r="A1" s="25"/>
      <c r="B1" s="67"/>
      <c r="C1" s="25"/>
      <c r="D1" s="68"/>
      <c r="E1" s="25"/>
      <c r="F1" s="25"/>
      <c r="G1" s="68"/>
      <c r="H1" s="68"/>
      <c r="I1" s="68"/>
      <c r="J1" s="68"/>
      <c r="K1" s="68"/>
      <c r="L1" s="68"/>
      <c r="M1" s="68"/>
      <c r="N1" s="68"/>
      <c r="O1" s="68"/>
    </row>
    <row r="2" spans="1:25" ht="34.700000000000003" customHeight="1" thickBot="1">
      <c r="A2" s="591" t="s">
        <v>103</v>
      </c>
      <c r="B2" s="769"/>
      <c r="C2" s="592" t="s">
        <v>104</v>
      </c>
      <c r="D2" s="593"/>
      <c r="E2" s="593"/>
      <c r="F2" s="593"/>
      <c r="G2" s="593"/>
      <c r="H2" s="594"/>
      <c r="I2" s="595" t="s">
        <v>105</v>
      </c>
      <c r="J2" s="770"/>
      <c r="K2" s="582" t="str">
        <f>VLOOKUP(C2,Hoja2!$A$2:$B$43,2)</f>
        <v>AAPC</v>
      </c>
      <c r="L2" s="583"/>
      <c r="M2" s="583"/>
      <c r="N2" s="583"/>
      <c r="O2" s="584"/>
      <c r="T2"/>
      <c r="U2" s="112"/>
      <c r="V2" s="111"/>
    </row>
    <row r="3" spans="1:25" s="18" customFormat="1" ht="15.75">
      <c r="A3" s="88"/>
      <c r="G3" s="90"/>
      <c r="H3" s="289" t="s">
        <v>106</v>
      </c>
      <c r="L3" s="93"/>
      <c r="M3" s="93"/>
      <c r="N3" s="93"/>
      <c r="O3" s="93"/>
      <c r="P3" s="93"/>
      <c r="Q3" s="93"/>
      <c r="R3" s="93"/>
      <c r="S3" s="93"/>
      <c r="T3" s="93"/>
      <c r="U3" s="113"/>
      <c r="V3" s="114"/>
      <c r="W3" s="115"/>
      <c r="X3" s="115"/>
      <c r="Y3" s="115"/>
    </row>
    <row r="4" spans="1:25" ht="15" thickBot="1"/>
    <row r="5" spans="1:25" s="18" customFormat="1" ht="16.350000000000001" thickBot="1">
      <c r="A5" s="362" t="s">
        <v>107</v>
      </c>
      <c r="B5" s="89"/>
      <c r="C5" s="90"/>
      <c r="D5" s="91"/>
      <c r="E5" s="90"/>
      <c r="F5" s="90"/>
      <c r="G5" s="91"/>
      <c r="H5" s="596" t="s">
        <v>108</v>
      </c>
      <c r="I5" s="597"/>
      <c r="J5" s="598">
        <v>44287</v>
      </c>
      <c r="K5" s="599"/>
      <c r="L5" s="107"/>
      <c r="M5" s="93"/>
      <c r="N5" s="93"/>
      <c r="O5" s="93"/>
      <c r="P5" s="93"/>
      <c r="Q5" s="93"/>
      <c r="R5" s="93"/>
      <c r="S5" s="93"/>
      <c r="T5" s="93"/>
      <c r="U5" s="114"/>
      <c r="V5" s="115"/>
      <c r="W5" s="115"/>
      <c r="X5" s="115"/>
      <c r="Y5" s="115"/>
    </row>
    <row r="6" spans="1:25" s="18" customFormat="1" ht="16.350000000000001" thickBot="1">
      <c r="A6" s="88"/>
      <c r="B6" s="89"/>
      <c r="C6" s="90"/>
      <c r="D6" s="91"/>
      <c r="E6" s="90"/>
      <c r="F6" s="90"/>
      <c r="G6" s="90"/>
      <c r="H6" s="600" t="s">
        <v>109</v>
      </c>
      <c r="I6" s="601"/>
      <c r="J6" s="602">
        <f>J5+365</f>
        <v>44652</v>
      </c>
      <c r="K6" s="603"/>
      <c r="L6" s="93"/>
      <c r="M6" s="93"/>
      <c r="N6" s="93"/>
      <c r="O6" s="93"/>
      <c r="P6" s="93"/>
      <c r="Q6" s="93"/>
      <c r="R6" s="93"/>
      <c r="S6" s="93"/>
      <c r="T6" s="93"/>
      <c r="U6" s="113"/>
      <c r="V6" s="114"/>
      <c r="W6" s="115"/>
      <c r="X6" s="115"/>
      <c r="Y6" s="115"/>
    </row>
    <row r="7" spans="1:25" s="18" customFormat="1" ht="15.75">
      <c r="A7" s="88"/>
      <c r="G7" s="90"/>
      <c r="L7" s="93"/>
      <c r="M7" s="93"/>
      <c r="N7" s="93"/>
      <c r="O7" s="93"/>
      <c r="P7" s="93"/>
      <c r="Q7" s="93"/>
      <c r="R7" s="93"/>
      <c r="S7" s="93"/>
      <c r="T7" s="93"/>
      <c r="U7" s="113"/>
      <c r="V7" s="114"/>
      <c r="W7" s="115"/>
      <c r="X7" s="115"/>
      <c r="Y7" s="115"/>
    </row>
    <row r="8" spans="1:25" s="18" customFormat="1" ht="15.75">
      <c r="A8" s="362" t="s">
        <v>110</v>
      </c>
      <c r="B8" s="89"/>
      <c r="C8" s="90"/>
      <c r="D8" s="91"/>
      <c r="E8" s="90"/>
      <c r="F8" s="90"/>
      <c r="G8" s="91"/>
      <c r="H8" s="92"/>
      <c r="I8" s="93"/>
      <c r="J8" s="93"/>
      <c r="K8" s="93"/>
      <c r="L8" s="93"/>
      <c r="M8" s="93"/>
      <c r="N8" s="93"/>
      <c r="O8" s="93"/>
      <c r="P8" s="93"/>
      <c r="Q8" s="93"/>
      <c r="R8" s="93"/>
      <c r="S8" s="93"/>
      <c r="T8" s="93"/>
      <c r="U8" s="114"/>
      <c r="V8" s="115"/>
      <c r="W8" s="115"/>
      <c r="X8" s="115"/>
      <c r="Y8" s="115"/>
    </row>
    <row r="9" spans="1:25" s="18" customFormat="1" ht="16.350000000000001" thickBot="1">
      <c r="A9" s="88"/>
      <c r="B9" s="89"/>
      <c r="C9" s="90"/>
      <c r="D9" s="91"/>
      <c r="E9" s="90"/>
      <c r="F9" s="116"/>
      <c r="G9" s="91"/>
      <c r="H9" s="92"/>
      <c r="I9" s="93"/>
      <c r="J9" s="93"/>
      <c r="K9" s="93"/>
      <c r="L9" s="93"/>
      <c r="M9" s="93"/>
      <c r="N9" s="93"/>
      <c r="O9" s="93"/>
      <c r="P9" s="93"/>
      <c r="Q9" s="93"/>
      <c r="R9" s="93"/>
      <c r="S9" s="93"/>
      <c r="T9" s="93"/>
      <c r="U9" s="114"/>
      <c r="V9" s="115"/>
      <c r="W9" s="115"/>
      <c r="X9" s="115"/>
      <c r="Y9" s="115"/>
    </row>
    <row r="10" spans="1:25" s="18" customFormat="1" ht="16.149999999999999" customHeight="1" thickBot="1">
      <c r="A10" s="88"/>
      <c r="B10" s="587" t="s">
        <v>111</v>
      </c>
      <c r="C10" s="588"/>
      <c r="D10" s="585" t="s">
        <v>112</v>
      </c>
      <c r="E10" s="586"/>
      <c r="F10" s="287"/>
      <c r="G10" s="103"/>
      <c r="H10" s="118"/>
      <c r="I10" s="118"/>
      <c r="J10" s="118"/>
      <c r="K10" s="118"/>
      <c r="L10" s="118"/>
      <c r="M10" s="118"/>
      <c r="N10" s="118"/>
      <c r="O10" s="118"/>
      <c r="P10" s="93"/>
      <c r="Q10" s="93"/>
      <c r="R10" s="93"/>
      <c r="S10" s="93"/>
      <c r="T10" s="93"/>
      <c r="U10" s="114"/>
      <c r="V10" s="115"/>
      <c r="W10" s="115"/>
      <c r="X10" s="115"/>
      <c r="Y10" s="115"/>
    </row>
    <row r="11" spans="1:25" s="18" customFormat="1" ht="21" customHeight="1" thickBot="1">
      <c r="A11" s="88"/>
      <c r="B11" s="589"/>
      <c r="C11" s="590"/>
      <c r="D11" s="585" t="s">
        <v>113</v>
      </c>
      <c r="E11" s="586"/>
      <c r="F11" s="288"/>
      <c r="G11" s="90"/>
      <c r="H11" s="118"/>
      <c r="I11" s="118"/>
      <c r="J11" s="118"/>
      <c r="K11" s="118"/>
      <c r="L11" s="118"/>
      <c r="M11" s="118"/>
      <c r="N11" s="118"/>
      <c r="O11" s="118"/>
      <c r="P11" s="93"/>
      <c r="Q11" s="93"/>
      <c r="R11" s="93"/>
      <c r="S11" s="93"/>
      <c r="T11" s="93"/>
      <c r="U11" s="114"/>
      <c r="V11" s="115"/>
      <c r="W11" s="115"/>
      <c r="X11" s="115"/>
      <c r="Y11" s="115"/>
    </row>
    <row r="12" spans="1:25">
      <c r="E12" s="117" t="s">
        <v>114</v>
      </c>
      <c r="F12" s="117">
        <f>J6</f>
        <v>44652</v>
      </c>
      <c r="H12" s="118"/>
      <c r="I12" s="118"/>
      <c r="J12" s="118"/>
      <c r="K12" s="118"/>
      <c r="L12" s="118"/>
      <c r="M12" s="118"/>
      <c r="N12" s="118"/>
      <c r="O12" s="118"/>
    </row>
    <row r="13" spans="1:25" ht="15" thickBot="1">
      <c r="E13" s="117"/>
      <c r="F13" s="117"/>
      <c r="H13" s="118"/>
      <c r="I13" s="118"/>
      <c r="J13" s="119"/>
    </row>
    <row r="14" spans="1:25" ht="29.25" customHeight="1" thickBot="1">
      <c r="B14" s="604" t="s">
        <v>115</v>
      </c>
      <c r="C14" s="605"/>
      <c r="D14" s="610" t="s">
        <v>116</v>
      </c>
      <c r="E14" s="611"/>
      <c r="F14" s="123">
        <v>5.8999999999999997E-2</v>
      </c>
      <c r="H14" s="118"/>
      <c r="I14" s="118"/>
      <c r="J14" s="119"/>
    </row>
    <row r="15" spans="1:25">
      <c r="B15" s="1"/>
      <c r="C15" s="1"/>
      <c r="E15" s="1"/>
      <c r="F15" s="117"/>
      <c r="H15" s="118"/>
      <c r="I15" s="118"/>
      <c r="J15" s="119"/>
    </row>
    <row r="16" spans="1:25">
      <c r="E16" s="117"/>
      <c r="F16" s="117"/>
      <c r="H16" s="118"/>
      <c r="I16" s="118"/>
      <c r="J16" s="119"/>
    </row>
    <row r="18" spans="1:28" ht="22.5" customHeight="1" thickBot="1">
      <c r="A18" s="204" t="s">
        <v>117</v>
      </c>
      <c r="H18" s="608" t="s">
        <v>118</v>
      </c>
      <c r="I18" s="609"/>
      <c r="J18" s="609"/>
      <c r="K18" s="277"/>
      <c r="L18" s="609" t="s">
        <v>119</v>
      </c>
      <c r="M18" s="609"/>
      <c r="N18" s="609"/>
      <c r="O18" s="609"/>
    </row>
    <row r="19" spans="1:28" ht="22.15" thickBot="1">
      <c r="G19" s="355" t="s">
        <v>120</v>
      </c>
      <c r="H19" s="352">
        <v>1</v>
      </c>
      <c r="I19" s="352">
        <v>2</v>
      </c>
      <c r="J19" s="351">
        <v>3</v>
      </c>
      <c r="K19" s="364">
        <v>4</v>
      </c>
      <c r="L19" s="352">
        <v>5</v>
      </c>
      <c r="M19" s="352">
        <v>6</v>
      </c>
      <c r="N19" s="352" t="s">
        <v>70</v>
      </c>
      <c r="O19" s="352" t="s">
        <v>69</v>
      </c>
      <c r="P19" s="364" t="s">
        <v>121</v>
      </c>
    </row>
    <row r="20" spans="1:28" ht="15" thickBot="1">
      <c r="G20" s="363" t="s">
        <v>122</v>
      </c>
      <c r="H20" s="379">
        <f>ROUND(COUNTIF($G$26:$G$2525,H19)*$H$21,0)</f>
        <v>0</v>
      </c>
      <c r="I20" s="354">
        <f t="shared" ref="I20:J20" si="0">ROUND(COUNTIF($G$26:$G$2525,I19)*$H$21,0)</f>
        <v>0</v>
      </c>
      <c r="J20" s="354">
        <f t="shared" si="0"/>
        <v>0</v>
      </c>
      <c r="K20" s="354">
        <f t="shared" ref="K20:O20" si="1">ROUND(COUNTIF($G$26:$G$2525,K19)*$H$21,0)</f>
        <v>0</v>
      </c>
      <c r="L20" s="354">
        <f t="shared" si="1"/>
        <v>0</v>
      </c>
      <c r="M20" s="354">
        <f t="shared" si="1"/>
        <v>0</v>
      </c>
      <c r="N20" s="354">
        <f t="shared" si="1"/>
        <v>0</v>
      </c>
      <c r="O20" s="354">
        <f t="shared" si="1"/>
        <v>0</v>
      </c>
      <c r="P20" s="353">
        <f>SUM(H20:O20)</f>
        <v>0</v>
      </c>
    </row>
    <row r="21" spans="1:28" ht="22.15" thickBot="1">
      <c r="G21" s="378" t="s">
        <v>123</v>
      </c>
      <c r="H21" s="380">
        <v>0.03</v>
      </c>
      <c r="I21" s="606" t="s">
        <v>124</v>
      </c>
      <c r="J21" s="607"/>
      <c r="K21" s="607"/>
      <c r="L21" s="607"/>
      <c r="M21" s="607"/>
      <c r="N21" s="607"/>
      <c r="O21" s="607"/>
      <c r="P21" s="607"/>
      <c r="X21" s="202"/>
    </row>
    <row r="22" spans="1:28" ht="15" thickBot="1">
      <c r="G22" s="91"/>
      <c r="H22" s="92"/>
      <c r="I22" s="121"/>
      <c r="J22" s="120"/>
      <c r="K22" s="120"/>
      <c r="L22" s="120"/>
      <c r="M22" s="120"/>
      <c r="N22" s="120"/>
      <c r="O22" s="120"/>
      <c r="P22" s="120"/>
    </row>
    <row r="23" spans="1:28" s="18" customFormat="1" ht="16.350000000000001" thickBot="1">
      <c r="A23" s="204" t="s">
        <v>125</v>
      </c>
      <c r="B23" s="89"/>
      <c r="C23" s="90"/>
      <c r="D23" s="91"/>
      <c r="E23" s="90"/>
      <c r="F23" s="90"/>
      <c r="G23" s="91"/>
      <c r="H23" s="92"/>
      <c r="I23" s="93"/>
      <c r="J23" s="93"/>
      <c r="K23" s="93"/>
      <c r="L23" s="93"/>
      <c r="M23" s="93"/>
      <c r="N23" s="93"/>
      <c r="O23" s="93"/>
      <c r="P23" s="93"/>
      <c r="Q23" s="93"/>
      <c r="R23" s="93"/>
      <c r="S23" s="93"/>
      <c r="T23" s="93"/>
      <c r="U23" s="357">
        <f t="shared" ref="U23:AA23" si="2">SUM(U26:U2525)</f>
        <v>0</v>
      </c>
      <c r="V23" s="365">
        <f t="shared" si="2"/>
        <v>0</v>
      </c>
      <c r="W23" s="358">
        <f t="shared" si="2"/>
        <v>0</v>
      </c>
      <c r="X23" s="358">
        <f t="shared" si="2"/>
        <v>0</v>
      </c>
      <c r="Y23" s="365">
        <f t="shared" si="2"/>
        <v>0</v>
      </c>
      <c r="Z23" s="358">
        <f t="shared" si="2"/>
        <v>0</v>
      </c>
      <c r="AA23" s="358">
        <f t="shared" si="2"/>
        <v>0</v>
      </c>
    </row>
    <row r="24" spans="1:28" s="18" customFormat="1" ht="16.149999999999999" customHeight="1" thickBot="1">
      <c r="A24" s="20"/>
      <c r="B24" s="19"/>
      <c r="C24" s="19"/>
      <c r="D24" s="19"/>
      <c r="E24" s="19"/>
      <c r="F24" s="19"/>
      <c r="G24" s="19"/>
      <c r="H24" s="19">
        <f>SUM(H26:H367)</f>
        <v>0</v>
      </c>
      <c r="I24" s="19">
        <f t="shared" ref="I24:T24" si="3">SUM(I26:I367)</f>
        <v>0</v>
      </c>
      <c r="J24" s="19">
        <f t="shared" si="3"/>
        <v>0</v>
      </c>
      <c r="K24" s="19">
        <f t="shared" si="3"/>
        <v>0</v>
      </c>
      <c r="L24" s="19">
        <f t="shared" si="3"/>
        <v>0</v>
      </c>
      <c r="M24" s="19">
        <f t="shared" si="3"/>
        <v>0</v>
      </c>
      <c r="N24" s="19">
        <f t="shared" si="3"/>
        <v>0</v>
      </c>
      <c r="O24" s="19">
        <f t="shared" si="3"/>
        <v>0</v>
      </c>
      <c r="P24" s="19">
        <f t="shared" si="3"/>
        <v>0</v>
      </c>
      <c r="Q24" s="19">
        <f t="shared" si="3"/>
        <v>0</v>
      </c>
      <c r="R24" s="19">
        <f t="shared" si="3"/>
        <v>0</v>
      </c>
      <c r="S24" s="19">
        <f t="shared" si="3"/>
        <v>0</v>
      </c>
      <c r="T24" s="19">
        <f t="shared" si="3"/>
        <v>0</v>
      </c>
      <c r="U24" s="115"/>
      <c r="V24" s="115"/>
      <c r="W24" s="115"/>
      <c r="X24" s="115"/>
      <c r="Y24" s="115"/>
    </row>
    <row r="25" spans="1:28" s="2" customFormat="1" ht="47.25" customHeight="1" thickBot="1">
      <c r="A25" s="355" t="s">
        <v>126</v>
      </c>
      <c r="B25" s="387" t="s">
        <v>127</v>
      </c>
      <c r="C25" s="388" t="s">
        <v>128</v>
      </c>
      <c r="D25" s="388" t="s">
        <v>129</v>
      </c>
      <c r="E25" s="388" t="s">
        <v>130</v>
      </c>
      <c r="F25" s="389" t="s">
        <v>131</v>
      </c>
      <c r="G25" s="355" t="s">
        <v>132</v>
      </c>
      <c r="H25" s="356">
        <f>J5</f>
        <v>44287</v>
      </c>
      <c r="I25" s="173">
        <f>H25+31</f>
        <v>44318</v>
      </c>
      <c r="J25" s="173">
        <f>I25+30</f>
        <v>44348</v>
      </c>
      <c r="K25" s="173">
        <f>+J25+31</f>
        <v>44379</v>
      </c>
      <c r="L25" s="173">
        <f>K25+31</f>
        <v>44410</v>
      </c>
      <c r="M25" s="173">
        <f>L25+30</f>
        <v>44440</v>
      </c>
      <c r="N25" s="173">
        <f>M25+31</f>
        <v>44471</v>
      </c>
      <c r="O25" s="173">
        <f t="shared" ref="O25:P25" si="4">N25+31</f>
        <v>44502</v>
      </c>
      <c r="P25" s="173">
        <f t="shared" si="4"/>
        <v>44533</v>
      </c>
      <c r="Q25" s="173">
        <f>P25+31</f>
        <v>44564</v>
      </c>
      <c r="R25" s="173">
        <f t="shared" ref="R25:S25" si="5">Q25+31</f>
        <v>44595</v>
      </c>
      <c r="S25" s="173">
        <f t="shared" si="5"/>
        <v>44626</v>
      </c>
      <c r="T25" s="177">
        <f>S25+30</f>
        <v>44656</v>
      </c>
      <c r="U25" s="366" t="s">
        <v>133</v>
      </c>
      <c r="V25" s="367" t="s">
        <v>134</v>
      </c>
      <c r="W25" s="368" t="s">
        <v>135</v>
      </c>
      <c r="X25" s="368" t="s">
        <v>136</v>
      </c>
      <c r="Y25" s="367" t="s">
        <v>137</v>
      </c>
      <c r="Z25" s="368" t="s">
        <v>138</v>
      </c>
      <c r="AA25" s="368" t="s">
        <v>139</v>
      </c>
    </row>
    <row r="26" spans="1:28" s="2" customFormat="1" ht="10.7">
      <c r="A26" s="381">
        <v>1</v>
      </c>
      <c r="B26" s="191"/>
      <c r="C26" s="393"/>
      <c r="D26" s="183"/>
      <c r="E26" s="393"/>
      <c r="F26" s="394"/>
      <c r="G26" s="384">
        <f>IF(E26="Residencial",D26,E26)</f>
        <v>0</v>
      </c>
      <c r="H26" s="359"/>
      <c r="I26" s="183"/>
      <c r="J26" s="183"/>
      <c r="K26" s="183"/>
      <c r="L26" s="183"/>
      <c r="M26" s="183"/>
      <c r="N26" s="183"/>
      <c r="O26" s="183"/>
      <c r="P26" s="183"/>
      <c r="Q26" s="183"/>
      <c r="R26" s="183"/>
      <c r="S26" s="183"/>
      <c r="T26" s="268"/>
      <c r="U26" s="369">
        <f>IF(AND(H26="",I26="",J26="",K26="",L26="",M26="",N26="",O26="",P26="",Q26="",R26="",S26="",T26=""),0,AVERAGE($H26:T26))</f>
        <v>0</v>
      </c>
      <c r="V26" s="372">
        <f>IF(U26&lt;=11,U26,11)</f>
        <v>0</v>
      </c>
      <c r="W26" s="375">
        <f t="shared" ref="W26" si="6">IF(U26&lt;=6,U26,6)</f>
        <v>0</v>
      </c>
      <c r="X26" s="375">
        <f t="shared" ref="X26" si="7">IF(AND(U26&gt;6,U26&gt;=11),11-W26,U26-W26)</f>
        <v>0</v>
      </c>
      <c r="Y26" s="372">
        <f t="shared" ref="Y26" si="8">IF(U26&gt;11,(U26-W26-X26),0)</f>
        <v>0</v>
      </c>
      <c r="Z26" s="375">
        <f>IF(U26&gt;22,11,IF(AND(U26&gt;11,U26&lt;=22),U26-11,0))</f>
        <v>0</v>
      </c>
      <c r="AA26" s="375">
        <f t="shared" ref="AA26:AA89" si="9">IF(U26&gt;22,(U26-22),0)</f>
        <v>0</v>
      </c>
      <c r="AB26" s="350"/>
    </row>
    <row r="27" spans="1:28" s="2" customFormat="1" ht="10.7">
      <c r="A27" s="382">
        <v>2</v>
      </c>
      <c r="B27" s="192"/>
      <c r="C27" s="390"/>
      <c r="D27" s="187"/>
      <c r="E27" s="390"/>
      <c r="F27" s="395"/>
      <c r="G27" s="385">
        <f t="shared" ref="G27:G90" si="10">IF(E27="Residencial",D27,E27)</f>
        <v>0</v>
      </c>
      <c r="H27" s="360"/>
      <c r="I27" s="187"/>
      <c r="J27" s="187"/>
      <c r="K27" s="187"/>
      <c r="L27" s="187"/>
      <c r="M27" s="187"/>
      <c r="N27" s="187"/>
      <c r="O27" s="187"/>
      <c r="P27" s="187"/>
      <c r="Q27" s="187"/>
      <c r="R27" s="187"/>
      <c r="S27" s="187"/>
      <c r="T27" s="269"/>
      <c r="U27" s="370">
        <f>IF(AND(H27="",I27="",J27="",K27="",L27="",M27="",N27="",O27="",P27="",Q27="",R27="",S27="",T27=""),0,AVERAGE($H27:T27))</f>
        <v>0</v>
      </c>
      <c r="V27" s="373">
        <f t="shared" ref="V27:V90" si="11">IF(U27&lt;=11,U27,11)</f>
        <v>0</v>
      </c>
      <c r="W27" s="376">
        <f t="shared" ref="W27:W90" si="12">IF(U27&lt;=6,U27,6)</f>
        <v>0</v>
      </c>
      <c r="X27" s="376">
        <f t="shared" ref="X27:X90" si="13">IF(AND(U27&gt;6,U27&gt;=11),11-W27,U27-W27)</f>
        <v>0</v>
      </c>
      <c r="Y27" s="373">
        <f t="shared" ref="Y27:Y90" si="14">IF(U27&gt;11,(U27-W27-X27),0)</f>
        <v>0</v>
      </c>
      <c r="Z27" s="376">
        <f t="shared" ref="Z27:Z90" si="15">IF(U27&gt;22,11,IF(AND(U27&gt;11,U27&lt;=22),U27-11,0))</f>
        <v>0</v>
      </c>
      <c r="AA27" s="376">
        <f t="shared" si="9"/>
        <v>0</v>
      </c>
      <c r="AB27" s="350"/>
    </row>
    <row r="28" spans="1:28" s="2" customFormat="1" ht="10.7">
      <c r="A28" s="382">
        <v>3</v>
      </c>
      <c r="B28" s="192"/>
      <c r="C28" s="390"/>
      <c r="D28" s="187"/>
      <c r="E28" s="390"/>
      <c r="F28" s="395"/>
      <c r="G28" s="385">
        <f t="shared" si="10"/>
        <v>0</v>
      </c>
      <c r="H28" s="360"/>
      <c r="I28" s="187"/>
      <c r="J28" s="187"/>
      <c r="K28" s="187"/>
      <c r="L28" s="187"/>
      <c r="M28" s="187"/>
      <c r="N28" s="187"/>
      <c r="O28" s="187"/>
      <c r="P28" s="187"/>
      <c r="Q28" s="187"/>
      <c r="R28" s="187"/>
      <c r="S28" s="187"/>
      <c r="T28" s="269"/>
      <c r="U28" s="370">
        <f>IF(AND(H28="",I28="",J28="",K28="",L28="",M28="",N28="",O28="",P28="",Q28="",R28="",S28="",T28=""),0,AVERAGE($H28:T28))</f>
        <v>0</v>
      </c>
      <c r="V28" s="373">
        <f t="shared" si="11"/>
        <v>0</v>
      </c>
      <c r="W28" s="376">
        <f t="shared" si="12"/>
        <v>0</v>
      </c>
      <c r="X28" s="376">
        <f t="shared" si="13"/>
        <v>0</v>
      </c>
      <c r="Y28" s="373">
        <f t="shared" si="14"/>
        <v>0</v>
      </c>
      <c r="Z28" s="376">
        <f t="shared" si="15"/>
        <v>0</v>
      </c>
      <c r="AA28" s="376">
        <f t="shared" si="9"/>
        <v>0</v>
      </c>
      <c r="AB28" s="350"/>
    </row>
    <row r="29" spans="1:28" s="2" customFormat="1" ht="10.7">
      <c r="A29" s="382">
        <v>4</v>
      </c>
      <c r="B29" s="192"/>
      <c r="C29" s="390"/>
      <c r="D29" s="187"/>
      <c r="E29" s="390"/>
      <c r="F29" s="395"/>
      <c r="G29" s="385">
        <f t="shared" si="10"/>
        <v>0</v>
      </c>
      <c r="H29" s="360"/>
      <c r="I29" s="187"/>
      <c r="J29" s="187"/>
      <c r="K29" s="187"/>
      <c r="L29" s="187"/>
      <c r="M29" s="187"/>
      <c r="N29" s="187"/>
      <c r="O29" s="187"/>
      <c r="P29" s="187"/>
      <c r="Q29" s="187"/>
      <c r="R29" s="187"/>
      <c r="S29" s="187"/>
      <c r="T29" s="269"/>
      <c r="U29" s="370">
        <f>IF(AND(H29="",I29="",J29="",K29="",L29="",M29="",N29="",O29="",P29="",Q29="",R29="",S29="",T29=""),0,AVERAGE($H29:T29))</f>
        <v>0</v>
      </c>
      <c r="V29" s="373">
        <f t="shared" si="11"/>
        <v>0</v>
      </c>
      <c r="W29" s="376">
        <f t="shared" si="12"/>
        <v>0</v>
      </c>
      <c r="X29" s="376">
        <f t="shared" si="13"/>
        <v>0</v>
      </c>
      <c r="Y29" s="373">
        <f t="shared" si="14"/>
        <v>0</v>
      </c>
      <c r="Z29" s="376">
        <f t="shared" si="15"/>
        <v>0</v>
      </c>
      <c r="AA29" s="376">
        <f t="shared" si="9"/>
        <v>0</v>
      </c>
      <c r="AB29" s="350"/>
    </row>
    <row r="30" spans="1:28" s="2" customFormat="1" ht="10.7">
      <c r="A30" s="382">
        <v>5</v>
      </c>
      <c r="B30" s="192"/>
      <c r="C30" s="390"/>
      <c r="D30" s="187"/>
      <c r="E30" s="390"/>
      <c r="F30" s="395"/>
      <c r="G30" s="385">
        <f t="shared" si="10"/>
        <v>0</v>
      </c>
      <c r="H30" s="360"/>
      <c r="I30" s="187"/>
      <c r="J30" s="187"/>
      <c r="K30" s="187"/>
      <c r="L30" s="187"/>
      <c r="M30" s="187"/>
      <c r="N30" s="187"/>
      <c r="O30" s="187"/>
      <c r="P30" s="187"/>
      <c r="Q30" s="187"/>
      <c r="R30" s="187"/>
      <c r="S30" s="187"/>
      <c r="T30" s="269"/>
      <c r="U30" s="370">
        <f>IF(AND(H30="",I30="",J30="",K30="",L30="",M30="",N30="",O30="",P30="",Q30="",R30="",S30="",T30=""),0,AVERAGE($H30:T30))</f>
        <v>0</v>
      </c>
      <c r="V30" s="373">
        <f t="shared" si="11"/>
        <v>0</v>
      </c>
      <c r="W30" s="376">
        <f t="shared" si="12"/>
        <v>0</v>
      </c>
      <c r="X30" s="376">
        <f t="shared" si="13"/>
        <v>0</v>
      </c>
      <c r="Y30" s="373">
        <f t="shared" si="14"/>
        <v>0</v>
      </c>
      <c r="Z30" s="376">
        <f t="shared" si="15"/>
        <v>0</v>
      </c>
      <c r="AA30" s="376">
        <f t="shared" si="9"/>
        <v>0</v>
      </c>
      <c r="AB30" s="350"/>
    </row>
    <row r="31" spans="1:28" s="2" customFormat="1" ht="10.7">
      <c r="A31" s="382">
        <v>6</v>
      </c>
      <c r="B31" s="192"/>
      <c r="C31" s="390"/>
      <c r="D31" s="187"/>
      <c r="E31" s="390"/>
      <c r="F31" s="395"/>
      <c r="G31" s="385">
        <f t="shared" si="10"/>
        <v>0</v>
      </c>
      <c r="H31" s="360"/>
      <c r="I31" s="187"/>
      <c r="J31" s="187"/>
      <c r="K31" s="187"/>
      <c r="L31" s="187"/>
      <c r="M31" s="187"/>
      <c r="N31" s="187"/>
      <c r="O31" s="187"/>
      <c r="P31" s="187"/>
      <c r="Q31" s="187"/>
      <c r="R31" s="187"/>
      <c r="S31" s="187"/>
      <c r="T31" s="269"/>
      <c r="U31" s="370">
        <f>IF(AND(H31="",I31="",J31="",K31="",L31="",M31="",N31="",O31="",P31="",Q31="",R31="",S31="",T31=""),0,AVERAGE($H31:T31))</f>
        <v>0</v>
      </c>
      <c r="V31" s="373">
        <f t="shared" si="11"/>
        <v>0</v>
      </c>
      <c r="W31" s="376">
        <f t="shared" si="12"/>
        <v>0</v>
      </c>
      <c r="X31" s="376">
        <f t="shared" si="13"/>
        <v>0</v>
      </c>
      <c r="Y31" s="373">
        <f t="shared" si="14"/>
        <v>0</v>
      </c>
      <c r="Z31" s="376">
        <f t="shared" si="15"/>
        <v>0</v>
      </c>
      <c r="AA31" s="376">
        <f t="shared" si="9"/>
        <v>0</v>
      </c>
      <c r="AB31" s="350"/>
    </row>
    <row r="32" spans="1:28" s="2" customFormat="1" ht="10.7">
      <c r="A32" s="382">
        <v>7</v>
      </c>
      <c r="B32" s="192"/>
      <c r="C32" s="390"/>
      <c r="D32" s="187"/>
      <c r="E32" s="390"/>
      <c r="F32" s="395"/>
      <c r="G32" s="385">
        <f t="shared" si="10"/>
        <v>0</v>
      </c>
      <c r="H32" s="360"/>
      <c r="I32" s="187"/>
      <c r="J32" s="187"/>
      <c r="K32" s="187"/>
      <c r="L32" s="187"/>
      <c r="M32" s="187"/>
      <c r="N32" s="187"/>
      <c r="O32" s="187"/>
      <c r="P32" s="187"/>
      <c r="Q32" s="187"/>
      <c r="R32" s="187"/>
      <c r="S32" s="187"/>
      <c r="T32" s="269"/>
      <c r="U32" s="370">
        <f>IF(AND(H32="",I32="",J32="",K32="",L32="",M32="",N32="",O32="",P32="",Q32="",R32="",S32="",T32=""),0,AVERAGE($H32:T32))</f>
        <v>0</v>
      </c>
      <c r="V32" s="373">
        <f t="shared" si="11"/>
        <v>0</v>
      </c>
      <c r="W32" s="376">
        <f t="shared" si="12"/>
        <v>0</v>
      </c>
      <c r="X32" s="376">
        <f t="shared" si="13"/>
        <v>0</v>
      </c>
      <c r="Y32" s="373">
        <f t="shared" si="14"/>
        <v>0</v>
      </c>
      <c r="Z32" s="376">
        <f t="shared" si="15"/>
        <v>0</v>
      </c>
      <c r="AA32" s="376">
        <f t="shared" si="9"/>
        <v>0</v>
      </c>
      <c r="AB32" s="350"/>
    </row>
    <row r="33" spans="1:28" s="2" customFormat="1" ht="10.7">
      <c r="A33" s="382">
        <v>8</v>
      </c>
      <c r="B33" s="192"/>
      <c r="C33" s="390"/>
      <c r="D33" s="187"/>
      <c r="E33" s="390"/>
      <c r="F33" s="395"/>
      <c r="G33" s="385">
        <f t="shared" si="10"/>
        <v>0</v>
      </c>
      <c r="H33" s="360"/>
      <c r="I33" s="187"/>
      <c r="J33" s="187"/>
      <c r="K33" s="187"/>
      <c r="L33" s="187"/>
      <c r="M33" s="187"/>
      <c r="N33" s="187"/>
      <c r="O33" s="187"/>
      <c r="P33" s="187"/>
      <c r="Q33" s="187"/>
      <c r="R33" s="187"/>
      <c r="S33" s="187"/>
      <c r="T33" s="269"/>
      <c r="U33" s="370">
        <f>IF(AND(H33="",I33="",J33="",K33="",L33="",M33="",N33="",O33="",P33="",Q33="",R33="",S33="",T33=""),0,AVERAGE($H33:T33))</f>
        <v>0</v>
      </c>
      <c r="V33" s="373">
        <f t="shared" si="11"/>
        <v>0</v>
      </c>
      <c r="W33" s="376">
        <f t="shared" si="12"/>
        <v>0</v>
      </c>
      <c r="X33" s="376">
        <f t="shared" si="13"/>
        <v>0</v>
      </c>
      <c r="Y33" s="373">
        <f t="shared" si="14"/>
        <v>0</v>
      </c>
      <c r="Z33" s="376">
        <f t="shared" si="15"/>
        <v>0</v>
      </c>
      <c r="AA33" s="376">
        <f t="shared" si="9"/>
        <v>0</v>
      </c>
      <c r="AB33" s="350"/>
    </row>
    <row r="34" spans="1:28" s="2" customFormat="1" ht="10.7">
      <c r="A34" s="382">
        <v>9</v>
      </c>
      <c r="B34" s="192"/>
      <c r="C34" s="390"/>
      <c r="D34" s="187"/>
      <c r="E34" s="390"/>
      <c r="F34" s="395"/>
      <c r="G34" s="385">
        <f t="shared" si="10"/>
        <v>0</v>
      </c>
      <c r="H34" s="360"/>
      <c r="I34" s="187"/>
      <c r="J34" s="187"/>
      <c r="K34" s="187"/>
      <c r="L34" s="187"/>
      <c r="M34" s="187"/>
      <c r="N34" s="187"/>
      <c r="O34" s="187"/>
      <c r="P34" s="187"/>
      <c r="Q34" s="187"/>
      <c r="R34" s="187"/>
      <c r="S34" s="187"/>
      <c r="T34" s="269"/>
      <c r="U34" s="370">
        <f>IF(AND(H34="",I34="",J34="",K34="",L34="",M34="",N34="",O34="",P34="",Q34="",R34="",S34="",T34=""),0,AVERAGE($H34:T34))</f>
        <v>0</v>
      </c>
      <c r="V34" s="373">
        <f t="shared" si="11"/>
        <v>0</v>
      </c>
      <c r="W34" s="376">
        <f t="shared" si="12"/>
        <v>0</v>
      </c>
      <c r="X34" s="376">
        <f t="shared" si="13"/>
        <v>0</v>
      </c>
      <c r="Y34" s="373">
        <f t="shared" si="14"/>
        <v>0</v>
      </c>
      <c r="Z34" s="376">
        <f t="shared" si="15"/>
        <v>0</v>
      </c>
      <c r="AA34" s="376">
        <f t="shared" si="9"/>
        <v>0</v>
      </c>
      <c r="AB34" s="350"/>
    </row>
    <row r="35" spans="1:28" s="2" customFormat="1" ht="10.7">
      <c r="A35" s="382">
        <v>10</v>
      </c>
      <c r="B35" s="192"/>
      <c r="C35" s="390"/>
      <c r="D35" s="187"/>
      <c r="E35" s="390"/>
      <c r="F35" s="395"/>
      <c r="G35" s="385">
        <f t="shared" si="10"/>
        <v>0</v>
      </c>
      <c r="H35" s="360"/>
      <c r="I35" s="187"/>
      <c r="J35" s="187"/>
      <c r="K35" s="187"/>
      <c r="L35" s="187"/>
      <c r="M35" s="187"/>
      <c r="N35" s="187"/>
      <c r="O35" s="187"/>
      <c r="P35" s="187"/>
      <c r="Q35" s="187"/>
      <c r="R35" s="187"/>
      <c r="S35" s="187"/>
      <c r="T35" s="269"/>
      <c r="U35" s="370">
        <f>IF(AND(H35="",I35="",J35="",K35="",L35="",M35="",N35="",O35="",P35="",Q35="",R35="",S35="",T35=""),0,AVERAGE($H35:T35))</f>
        <v>0</v>
      </c>
      <c r="V35" s="373">
        <f t="shared" si="11"/>
        <v>0</v>
      </c>
      <c r="W35" s="376">
        <f t="shared" si="12"/>
        <v>0</v>
      </c>
      <c r="X35" s="376">
        <f t="shared" si="13"/>
        <v>0</v>
      </c>
      <c r="Y35" s="373">
        <f t="shared" si="14"/>
        <v>0</v>
      </c>
      <c r="Z35" s="376">
        <f t="shared" si="15"/>
        <v>0</v>
      </c>
      <c r="AA35" s="376">
        <f t="shared" si="9"/>
        <v>0</v>
      </c>
      <c r="AB35" s="350"/>
    </row>
    <row r="36" spans="1:28" s="2" customFormat="1" ht="10.7">
      <c r="A36" s="382">
        <v>11</v>
      </c>
      <c r="B36" s="192"/>
      <c r="C36" s="390"/>
      <c r="D36" s="187"/>
      <c r="E36" s="390"/>
      <c r="F36" s="395"/>
      <c r="G36" s="385">
        <f t="shared" si="10"/>
        <v>0</v>
      </c>
      <c r="H36" s="360"/>
      <c r="I36" s="187"/>
      <c r="J36" s="187"/>
      <c r="K36" s="187"/>
      <c r="L36" s="187"/>
      <c r="M36" s="187"/>
      <c r="N36" s="187"/>
      <c r="O36" s="187"/>
      <c r="P36" s="187"/>
      <c r="Q36" s="187"/>
      <c r="R36" s="187"/>
      <c r="S36" s="187"/>
      <c r="T36" s="269"/>
      <c r="U36" s="370">
        <f>IF(AND(H36="",I36="",J36="",K36="",L36="",M36="",N36="",O36="",P36="",Q36="",R36="",S36="",T36=""),0,AVERAGE($H36:T36))</f>
        <v>0</v>
      </c>
      <c r="V36" s="373">
        <f t="shared" si="11"/>
        <v>0</v>
      </c>
      <c r="W36" s="376">
        <f t="shared" si="12"/>
        <v>0</v>
      </c>
      <c r="X36" s="376">
        <f t="shared" si="13"/>
        <v>0</v>
      </c>
      <c r="Y36" s="373">
        <f t="shared" si="14"/>
        <v>0</v>
      </c>
      <c r="Z36" s="376">
        <f t="shared" si="15"/>
        <v>0</v>
      </c>
      <c r="AA36" s="376">
        <f t="shared" si="9"/>
        <v>0</v>
      </c>
      <c r="AB36" s="350"/>
    </row>
    <row r="37" spans="1:28" s="2" customFormat="1" ht="10.7">
      <c r="A37" s="382">
        <v>12</v>
      </c>
      <c r="B37" s="192"/>
      <c r="C37" s="390"/>
      <c r="D37" s="187"/>
      <c r="E37" s="390"/>
      <c r="F37" s="395"/>
      <c r="G37" s="385">
        <f t="shared" si="10"/>
        <v>0</v>
      </c>
      <c r="H37" s="360"/>
      <c r="I37" s="187"/>
      <c r="J37" s="187"/>
      <c r="K37" s="187"/>
      <c r="L37" s="187"/>
      <c r="M37" s="187"/>
      <c r="N37" s="187"/>
      <c r="O37" s="187"/>
      <c r="P37" s="187"/>
      <c r="Q37" s="187"/>
      <c r="R37" s="187"/>
      <c r="S37" s="187"/>
      <c r="T37" s="269"/>
      <c r="U37" s="370">
        <f>IF(AND(H37="",I37="",J37="",K37="",L37="",M37="",N37="",O37="",P37="",Q37="",R37="",S37="",T37=""),0,AVERAGE($H37:T37))</f>
        <v>0</v>
      </c>
      <c r="V37" s="373">
        <f t="shared" si="11"/>
        <v>0</v>
      </c>
      <c r="W37" s="376">
        <f t="shared" si="12"/>
        <v>0</v>
      </c>
      <c r="X37" s="376">
        <f t="shared" si="13"/>
        <v>0</v>
      </c>
      <c r="Y37" s="373">
        <f t="shared" si="14"/>
        <v>0</v>
      </c>
      <c r="Z37" s="376">
        <f t="shared" si="15"/>
        <v>0</v>
      </c>
      <c r="AA37" s="376">
        <f>IF(U37&gt;22,(U37-22),0)</f>
        <v>0</v>
      </c>
      <c r="AB37" s="350"/>
    </row>
    <row r="38" spans="1:28" s="2" customFormat="1" ht="10.7">
      <c r="A38" s="382">
        <v>13</v>
      </c>
      <c r="B38" s="192"/>
      <c r="C38" s="391"/>
      <c r="D38" s="187"/>
      <c r="E38" s="391"/>
      <c r="F38" s="396"/>
      <c r="G38" s="385">
        <f t="shared" si="10"/>
        <v>0</v>
      </c>
      <c r="H38" s="360"/>
      <c r="I38" s="187"/>
      <c r="J38" s="187"/>
      <c r="K38" s="187"/>
      <c r="L38" s="187"/>
      <c r="M38" s="187"/>
      <c r="N38" s="187"/>
      <c r="O38" s="187"/>
      <c r="P38" s="187"/>
      <c r="Q38" s="187"/>
      <c r="R38" s="187"/>
      <c r="S38" s="187"/>
      <c r="T38" s="269"/>
      <c r="U38" s="370">
        <f>IF(AND(H38="",I38="",J38="",K38="",L38="",M38="",N38="",O38="",P38="",Q38="",R38="",S38="",T38=""),0,AVERAGE($H38:T38))</f>
        <v>0</v>
      </c>
      <c r="V38" s="373">
        <f t="shared" si="11"/>
        <v>0</v>
      </c>
      <c r="W38" s="376">
        <f t="shared" si="12"/>
        <v>0</v>
      </c>
      <c r="X38" s="376">
        <f t="shared" si="13"/>
        <v>0</v>
      </c>
      <c r="Y38" s="373">
        <f t="shared" si="14"/>
        <v>0</v>
      </c>
      <c r="Z38" s="376">
        <f t="shared" si="15"/>
        <v>0</v>
      </c>
      <c r="AA38" s="376">
        <f t="shared" si="9"/>
        <v>0</v>
      </c>
      <c r="AB38" s="350"/>
    </row>
    <row r="39" spans="1:28" s="2" customFormat="1" ht="10.7">
      <c r="A39" s="382">
        <v>14</v>
      </c>
      <c r="B39" s="192"/>
      <c r="C39" s="390"/>
      <c r="D39" s="187"/>
      <c r="E39" s="390"/>
      <c r="F39" s="395"/>
      <c r="G39" s="385">
        <f t="shared" si="10"/>
        <v>0</v>
      </c>
      <c r="H39" s="360"/>
      <c r="I39" s="187"/>
      <c r="J39" s="187"/>
      <c r="K39" s="187"/>
      <c r="L39" s="187"/>
      <c r="M39" s="187"/>
      <c r="N39" s="187"/>
      <c r="O39" s="187"/>
      <c r="P39" s="187"/>
      <c r="Q39" s="187"/>
      <c r="R39" s="187"/>
      <c r="S39" s="187"/>
      <c r="T39" s="269"/>
      <c r="U39" s="370">
        <f>IF(AND(H39="",I39="",J39="",K39="",L39="",M39="",N39="",O39="",P39="",Q39="",R39="",S39="",T39=""),0,AVERAGE($H39:T39))</f>
        <v>0</v>
      </c>
      <c r="V39" s="373">
        <f t="shared" si="11"/>
        <v>0</v>
      </c>
      <c r="W39" s="376">
        <f t="shared" si="12"/>
        <v>0</v>
      </c>
      <c r="X39" s="376">
        <f t="shared" si="13"/>
        <v>0</v>
      </c>
      <c r="Y39" s="373">
        <f t="shared" si="14"/>
        <v>0</v>
      </c>
      <c r="Z39" s="376">
        <f t="shared" si="15"/>
        <v>0</v>
      </c>
      <c r="AA39" s="376">
        <f t="shared" si="9"/>
        <v>0</v>
      </c>
      <c r="AB39" s="350"/>
    </row>
    <row r="40" spans="1:28" s="2" customFormat="1" ht="10.7">
      <c r="A40" s="382">
        <v>15</v>
      </c>
      <c r="B40" s="192"/>
      <c r="C40" s="390"/>
      <c r="D40" s="187"/>
      <c r="E40" s="390"/>
      <c r="F40" s="395"/>
      <c r="G40" s="385">
        <f t="shared" si="10"/>
        <v>0</v>
      </c>
      <c r="H40" s="360"/>
      <c r="I40" s="187"/>
      <c r="J40" s="187"/>
      <c r="K40" s="187"/>
      <c r="L40" s="187"/>
      <c r="M40" s="187"/>
      <c r="N40" s="187"/>
      <c r="O40" s="187"/>
      <c r="P40" s="187"/>
      <c r="Q40" s="187"/>
      <c r="R40" s="187"/>
      <c r="S40" s="187"/>
      <c r="T40" s="269"/>
      <c r="U40" s="370">
        <f>IF(AND(H40="",I40="",J40="",K40="",L40="",M40="",N40="",O40="",P40="",Q40="",R40="",S40="",T40=""),0,AVERAGE($H40:T40))</f>
        <v>0</v>
      </c>
      <c r="V40" s="373">
        <f t="shared" si="11"/>
        <v>0</v>
      </c>
      <c r="W40" s="376">
        <f t="shared" si="12"/>
        <v>0</v>
      </c>
      <c r="X40" s="376">
        <f t="shared" si="13"/>
        <v>0</v>
      </c>
      <c r="Y40" s="373">
        <f t="shared" si="14"/>
        <v>0</v>
      </c>
      <c r="Z40" s="376">
        <f t="shared" si="15"/>
        <v>0</v>
      </c>
      <c r="AA40" s="376">
        <f t="shared" si="9"/>
        <v>0</v>
      </c>
      <c r="AB40" s="350"/>
    </row>
    <row r="41" spans="1:28" s="2" customFormat="1" ht="10.7">
      <c r="A41" s="382">
        <v>16</v>
      </c>
      <c r="B41" s="192"/>
      <c r="C41" s="390"/>
      <c r="D41" s="187"/>
      <c r="E41" s="390"/>
      <c r="F41" s="395"/>
      <c r="G41" s="385">
        <f t="shared" si="10"/>
        <v>0</v>
      </c>
      <c r="H41" s="360"/>
      <c r="I41" s="187"/>
      <c r="J41" s="187"/>
      <c r="K41" s="187"/>
      <c r="L41" s="187"/>
      <c r="M41" s="187"/>
      <c r="N41" s="187"/>
      <c r="O41" s="187"/>
      <c r="P41" s="187"/>
      <c r="Q41" s="187"/>
      <c r="R41" s="187"/>
      <c r="S41" s="187"/>
      <c r="T41" s="269"/>
      <c r="U41" s="370">
        <f>IF(AND(H41="",I41="",J41="",K41="",L41="",M41="",N41="",O41="",P41="",Q41="",R41="",S41="",T41=""),0,AVERAGE($H41:T41))</f>
        <v>0</v>
      </c>
      <c r="V41" s="373">
        <f t="shared" si="11"/>
        <v>0</v>
      </c>
      <c r="W41" s="376">
        <f t="shared" si="12"/>
        <v>0</v>
      </c>
      <c r="X41" s="376">
        <f t="shared" si="13"/>
        <v>0</v>
      </c>
      <c r="Y41" s="373">
        <f t="shared" si="14"/>
        <v>0</v>
      </c>
      <c r="Z41" s="376">
        <f t="shared" si="15"/>
        <v>0</v>
      </c>
      <c r="AA41" s="376">
        <f t="shared" si="9"/>
        <v>0</v>
      </c>
      <c r="AB41" s="350"/>
    </row>
    <row r="42" spans="1:28" s="2" customFormat="1" ht="10.7">
      <c r="A42" s="382">
        <v>17</v>
      </c>
      <c r="B42" s="192"/>
      <c r="C42" s="390"/>
      <c r="D42" s="187"/>
      <c r="E42" s="390"/>
      <c r="F42" s="395"/>
      <c r="G42" s="385">
        <f t="shared" si="10"/>
        <v>0</v>
      </c>
      <c r="H42" s="360"/>
      <c r="I42" s="187"/>
      <c r="J42" s="187"/>
      <c r="K42" s="187"/>
      <c r="L42" s="187"/>
      <c r="M42" s="187"/>
      <c r="N42" s="187"/>
      <c r="O42" s="187"/>
      <c r="P42" s="187"/>
      <c r="Q42" s="187"/>
      <c r="R42" s="187"/>
      <c r="S42" s="187"/>
      <c r="T42" s="269"/>
      <c r="U42" s="370">
        <f>IF(AND(H42="",I42="",J42="",K42="",L42="",M42="",N42="",O42="",P42="",Q42="",R42="",S42="",T42=""),0,AVERAGE($H42:T42))</f>
        <v>0</v>
      </c>
      <c r="V42" s="373">
        <f t="shared" si="11"/>
        <v>0</v>
      </c>
      <c r="W42" s="376">
        <f t="shared" si="12"/>
        <v>0</v>
      </c>
      <c r="X42" s="376">
        <f t="shared" si="13"/>
        <v>0</v>
      </c>
      <c r="Y42" s="373">
        <f t="shared" si="14"/>
        <v>0</v>
      </c>
      <c r="Z42" s="376">
        <f t="shared" si="15"/>
        <v>0</v>
      </c>
      <c r="AA42" s="376">
        <f t="shared" si="9"/>
        <v>0</v>
      </c>
      <c r="AB42" s="350"/>
    </row>
    <row r="43" spans="1:28" s="2" customFormat="1" ht="10.7">
      <c r="A43" s="382">
        <v>18</v>
      </c>
      <c r="B43" s="192"/>
      <c r="C43" s="390"/>
      <c r="D43" s="187"/>
      <c r="E43" s="390"/>
      <c r="F43" s="395"/>
      <c r="G43" s="385">
        <f t="shared" si="10"/>
        <v>0</v>
      </c>
      <c r="H43" s="360"/>
      <c r="I43" s="187"/>
      <c r="J43" s="187"/>
      <c r="K43" s="187"/>
      <c r="L43" s="187"/>
      <c r="M43" s="187"/>
      <c r="N43" s="187"/>
      <c r="O43" s="187"/>
      <c r="P43" s="187"/>
      <c r="Q43" s="187"/>
      <c r="R43" s="187"/>
      <c r="S43" s="187"/>
      <c r="T43" s="269"/>
      <c r="U43" s="370">
        <f>IF(AND(H43="",I43="",J43="",K43="",L43="",M43="",N43="",O43="",P43="",Q43="",R43="",S43="",T43=""),0,AVERAGE($H43:T43))</f>
        <v>0</v>
      </c>
      <c r="V43" s="373">
        <f t="shared" si="11"/>
        <v>0</v>
      </c>
      <c r="W43" s="376">
        <f t="shared" si="12"/>
        <v>0</v>
      </c>
      <c r="X43" s="376">
        <f t="shared" si="13"/>
        <v>0</v>
      </c>
      <c r="Y43" s="373">
        <f t="shared" si="14"/>
        <v>0</v>
      </c>
      <c r="Z43" s="376">
        <f t="shared" si="15"/>
        <v>0</v>
      </c>
      <c r="AA43" s="376">
        <f t="shared" si="9"/>
        <v>0</v>
      </c>
      <c r="AB43" s="350"/>
    </row>
    <row r="44" spans="1:28" s="2" customFormat="1" ht="10.7">
      <c r="A44" s="382">
        <v>19</v>
      </c>
      <c r="B44" s="192"/>
      <c r="C44" s="390"/>
      <c r="D44" s="187"/>
      <c r="E44" s="390"/>
      <c r="F44" s="395"/>
      <c r="G44" s="385">
        <f t="shared" si="10"/>
        <v>0</v>
      </c>
      <c r="H44" s="360"/>
      <c r="I44" s="187"/>
      <c r="J44" s="187"/>
      <c r="K44" s="187"/>
      <c r="L44" s="187"/>
      <c r="M44" s="187"/>
      <c r="N44" s="187"/>
      <c r="O44" s="187"/>
      <c r="P44" s="187"/>
      <c r="Q44" s="187"/>
      <c r="R44" s="187"/>
      <c r="S44" s="187"/>
      <c r="T44" s="269"/>
      <c r="U44" s="370">
        <f>IF(AND(H44="",I44="",J44="",K44="",L44="",M44="",N44="",O44="",P44="",Q44="",R44="",S44="",T44=""),0,AVERAGE($H44:T44))</f>
        <v>0</v>
      </c>
      <c r="V44" s="373">
        <f t="shared" si="11"/>
        <v>0</v>
      </c>
      <c r="W44" s="376">
        <f t="shared" si="12"/>
        <v>0</v>
      </c>
      <c r="X44" s="376">
        <f t="shared" si="13"/>
        <v>0</v>
      </c>
      <c r="Y44" s="373">
        <f t="shared" si="14"/>
        <v>0</v>
      </c>
      <c r="Z44" s="376">
        <f t="shared" si="15"/>
        <v>0</v>
      </c>
      <c r="AA44" s="376">
        <f t="shared" si="9"/>
        <v>0</v>
      </c>
      <c r="AB44" s="350"/>
    </row>
    <row r="45" spans="1:28" s="2" customFormat="1" ht="10.7">
      <c r="A45" s="382">
        <v>20</v>
      </c>
      <c r="B45" s="192"/>
      <c r="C45" s="390"/>
      <c r="D45" s="187"/>
      <c r="E45" s="390"/>
      <c r="F45" s="395"/>
      <c r="G45" s="385">
        <f t="shared" si="10"/>
        <v>0</v>
      </c>
      <c r="H45" s="360"/>
      <c r="I45" s="187"/>
      <c r="J45" s="187"/>
      <c r="K45" s="187"/>
      <c r="L45" s="187"/>
      <c r="M45" s="187"/>
      <c r="N45" s="187"/>
      <c r="O45" s="187"/>
      <c r="P45" s="187"/>
      <c r="Q45" s="187"/>
      <c r="R45" s="187"/>
      <c r="S45" s="187"/>
      <c r="T45" s="269"/>
      <c r="U45" s="370">
        <f>IF(AND(H45="",I45="",J45="",K45="",L45="",M45="",N45="",O45="",P45="",Q45="",R45="",S45="",T45=""),0,AVERAGE($H45:T45))</f>
        <v>0</v>
      </c>
      <c r="V45" s="373">
        <f t="shared" si="11"/>
        <v>0</v>
      </c>
      <c r="W45" s="376">
        <f t="shared" si="12"/>
        <v>0</v>
      </c>
      <c r="X45" s="376">
        <f t="shared" si="13"/>
        <v>0</v>
      </c>
      <c r="Y45" s="373">
        <f>IF(U45&gt;11,(U45-W45-X45),0)</f>
        <v>0</v>
      </c>
      <c r="Z45" s="376">
        <f t="shared" si="15"/>
        <v>0</v>
      </c>
      <c r="AA45" s="376">
        <f>IF(U45&gt;22,(U45-22),0)</f>
        <v>0</v>
      </c>
      <c r="AB45" s="350"/>
    </row>
    <row r="46" spans="1:28" s="2" customFormat="1" ht="10.7">
      <c r="A46" s="382">
        <v>21</v>
      </c>
      <c r="B46" s="192"/>
      <c r="C46" s="390"/>
      <c r="D46" s="187"/>
      <c r="E46" s="390"/>
      <c r="F46" s="395"/>
      <c r="G46" s="385">
        <f t="shared" si="10"/>
        <v>0</v>
      </c>
      <c r="H46" s="360"/>
      <c r="I46" s="187"/>
      <c r="J46" s="187"/>
      <c r="K46" s="187"/>
      <c r="L46" s="187"/>
      <c r="M46" s="187"/>
      <c r="N46" s="187"/>
      <c r="O46" s="187"/>
      <c r="P46" s="187"/>
      <c r="Q46" s="187"/>
      <c r="R46" s="187"/>
      <c r="S46" s="187"/>
      <c r="T46" s="269"/>
      <c r="U46" s="370">
        <f>IF(AND(H46="",I46="",J46="",K46="",L46="",M46="",N46="",O46="",P46="",Q46="",R46="",S46="",T46=""),0,AVERAGE($H46:T46))</f>
        <v>0</v>
      </c>
      <c r="V46" s="373">
        <f t="shared" si="11"/>
        <v>0</v>
      </c>
      <c r="W46" s="376">
        <f t="shared" si="12"/>
        <v>0</v>
      </c>
      <c r="X46" s="376">
        <f t="shared" si="13"/>
        <v>0</v>
      </c>
      <c r="Y46" s="373">
        <f t="shared" si="14"/>
        <v>0</v>
      </c>
      <c r="Z46" s="376">
        <f t="shared" si="15"/>
        <v>0</v>
      </c>
      <c r="AA46" s="376">
        <f t="shared" si="9"/>
        <v>0</v>
      </c>
      <c r="AB46" s="350"/>
    </row>
    <row r="47" spans="1:28" s="2" customFormat="1" ht="10.7">
      <c r="A47" s="382">
        <v>22</v>
      </c>
      <c r="B47" s="192"/>
      <c r="C47" s="390"/>
      <c r="D47" s="187"/>
      <c r="E47" s="390"/>
      <c r="F47" s="395"/>
      <c r="G47" s="385">
        <f t="shared" si="10"/>
        <v>0</v>
      </c>
      <c r="H47" s="360"/>
      <c r="I47" s="187"/>
      <c r="J47" s="187"/>
      <c r="K47" s="187"/>
      <c r="L47" s="187"/>
      <c r="M47" s="187"/>
      <c r="N47" s="187"/>
      <c r="O47" s="187"/>
      <c r="P47" s="187"/>
      <c r="Q47" s="187"/>
      <c r="R47" s="187"/>
      <c r="S47" s="187"/>
      <c r="T47" s="269"/>
      <c r="U47" s="370">
        <f>IF(AND(H47="",I47="",J47="",K47="",L47="",M47="",N47="",O47="",P47="",Q47="",R47="",S47="",T47=""),0,AVERAGE($H47:T47))</f>
        <v>0</v>
      </c>
      <c r="V47" s="373">
        <f t="shared" si="11"/>
        <v>0</v>
      </c>
      <c r="W47" s="376">
        <f t="shared" si="12"/>
        <v>0</v>
      </c>
      <c r="X47" s="376">
        <f t="shared" si="13"/>
        <v>0</v>
      </c>
      <c r="Y47" s="373">
        <f t="shared" si="14"/>
        <v>0</v>
      </c>
      <c r="Z47" s="376">
        <f t="shared" si="15"/>
        <v>0</v>
      </c>
      <c r="AA47" s="376">
        <f t="shared" si="9"/>
        <v>0</v>
      </c>
      <c r="AB47" s="350"/>
    </row>
    <row r="48" spans="1:28" s="2" customFormat="1" ht="10.7">
      <c r="A48" s="382">
        <v>23</v>
      </c>
      <c r="B48" s="192"/>
      <c r="C48" s="390"/>
      <c r="D48" s="187"/>
      <c r="E48" s="390"/>
      <c r="F48" s="395"/>
      <c r="G48" s="385">
        <f t="shared" si="10"/>
        <v>0</v>
      </c>
      <c r="H48" s="360"/>
      <c r="I48" s="187"/>
      <c r="J48" s="187"/>
      <c r="K48" s="187"/>
      <c r="L48" s="187"/>
      <c r="M48" s="187"/>
      <c r="N48" s="187"/>
      <c r="O48" s="187"/>
      <c r="P48" s="187"/>
      <c r="Q48" s="187"/>
      <c r="R48" s="187"/>
      <c r="S48" s="187"/>
      <c r="T48" s="269"/>
      <c r="U48" s="370">
        <f>IF(AND(H48="",I48="",J48="",K48="",L48="",M48="",N48="",O48="",P48="",Q48="",R48="",S48="",T48=""),0,AVERAGE($H48:T48))</f>
        <v>0</v>
      </c>
      <c r="V48" s="373">
        <f t="shared" si="11"/>
        <v>0</v>
      </c>
      <c r="W48" s="376">
        <f t="shared" si="12"/>
        <v>0</v>
      </c>
      <c r="X48" s="376">
        <f t="shared" si="13"/>
        <v>0</v>
      </c>
      <c r="Y48" s="373">
        <f t="shared" si="14"/>
        <v>0</v>
      </c>
      <c r="Z48" s="376">
        <f t="shared" si="15"/>
        <v>0</v>
      </c>
      <c r="AA48" s="376">
        <f t="shared" si="9"/>
        <v>0</v>
      </c>
      <c r="AB48" s="350"/>
    </row>
    <row r="49" spans="1:28" s="2" customFormat="1" ht="10.7">
      <c r="A49" s="382">
        <v>24</v>
      </c>
      <c r="B49" s="192"/>
      <c r="C49" s="390"/>
      <c r="D49" s="187"/>
      <c r="E49" s="390"/>
      <c r="F49" s="395"/>
      <c r="G49" s="385">
        <f t="shared" si="10"/>
        <v>0</v>
      </c>
      <c r="H49" s="360"/>
      <c r="I49" s="187"/>
      <c r="J49" s="187"/>
      <c r="K49" s="187"/>
      <c r="L49" s="187"/>
      <c r="M49" s="187"/>
      <c r="N49" s="187"/>
      <c r="O49" s="187"/>
      <c r="P49" s="187"/>
      <c r="Q49" s="187"/>
      <c r="R49" s="187"/>
      <c r="S49" s="187"/>
      <c r="T49" s="269"/>
      <c r="U49" s="370">
        <f>IF(AND(H49="",I49="",J49="",K49="",L49="",M49="",N49="",O49="",P49="",Q49="",R49="",S49="",T49=""),0,AVERAGE($H49:T49))</f>
        <v>0</v>
      </c>
      <c r="V49" s="373">
        <f t="shared" si="11"/>
        <v>0</v>
      </c>
      <c r="W49" s="376">
        <f t="shared" si="12"/>
        <v>0</v>
      </c>
      <c r="X49" s="376">
        <f t="shared" si="13"/>
        <v>0</v>
      </c>
      <c r="Y49" s="373">
        <f t="shared" si="14"/>
        <v>0</v>
      </c>
      <c r="Z49" s="376">
        <f t="shared" si="15"/>
        <v>0</v>
      </c>
      <c r="AA49" s="376">
        <f t="shared" si="9"/>
        <v>0</v>
      </c>
      <c r="AB49" s="350"/>
    </row>
    <row r="50" spans="1:28" s="2" customFormat="1" ht="10.7">
      <c r="A50" s="382">
        <v>25</v>
      </c>
      <c r="B50" s="192"/>
      <c r="C50" s="390"/>
      <c r="D50" s="187"/>
      <c r="E50" s="390"/>
      <c r="F50" s="395"/>
      <c r="G50" s="385">
        <f t="shared" si="10"/>
        <v>0</v>
      </c>
      <c r="H50" s="360"/>
      <c r="I50" s="187"/>
      <c r="J50" s="187"/>
      <c r="K50" s="187"/>
      <c r="L50" s="187"/>
      <c r="M50" s="187"/>
      <c r="N50" s="187"/>
      <c r="O50" s="187"/>
      <c r="P50" s="187"/>
      <c r="Q50" s="187"/>
      <c r="R50" s="187"/>
      <c r="S50" s="187"/>
      <c r="T50" s="269"/>
      <c r="U50" s="370">
        <f>IF(AND(H50="",I50="",J50="",K50="",L50="",M50="",N50="",O50="",P50="",Q50="",R50="",S50="",T50=""),0,AVERAGE($H50:T50))</f>
        <v>0</v>
      </c>
      <c r="V50" s="373">
        <f t="shared" si="11"/>
        <v>0</v>
      </c>
      <c r="W50" s="376">
        <f t="shared" si="12"/>
        <v>0</v>
      </c>
      <c r="X50" s="376">
        <f t="shared" si="13"/>
        <v>0</v>
      </c>
      <c r="Y50" s="373">
        <f t="shared" si="14"/>
        <v>0</v>
      </c>
      <c r="Z50" s="376">
        <f t="shared" si="15"/>
        <v>0</v>
      </c>
      <c r="AA50" s="376">
        <f t="shared" si="9"/>
        <v>0</v>
      </c>
      <c r="AB50" s="350"/>
    </row>
    <row r="51" spans="1:28" s="2" customFormat="1" ht="10.7">
      <c r="A51" s="382">
        <v>26</v>
      </c>
      <c r="B51" s="192"/>
      <c r="C51" s="390"/>
      <c r="D51" s="187"/>
      <c r="E51" s="390"/>
      <c r="F51" s="395"/>
      <c r="G51" s="385">
        <f t="shared" si="10"/>
        <v>0</v>
      </c>
      <c r="H51" s="360"/>
      <c r="I51" s="187"/>
      <c r="J51" s="187"/>
      <c r="K51" s="187"/>
      <c r="L51" s="187"/>
      <c r="M51" s="187"/>
      <c r="N51" s="187"/>
      <c r="O51" s="187"/>
      <c r="P51" s="187"/>
      <c r="Q51" s="187"/>
      <c r="R51" s="187"/>
      <c r="S51" s="187"/>
      <c r="T51" s="269"/>
      <c r="U51" s="370">
        <f>IF(AND(H51="",I51="",J51="",K51="",L51="",M51="",N51="",O51="",P51="",Q51="",R51="",S51="",T51=""),0,AVERAGE($H51:T51))</f>
        <v>0</v>
      </c>
      <c r="V51" s="373">
        <f t="shared" si="11"/>
        <v>0</v>
      </c>
      <c r="W51" s="376">
        <f t="shared" si="12"/>
        <v>0</v>
      </c>
      <c r="X51" s="376">
        <f t="shared" si="13"/>
        <v>0</v>
      </c>
      <c r="Y51" s="373">
        <f t="shared" si="14"/>
        <v>0</v>
      </c>
      <c r="Z51" s="376">
        <f t="shared" si="15"/>
        <v>0</v>
      </c>
      <c r="AA51" s="376">
        <f t="shared" si="9"/>
        <v>0</v>
      </c>
      <c r="AB51" s="350"/>
    </row>
    <row r="52" spans="1:28" s="2" customFormat="1" ht="10.7">
      <c r="A52" s="382">
        <v>27</v>
      </c>
      <c r="B52" s="192"/>
      <c r="C52" s="390"/>
      <c r="D52" s="187"/>
      <c r="E52" s="390"/>
      <c r="F52" s="395"/>
      <c r="G52" s="385">
        <f t="shared" si="10"/>
        <v>0</v>
      </c>
      <c r="H52" s="360"/>
      <c r="I52" s="187"/>
      <c r="J52" s="187"/>
      <c r="K52" s="187"/>
      <c r="L52" s="187"/>
      <c r="M52" s="187"/>
      <c r="N52" s="187"/>
      <c r="O52" s="187"/>
      <c r="P52" s="187"/>
      <c r="Q52" s="187"/>
      <c r="R52" s="187"/>
      <c r="S52" s="187"/>
      <c r="T52" s="269"/>
      <c r="U52" s="370">
        <f>IF(AND(H52="",I52="",J52="",K52="",L52="",M52="",N52="",O52="",P52="",Q52="",R52="",S52="",T52=""),0,AVERAGE($H52:T52))</f>
        <v>0</v>
      </c>
      <c r="V52" s="373">
        <f t="shared" si="11"/>
        <v>0</v>
      </c>
      <c r="W52" s="376">
        <f t="shared" si="12"/>
        <v>0</v>
      </c>
      <c r="X52" s="376">
        <f t="shared" si="13"/>
        <v>0</v>
      </c>
      <c r="Y52" s="373">
        <f t="shared" si="14"/>
        <v>0</v>
      </c>
      <c r="Z52" s="376">
        <f t="shared" si="15"/>
        <v>0</v>
      </c>
      <c r="AA52" s="376">
        <f t="shared" si="9"/>
        <v>0</v>
      </c>
      <c r="AB52" s="350"/>
    </row>
    <row r="53" spans="1:28" s="2" customFormat="1" ht="10.7">
      <c r="A53" s="382">
        <v>28</v>
      </c>
      <c r="B53" s="192"/>
      <c r="C53" s="390"/>
      <c r="D53" s="187"/>
      <c r="E53" s="390"/>
      <c r="F53" s="395"/>
      <c r="G53" s="385">
        <f t="shared" si="10"/>
        <v>0</v>
      </c>
      <c r="H53" s="360"/>
      <c r="I53" s="187"/>
      <c r="J53" s="187"/>
      <c r="K53" s="187"/>
      <c r="L53" s="187"/>
      <c r="M53" s="187"/>
      <c r="N53" s="187"/>
      <c r="O53" s="187"/>
      <c r="P53" s="187"/>
      <c r="Q53" s="187"/>
      <c r="R53" s="187"/>
      <c r="S53" s="187"/>
      <c r="T53" s="269"/>
      <c r="U53" s="370">
        <f>IF(AND(H53="",I53="",J53="",K53="",L53="",M53="",N53="",O53="",P53="",Q53="",R53="",S53="",T53=""),0,AVERAGE($H53:T53))</f>
        <v>0</v>
      </c>
      <c r="V53" s="373">
        <f t="shared" si="11"/>
        <v>0</v>
      </c>
      <c r="W53" s="376">
        <f t="shared" si="12"/>
        <v>0</v>
      </c>
      <c r="X53" s="376">
        <f t="shared" si="13"/>
        <v>0</v>
      </c>
      <c r="Y53" s="373">
        <f t="shared" si="14"/>
        <v>0</v>
      </c>
      <c r="Z53" s="376">
        <f t="shared" si="15"/>
        <v>0</v>
      </c>
      <c r="AA53" s="376">
        <f t="shared" si="9"/>
        <v>0</v>
      </c>
      <c r="AB53" s="350"/>
    </row>
    <row r="54" spans="1:28" s="2" customFormat="1" ht="10.7">
      <c r="A54" s="382">
        <v>29</v>
      </c>
      <c r="B54" s="192"/>
      <c r="C54" s="390"/>
      <c r="D54" s="187"/>
      <c r="E54" s="390"/>
      <c r="F54" s="395"/>
      <c r="G54" s="385">
        <f t="shared" si="10"/>
        <v>0</v>
      </c>
      <c r="H54" s="360"/>
      <c r="I54" s="187"/>
      <c r="J54" s="187"/>
      <c r="K54" s="187"/>
      <c r="L54" s="187"/>
      <c r="M54" s="187"/>
      <c r="N54" s="187"/>
      <c r="O54" s="187"/>
      <c r="P54" s="187"/>
      <c r="Q54" s="187"/>
      <c r="R54" s="187"/>
      <c r="S54" s="187"/>
      <c r="T54" s="269"/>
      <c r="U54" s="370">
        <f>IF(AND(H54="",I54="",J54="",K54="",L54="",M54="",N54="",O54="",P54="",Q54="",R54="",S54="",T54=""),0,AVERAGE($H54:T54))</f>
        <v>0</v>
      </c>
      <c r="V54" s="373">
        <f t="shared" si="11"/>
        <v>0</v>
      </c>
      <c r="W54" s="376">
        <f t="shared" si="12"/>
        <v>0</v>
      </c>
      <c r="X54" s="376">
        <f t="shared" si="13"/>
        <v>0</v>
      </c>
      <c r="Y54" s="373">
        <f t="shared" si="14"/>
        <v>0</v>
      </c>
      <c r="Z54" s="376">
        <f t="shared" si="15"/>
        <v>0</v>
      </c>
      <c r="AA54" s="376">
        <f t="shared" si="9"/>
        <v>0</v>
      </c>
      <c r="AB54" s="350"/>
    </row>
    <row r="55" spans="1:28" s="2" customFormat="1" ht="10.7">
      <c r="A55" s="382">
        <v>30</v>
      </c>
      <c r="B55" s="192"/>
      <c r="C55" s="390"/>
      <c r="D55" s="187"/>
      <c r="E55" s="390"/>
      <c r="F55" s="395"/>
      <c r="G55" s="385">
        <f t="shared" si="10"/>
        <v>0</v>
      </c>
      <c r="H55" s="360"/>
      <c r="I55" s="187"/>
      <c r="J55" s="187"/>
      <c r="K55" s="187"/>
      <c r="L55" s="187"/>
      <c r="M55" s="187"/>
      <c r="N55" s="187"/>
      <c r="O55" s="187"/>
      <c r="P55" s="187"/>
      <c r="Q55" s="187"/>
      <c r="R55" s="187"/>
      <c r="S55" s="187"/>
      <c r="T55" s="269"/>
      <c r="U55" s="370">
        <f>IF(AND(H55="",I55="",J55="",K55="",L55="",M55="",N55="",O55="",P55="",Q55="",R55="",S55="",T55=""),0,AVERAGE($H55:T55))</f>
        <v>0</v>
      </c>
      <c r="V55" s="373">
        <f t="shared" si="11"/>
        <v>0</v>
      </c>
      <c r="W55" s="376">
        <f t="shared" si="12"/>
        <v>0</v>
      </c>
      <c r="X55" s="376">
        <f t="shared" si="13"/>
        <v>0</v>
      </c>
      <c r="Y55" s="373">
        <f t="shared" si="14"/>
        <v>0</v>
      </c>
      <c r="Z55" s="376">
        <f t="shared" si="15"/>
        <v>0</v>
      </c>
      <c r="AA55" s="376">
        <f t="shared" si="9"/>
        <v>0</v>
      </c>
      <c r="AB55" s="350"/>
    </row>
    <row r="56" spans="1:28" s="2" customFormat="1" ht="10.7">
      <c r="A56" s="382">
        <v>31</v>
      </c>
      <c r="B56" s="192"/>
      <c r="C56" s="390"/>
      <c r="D56" s="187"/>
      <c r="E56" s="390"/>
      <c r="F56" s="395"/>
      <c r="G56" s="385">
        <f t="shared" si="10"/>
        <v>0</v>
      </c>
      <c r="H56" s="360"/>
      <c r="I56" s="187"/>
      <c r="J56" s="187"/>
      <c r="K56" s="187"/>
      <c r="L56" s="187"/>
      <c r="M56" s="187"/>
      <c r="N56" s="187"/>
      <c r="O56" s="187"/>
      <c r="P56" s="187"/>
      <c r="Q56" s="187"/>
      <c r="R56" s="187"/>
      <c r="S56" s="187"/>
      <c r="T56" s="269"/>
      <c r="U56" s="370">
        <f>IF(AND(H56="",I56="",J56="",K56="",L56="",M56="",N56="",O56="",P56="",Q56="",R56="",S56="",T56=""),0,AVERAGE($H56:T56))</f>
        <v>0</v>
      </c>
      <c r="V56" s="373">
        <f t="shared" si="11"/>
        <v>0</v>
      </c>
      <c r="W56" s="376">
        <f t="shared" si="12"/>
        <v>0</v>
      </c>
      <c r="X56" s="376">
        <f t="shared" si="13"/>
        <v>0</v>
      </c>
      <c r="Y56" s="373">
        <f t="shared" si="14"/>
        <v>0</v>
      </c>
      <c r="Z56" s="376">
        <f t="shared" si="15"/>
        <v>0</v>
      </c>
      <c r="AA56" s="376">
        <f t="shared" si="9"/>
        <v>0</v>
      </c>
      <c r="AB56" s="350"/>
    </row>
    <row r="57" spans="1:28" s="2" customFormat="1" ht="10.7">
      <c r="A57" s="382">
        <v>32</v>
      </c>
      <c r="B57" s="192"/>
      <c r="C57" s="390"/>
      <c r="D57" s="187"/>
      <c r="E57" s="390"/>
      <c r="F57" s="395"/>
      <c r="G57" s="385">
        <f t="shared" si="10"/>
        <v>0</v>
      </c>
      <c r="H57" s="360"/>
      <c r="I57" s="187"/>
      <c r="J57" s="187"/>
      <c r="K57" s="187"/>
      <c r="L57" s="187"/>
      <c r="M57" s="187"/>
      <c r="N57" s="187"/>
      <c r="O57" s="187"/>
      <c r="P57" s="187"/>
      <c r="Q57" s="187"/>
      <c r="R57" s="187"/>
      <c r="S57" s="187"/>
      <c r="T57" s="269"/>
      <c r="U57" s="370">
        <f>IF(AND(H57="",I57="",J57="",K57="",L57="",M57="",N57="",O57="",P57="",Q57="",R57="",S57="",T57=""),0,AVERAGE($H57:T57))</f>
        <v>0</v>
      </c>
      <c r="V57" s="373">
        <f t="shared" si="11"/>
        <v>0</v>
      </c>
      <c r="W57" s="376">
        <f t="shared" si="12"/>
        <v>0</v>
      </c>
      <c r="X57" s="376">
        <f t="shared" si="13"/>
        <v>0</v>
      </c>
      <c r="Y57" s="373">
        <f t="shared" si="14"/>
        <v>0</v>
      </c>
      <c r="Z57" s="376">
        <f t="shared" si="15"/>
        <v>0</v>
      </c>
      <c r="AA57" s="376">
        <f t="shared" si="9"/>
        <v>0</v>
      </c>
      <c r="AB57" s="350"/>
    </row>
    <row r="58" spans="1:28" s="2" customFormat="1" ht="10.7">
      <c r="A58" s="382">
        <v>33</v>
      </c>
      <c r="B58" s="192"/>
      <c r="C58" s="390"/>
      <c r="D58" s="187"/>
      <c r="E58" s="390"/>
      <c r="F58" s="395"/>
      <c r="G58" s="385">
        <f t="shared" si="10"/>
        <v>0</v>
      </c>
      <c r="H58" s="360"/>
      <c r="I58" s="187"/>
      <c r="J58" s="187"/>
      <c r="K58" s="187"/>
      <c r="L58" s="187"/>
      <c r="M58" s="187"/>
      <c r="N58" s="187"/>
      <c r="O58" s="187"/>
      <c r="P58" s="187"/>
      <c r="Q58" s="187"/>
      <c r="R58" s="187"/>
      <c r="S58" s="187"/>
      <c r="T58" s="269"/>
      <c r="U58" s="370">
        <f>IF(AND(H58="",I58="",J58="",K58="",L58="",M58="",N58="",O58="",P58="",Q58="",R58="",S58="",T58=""),0,AVERAGE($H58:T58))</f>
        <v>0</v>
      </c>
      <c r="V58" s="373">
        <f t="shared" si="11"/>
        <v>0</v>
      </c>
      <c r="W58" s="376">
        <f t="shared" si="12"/>
        <v>0</v>
      </c>
      <c r="X58" s="376">
        <f t="shared" si="13"/>
        <v>0</v>
      </c>
      <c r="Y58" s="373">
        <f t="shared" si="14"/>
        <v>0</v>
      </c>
      <c r="Z58" s="376">
        <f t="shared" si="15"/>
        <v>0</v>
      </c>
      <c r="AA58" s="376">
        <f t="shared" si="9"/>
        <v>0</v>
      </c>
      <c r="AB58" s="350"/>
    </row>
    <row r="59" spans="1:28" s="2" customFormat="1" ht="10.7">
      <c r="A59" s="382">
        <v>34</v>
      </c>
      <c r="B59" s="192"/>
      <c r="C59" s="390"/>
      <c r="D59" s="187"/>
      <c r="E59" s="390"/>
      <c r="F59" s="395"/>
      <c r="G59" s="385">
        <f t="shared" si="10"/>
        <v>0</v>
      </c>
      <c r="H59" s="360"/>
      <c r="I59" s="187"/>
      <c r="J59" s="187"/>
      <c r="K59" s="187"/>
      <c r="L59" s="187"/>
      <c r="M59" s="187"/>
      <c r="N59" s="187"/>
      <c r="O59" s="187"/>
      <c r="P59" s="187"/>
      <c r="Q59" s="187"/>
      <c r="R59" s="187"/>
      <c r="S59" s="187"/>
      <c r="T59" s="269"/>
      <c r="U59" s="370">
        <f>IF(AND(H59="",I59="",J59="",K59="",L59="",M59="",N59="",O59="",P59="",Q59="",R59="",S59="",T59=""),0,AVERAGE($H59:T59))</f>
        <v>0</v>
      </c>
      <c r="V59" s="373">
        <f t="shared" si="11"/>
        <v>0</v>
      </c>
      <c r="W59" s="376">
        <f t="shared" si="12"/>
        <v>0</v>
      </c>
      <c r="X59" s="376">
        <f t="shared" si="13"/>
        <v>0</v>
      </c>
      <c r="Y59" s="373">
        <f t="shared" si="14"/>
        <v>0</v>
      </c>
      <c r="Z59" s="376">
        <f t="shared" si="15"/>
        <v>0</v>
      </c>
      <c r="AA59" s="376">
        <f t="shared" si="9"/>
        <v>0</v>
      </c>
      <c r="AB59" s="350"/>
    </row>
    <row r="60" spans="1:28" s="2" customFormat="1" ht="10.7">
      <c r="A60" s="382">
        <v>35</v>
      </c>
      <c r="B60" s="192"/>
      <c r="C60" s="390"/>
      <c r="D60" s="187"/>
      <c r="E60" s="390"/>
      <c r="F60" s="395"/>
      <c r="G60" s="385">
        <f t="shared" si="10"/>
        <v>0</v>
      </c>
      <c r="H60" s="360"/>
      <c r="I60" s="187"/>
      <c r="J60" s="187"/>
      <c r="K60" s="187"/>
      <c r="L60" s="187"/>
      <c r="M60" s="187"/>
      <c r="N60" s="187"/>
      <c r="O60" s="187"/>
      <c r="P60" s="187"/>
      <c r="Q60" s="187"/>
      <c r="R60" s="187"/>
      <c r="S60" s="187"/>
      <c r="T60" s="269"/>
      <c r="U60" s="370">
        <f>IF(AND(H60="",I60="",J60="",K60="",L60="",M60="",N60="",O60="",P60="",Q60="",R60="",S60="",T60=""),0,AVERAGE($H60:T60))</f>
        <v>0</v>
      </c>
      <c r="V60" s="373">
        <f t="shared" si="11"/>
        <v>0</v>
      </c>
      <c r="W60" s="376">
        <f t="shared" si="12"/>
        <v>0</v>
      </c>
      <c r="X60" s="376">
        <f t="shared" si="13"/>
        <v>0</v>
      </c>
      <c r="Y60" s="373">
        <f t="shared" si="14"/>
        <v>0</v>
      </c>
      <c r="Z60" s="376">
        <f t="shared" si="15"/>
        <v>0</v>
      </c>
      <c r="AA60" s="376">
        <f t="shared" si="9"/>
        <v>0</v>
      </c>
      <c r="AB60" s="350"/>
    </row>
    <row r="61" spans="1:28" s="2" customFormat="1" ht="10.7">
      <c r="A61" s="382">
        <v>36</v>
      </c>
      <c r="B61" s="192"/>
      <c r="C61" s="390"/>
      <c r="D61" s="187"/>
      <c r="E61" s="390"/>
      <c r="F61" s="395"/>
      <c r="G61" s="385">
        <f t="shared" si="10"/>
        <v>0</v>
      </c>
      <c r="H61" s="360"/>
      <c r="I61" s="187"/>
      <c r="J61" s="187"/>
      <c r="K61" s="187"/>
      <c r="L61" s="187"/>
      <c r="M61" s="187"/>
      <c r="N61" s="187"/>
      <c r="O61" s="187"/>
      <c r="P61" s="187"/>
      <c r="Q61" s="187"/>
      <c r="R61" s="187"/>
      <c r="S61" s="187"/>
      <c r="T61" s="269"/>
      <c r="U61" s="370">
        <f>IF(AND(H61="",I61="",J61="",K61="",L61="",M61="",N61="",O61="",P61="",Q61="",R61="",S61="",T61=""),0,AVERAGE($H61:T61))</f>
        <v>0</v>
      </c>
      <c r="V61" s="373">
        <f t="shared" si="11"/>
        <v>0</v>
      </c>
      <c r="W61" s="376">
        <f t="shared" si="12"/>
        <v>0</v>
      </c>
      <c r="X61" s="376">
        <f t="shared" si="13"/>
        <v>0</v>
      </c>
      <c r="Y61" s="373">
        <f t="shared" si="14"/>
        <v>0</v>
      </c>
      <c r="Z61" s="376">
        <f t="shared" si="15"/>
        <v>0</v>
      </c>
      <c r="AA61" s="376">
        <f t="shared" si="9"/>
        <v>0</v>
      </c>
      <c r="AB61" s="350"/>
    </row>
    <row r="62" spans="1:28" s="2" customFormat="1" ht="10.7">
      <c r="A62" s="382">
        <v>37</v>
      </c>
      <c r="B62" s="192"/>
      <c r="C62" s="390"/>
      <c r="D62" s="187"/>
      <c r="E62" s="390"/>
      <c r="F62" s="395"/>
      <c r="G62" s="385">
        <f t="shared" si="10"/>
        <v>0</v>
      </c>
      <c r="H62" s="360"/>
      <c r="I62" s="187"/>
      <c r="J62" s="187"/>
      <c r="K62" s="187"/>
      <c r="L62" s="187"/>
      <c r="M62" s="187"/>
      <c r="N62" s="187"/>
      <c r="O62" s="187"/>
      <c r="P62" s="187"/>
      <c r="Q62" s="187"/>
      <c r="R62" s="187"/>
      <c r="S62" s="187"/>
      <c r="T62" s="269"/>
      <c r="U62" s="370">
        <f>IF(AND(H62="",I62="",J62="",K62="",L62="",M62="",N62="",O62="",P62="",Q62="",R62="",S62="",T62=""),0,AVERAGE($H62:T62))</f>
        <v>0</v>
      </c>
      <c r="V62" s="373">
        <f t="shared" si="11"/>
        <v>0</v>
      </c>
      <c r="W62" s="376">
        <f t="shared" si="12"/>
        <v>0</v>
      </c>
      <c r="X62" s="376">
        <f t="shared" si="13"/>
        <v>0</v>
      </c>
      <c r="Y62" s="373">
        <f t="shared" si="14"/>
        <v>0</v>
      </c>
      <c r="Z62" s="376">
        <f t="shared" si="15"/>
        <v>0</v>
      </c>
      <c r="AA62" s="376">
        <f t="shared" si="9"/>
        <v>0</v>
      </c>
      <c r="AB62" s="350"/>
    </row>
    <row r="63" spans="1:28" s="2" customFormat="1" ht="10.7">
      <c r="A63" s="382">
        <v>38</v>
      </c>
      <c r="B63" s="192"/>
      <c r="C63" s="390"/>
      <c r="D63" s="187"/>
      <c r="E63" s="390"/>
      <c r="F63" s="395"/>
      <c r="G63" s="385">
        <f t="shared" si="10"/>
        <v>0</v>
      </c>
      <c r="H63" s="360"/>
      <c r="I63" s="187"/>
      <c r="J63" s="187"/>
      <c r="K63" s="187"/>
      <c r="L63" s="187"/>
      <c r="M63" s="187"/>
      <c r="N63" s="187"/>
      <c r="O63" s="187"/>
      <c r="P63" s="187"/>
      <c r="Q63" s="187"/>
      <c r="R63" s="187"/>
      <c r="S63" s="187"/>
      <c r="T63" s="269"/>
      <c r="U63" s="370">
        <f>IF(AND(H63="",I63="",J63="",K63="",L63="",M63="",N63="",O63="",P63="",Q63="",R63="",S63="",T63=""),0,AVERAGE($H63:T63))</f>
        <v>0</v>
      </c>
      <c r="V63" s="373">
        <f t="shared" si="11"/>
        <v>0</v>
      </c>
      <c r="W63" s="376">
        <f t="shared" si="12"/>
        <v>0</v>
      </c>
      <c r="X63" s="376">
        <f t="shared" si="13"/>
        <v>0</v>
      </c>
      <c r="Y63" s="373">
        <f t="shared" si="14"/>
        <v>0</v>
      </c>
      <c r="Z63" s="376">
        <f t="shared" si="15"/>
        <v>0</v>
      </c>
      <c r="AA63" s="376">
        <f t="shared" si="9"/>
        <v>0</v>
      </c>
      <c r="AB63" s="350"/>
    </row>
    <row r="64" spans="1:28" s="2" customFormat="1" ht="10.7">
      <c r="A64" s="382">
        <v>39</v>
      </c>
      <c r="B64" s="192"/>
      <c r="C64" s="390"/>
      <c r="D64" s="187"/>
      <c r="E64" s="390"/>
      <c r="F64" s="395"/>
      <c r="G64" s="385">
        <f t="shared" si="10"/>
        <v>0</v>
      </c>
      <c r="H64" s="360"/>
      <c r="I64" s="187"/>
      <c r="J64" s="187"/>
      <c r="K64" s="187"/>
      <c r="L64" s="187"/>
      <c r="M64" s="187"/>
      <c r="N64" s="187"/>
      <c r="O64" s="187"/>
      <c r="P64" s="187"/>
      <c r="Q64" s="187"/>
      <c r="R64" s="187"/>
      <c r="S64" s="187"/>
      <c r="T64" s="269"/>
      <c r="U64" s="370">
        <f>IF(AND(H64="",I64="",J64="",K64="",L64="",M64="",N64="",O64="",P64="",Q64="",R64="",S64="",T64=""),0,AVERAGE($H64:T64))</f>
        <v>0</v>
      </c>
      <c r="V64" s="373">
        <f t="shared" si="11"/>
        <v>0</v>
      </c>
      <c r="W64" s="376">
        <f t="shared" si="12"/>
        <v>0</v>
      </c>
      <c r="X64" s="376">
        <f t="shared" si="13"/>
        <v>0</v>
      </c>
      <c r="Y64" s="373">
        <f t="shared" si="14"/>
        <v>0</v>
      </c>
      <c r="Z64" s="376">
        <f t="shared" si="15"/>
        <v>0</v>
      </c>
      <c r="AA64" s="376">
        <f t="shared" si="9"/>
        <v>0</v>
      </c>
      <c r="AB64" s="350"/>
    </row>
    <row r="65" spans="1:28" s="2" customFormat="1" ht="10.7">
      <c r="A65" s="382">
        <v>40</v>
      </c>
      <c r="B65" s="192"/>
      <c r="C65" s="390"/>
      <c r="D65" s="187"/>
      <c r="E65" s="390"/>
      <c r="F65" s="395"/>
      <c r="G65" s="385">
        <f t="shared" si="10"/>
        <v>0</v>
      </c>
      <c r="H65" s="360"/>
      <c r="I65" s="187"/>
      <c r="J65" s="187"/>
      <c r="K65" s="187"/>
      <c r="L65" s="187"/>
      <c r="M65" s="187"/>
      <c r="N65" s="187"/>
      <c r="O65" s="187"/>
      <c r="P65" s="187"/>
      <c r="Q65" s="187"/>
      <c r="R65" s="187"/>
      <c r="S65" s="187"/>
      <c r="T65" s="269"/>
      <c r="U65" s="370">
        <f>IF(AND(H65="",I65="",J65="",K65="",L65="",M65="",N65="",O65="",P65="",Q65="",R65="",S65="",T65=""),0,AVERAGE($H65:T65))</f>
        <v>0</v>
      </c>
      <c r="V65" s="373">
        <f t="shared" si="11"/>
        <v>0</v>
      </c>
      <c r="W65" s="376">
        <f t="shared" si="12"/>
        <v>0</v>
      </c>
      <c r="X65" s="376">
        <f t="shared" si="13"/>
        <v>0</v>
      </c>
      <c r="Y65" s="373">
        <f t="shared" si="14"/>
        <v>0</v>
      </c>
      <c r="Z65" s="376">
        <f t="shared" si="15"/>
        <v>0</v>
      </c>
      <c r="AA65" s="376">
        <f t="shared" si="9"/>
        <v>0</v>
      </c>
      <c r="AB65" s="350"/>
    </row>
    <row r="66" spans="1:28" s="2" customFormat="1" ht="10.7">
      <c r="A66" s="382">
        <v>41</v>
      </c>
      <c r="B66" s="192"/>
      <c r="C66" s="390"/>
      <c r="D66" s="187"/>
      <c r="E66" s="390"/>
      <c r="F66" s="395"/>
      <c r="G66" s="385">
        <f t="shared" si="10"/>
        <v>0</v>
      </c>
      <c r="H66" s="360"/>
      <c r="I66" s="187"/>
      <c r="J66" s="187"/>
      <c r="K66" s="187"/>
      <c r="L66" s="187"/>
      <c r="M66" s="187"/>
      <c r="N66" s="187"/>
      <c r="O66" s="187"/>
      <c r="P66" s="187"/>
      <c r="Q66" s="187"/>
      <c r="R66" s="187"/>
      <c r="S66" s="187"/>
      <c r="T66" s="269"/>
      <c r="U66" s="370">
        <f>IF(AND(H66="",I66="",J66="",K66="",L66="",M66="",N66="",O66="",P66="",Q66="",R66="",S66="",T66=""),0,AVERAGE($H66:T66))</f>
        <v>0</v>
      </c>
      <c r="V66" s="373">
        <f t="shared" si="11"/>
        <v>0</v>
      </c>
      <c r="W66" s="376">
        <f t="shared" si="12"/>
        <v>0</v>
      </c>
      <c r="X66" s="376">
        <f t="shared" si="13"/>
        <v>0</v>
      </c>
      <c r="Y66" s="373">
        <f t="shared" si="14"/>
        <v>0</v>
      </c>
      <c r="Z66" s="376">
        <f t="shared" si="15"/>
        <v>0</v>
      </c>
      <c r="AA66" s="376">
        <f t="shared" si="9"/>
        <v>0</v>
      </c>
      <c r="AB66" s="350"/>
    </row>
    <row r="67" spans="1:28" s="2" customFormat="1" ht="10.7">
      <c r="A67" s="382">
        <v>42</v>
      </c>
      <c r="B67" s="192"/>
      <c r="C67" s="390"/>
      <c r="D67" s="187"/>
      <c r="E67" s="390"/>
      <c r="F67" s="395"/>
      <c r="G67" s="385">
        <f t="shared" si="10"/>
        <v>0</v>
      </c>
      <c r="H67" s="360"/>
      <c r="I67" s="187"/>
      <c r="J67" s="187"/>
      <c r="K67" s="187"/>
      <c r="L67" s="187"/>
      <c r="M67" s="187"/>
      <c r="N67" s="187"/>
      <c r="O67" s="187"/>
      <c r="P67" s="187"/>
      <c r="Q67" s="187"/>
      <c r="R67" s="187"/>
      <c r="S67" s="187"/>
      <c r="T67" s="269"/>
      <c r="U67" s="370">
        <f>IF(AND(H67="",I67="",J67="",K67="",L67="",M67="",N67="",O67="",P67="",Q67="",R67="",S67="",T67=""),0,AVERAGE($H67:T67))</f>
        <v>0</v>
      </c>
      <c r="V67" s="373">
        <f t="shared" si="11"/>
        <v>0</v>
      </c>
      <c r="W67" s="376">
        <f t="shared" si="12"/>
        <v>0</v>
      </c>
      <c r="X67" s="376">
        <f t="shared" si="13"/>
        <v>0</v>
      </c>
      <c r="Y67" s="373">
        <f t="shared" si="14"/>
        <v>0</v>
      </c>
      <c r="Z67" s="376">
        <f t="shared" si="15"/>
        <v>0</v>
      </c>
      <c r="AA67" s="376">
        <f t="shared" si="9"/>
        <v>0</v>
      </c>
      <c r="AB67" s="350"/>
    </row>
    <row r="68" spans="1:28" s="2" customFormat="1" ht="10.7">
      <c r="A68" s="382">
        <v>43</v>
      </c>
      <c r="B68" s="192"/>
      <c r="C68" s="390"/>
      <c r="D68" s="187"/>
      <c r="E68" s="390"/>
      <c r="F68" s="395"/>
      <c r="G68" s="385">
        <f t="shared" si="10"/>
        <v>0</v>
      </c>
      <c r="H68" s="360"/>
      <c r="I68" s="187"/>
      <c r="J68" s="187"/>
      <c r="K68" s="187"/>
      <c r="L68" s="187"/>
      <c r="M68" s="187"/>
      <c r="N68" s="187"/>
      <c r="O68" s="187"/>
      <c r="P68" s="187"/>
      <c r="Q68" s="187"/>
      <c r="R68" s="187"/>
      <c r="S68" s="187"/>
      <c r="T68" s="269"/>
      <c r="U68" s="370">
        <f>IF(AND(H68="",I68="",J68="",K68="",L68="",M68="",N68="",O68="",P68="",Q68="",R68="",S68="",T68=""),0,AVERAGE($H68:T68))</f>
        <v>0</v>
      </c>
      <c r="V68" s="373">
        <f t="shared" si="11"/>
        <v>0</v>
      </c>
      <c r="W68" s="376">
        <f t="shared" si="12"/>
        <v>0</v>
      </c>
      <c r="X68" s="376">
        <f t="shared" si="13"/>
        <v>0</v>
      </c>
      <c r="Y68" s="373">
        <f t="shared" si="14"/>
        <v>0</v>
      </c>
      <c r="Z68" s="376">
        <f t="shared" si="15"/>
        <v>0</v>
      </c>
      <c r="AA68" s="376">
        <f t="shared" si="9"/>
        <v>0</v>
      </c>
      <c r="AB68" s="350"/>
    </row>
    <row r="69" spans="1:28" s="2" customFormat="1" ht="10.7">
      <c r="A69" s="382">
        <v>44</v>
      </c>
      <c r="B69" s="192"/>
      <c r="C69" s="391"/>
      <c r="D69" s="187"/>
      <c r="E69" s="391"/>
      <c r="F69" s="396"/>
      <c r="G69" s="385">
        <f t="shared" si="10"/>
        <v>0</v>
      </c>
      <c r="H69" s="360"/>
      <c r="I69" s="187"/>
      <c r="J69" s="187"/>
      <c r="K69" s="187"/>
      <c r="L69" s="187"/>
      <c r="M69" s="187"/>
      <c r="N69" s="187"/>
      <c r="O69" s="187"/>
      <c r="P69" s="187"/>
      <c r="Q69" s="187"/>
      <c r="R69" s="187"/>
      <c r="S69" s="187"/>
      <c r="T69" s="269"/>
      <c r="U69" s="370">
        <f>IF(AND(H69="",I69="",J69="",K69="",L69="",M69="",N69="",O69="",P69="",Q69="",R69="",S69="",T69=""),0,AVERAGE($H69:T69))</f>
        <v>0</v>
      </c>
      <c r="V69" s="373">
        <f t="shared" si="11"/>
        <v>0</v>
      </c>
      <c r="W69" s="376">
        <f t="shared" si="12"/>
        <v>0</v>
      </c>
      <c r="X69" s="376">
        <f t="shared" si="13"/>
        <v>0</v>
      </c>
      <c r="Y69" s="373">
        <f t="shared" si="14"/>
        <v>0</v>
      </c>
      <c r="Z69" s="376">
        <f t="shared" si="15"/>
        <v>0</v>
      </c>
      <c r="AA69" s="376">
        <f t="shared" si="9"/>
        <v>0</v>
      </c>
      <c r="AB69" s="350"/>
    </row>
    <row r="70" spans="1:28" s="2" customFormat="1" ht="10.7">
      <c r="A70" s="382">
        <v>45</v>
      </c>
      <c r="B70" s="192"/>
      <c r="C70" s="391"/>
      <c r="D70" s="187"/>
      <c r="E70" s="391"/>
      <c r="F70" s="396"/>
      <c r="G70" s="385">
        <f t="shared" si="10"/>
        <v>0</v>
      </c>
      <c r="H70" s="360"/>
      <c r="I70" s="187"/>
      <c r="J70" s="187"/>
      <c r="K70" s="187"/>
      <c r="L70" s="187"/>
      <c r="M70" s="187"/>
      <c r="N70" s="187"/>
      <c r="O70" s="187"/>
      <c r="P70" s="187"/>
      <c r="Q70" s="187"/>
      <c r="R70" s="187"/>
      <c r="S70" s="187"/>
      <c r="T70" s="269"/>
      <c r="U70" s="370">
        <f>IF(AND(H70="",I70="",J70="",K70="",L70="",M70="",N70="",O70="",P70="",Q70="",R70="",S70="",T70=""),0,AVERAGE($H70:T70))</f>
        <v>0</v>
      </c>
      <c r="V70" s="373">
        <f t="shared" si="11"/>
        <v>0</v>
      </c>
      <c r="W70" s="376">
        <f t="shared" si="12"/>
        <v>0</v>
      </c>
      <c r="X70" s="376">
        <f t="shared" si="13"/>
        <v>0</v>
      </c>
      <c r="Y70" s="373">
        <f t="shared" si="14"/>
        <v>0</v>
      </c>
      <c r="Z70" s="376">
        <f t="shared" si="15"/>
        <v>0</v>
      </c>
      <c r="AA70" s="376">
        <f t="shared" si="9"/>
        <v>0</v>
      </c>
      <c r="AB70" s="350"/>
    </row>
    <row r="71" spans="1:28" s="2" customFormat="1" ht="10.7">
      <c r="A71" s="382">
        <v>46</v>
      </c>
      <c r="B71" s="192"/>
      <c r="C71" s="390"/>
      <c r="D71" s="187"/>
      <c r="E71" s="390"/>
      <c r="F71" s="395"/>
      <c r="G71" s="385">
        <f t="shared" si="10"/>
        <v>0</v>
      </c>
      <c r="H71" s="360"/>
      <c r="I71" s="187"/>
      <c r="J71" s="187"/>
      <c r="K71" s="187"/>
      <c r="L71" s="187"/>
      <c r="M71" s="187"/>
      <c r="N71" s="187"/>
      <c r="O71" s="187"/>
      <c r="P71" s="187"/>
      <c r="Q71" s="187"/>
      <c r="R71" s="187"/>
      <c r="S71" s="187"/>
      <c r="T71" s="269"/>
      <c r="U71" s="370">
        <f>IF(AND(H71="",I71="",J71="",K71="",L71="",M71="",N71="",O71="",P71="",Q71="",R71="",S71="",T71=""),0,AVERAGE($H71:T71))</f>
        <v>0</v>
      </c>
      <c r="V71" s="373">
        <f t="shared" si="11"/>
        <v>0</v>
      </c>
      <c r="W71" s="376">
        <f t="shared" si="12"/>
        <v>0</v>
      </c>
      <c r="X71" s="376">
        <f t="shared" si="13"/>
        <v>0</v>
      </c>
      <c r="Y71" s="373">
        <f t="shared" si="14"/>
        <v>0</v>
      </c>
      <c r="Z71" s="376">
        <f t="shared" si="15"/>
        <v>0</v>
      </c>
      <c r="AA71" s="376">
        <f t="shared" si="9"/>
        <v>0</v>
      </c>
      <c r="AB71" s="350"/>
    </row>
    <row r="72" spans="1:28" s="2" customFormat="1" ht="10.7">
      <c r="A72" s="382">
        <v>47</v>
      </c>
      <c r="B72" s="192"/>
      <c r="C72" s="390"/>
      <c r="D72" s="187"/>
      <c r="E72" s="390"/>
      <c r="F72" s="395"/>
      <c r="G72" s="385">
        <f t="shared" si="10"/>
        <v>0</v>
      </c>
      <c r="H72" s="360"/>
      <c r="I72" s="187"/>
      <c r="J72" s="187"/>
      <c r="K72" s="187"/>
      <c r="L72" s="187"/>
      <c r="M72" s="187"/>
      <c r="N72" s="187"/>
      <c r="O72" s="187"/>
      <c r="P72" s="187"/>
      <c r="Q72" s="187"/>
      <c r="R72" s="187"/>
      <c r="S72" s="187"/>
      <c r="T72" s="269"/>
      <c r="U72" s="370">
        <f>IF(AND(H72="",I72="",J72="",K72="",L72="",M72="",N72="",O72="",P72="",Q72="",R72="",S72="",T72=""),0,AVERAGE($H72:T72))</f>
        <v>0</v>
      </c>
      <c r="V72" s="373">
        <f t="shared" si="11"/>
        <v>0</v>
      </c>
      <c r="W72" s="376">
        <f t="shared" si="12"/>
        <v>0</v>
      </c>
      <c r="X72" s="376">
        <f t="shared" si="13"/>
        <v>0</v>
      </c>
      <c r="Y72" s="373">
        <f t="shared" si="14"/>
        <v>0</v>
      </c>
      <c r="Z72" s="376">
        <f t="shared" si="15"/>
        <v>0</v>
      </c>
      <c r="AA72" s="376">
        <f t="shared" si="9"/>
        <v>0</v>
      </c>
      <c r="AB72" s="350"/>
    </row>
    <row r="73" spans="1:28" s="2" customFormat="1" ht="10.7">
      <c r="A73" s="382">
        <v>48</v>
      </c>
      <c r="B73" s="192"/>
      <c r="C73" s="390"/>
      <c r="D73" s="187"/>
      <c r="E73" s="390"/>
      <c r="F73" s="395"/>
      <c r="G73" s="385">
        <f t="shared" si="10"/>
        <v>0</v>
      </c>
      <c r="H73" s="360"/>
      <c r="I73" s="187"/>
      <c r="J73" s="187"/>
      <c r="K73" s="187"/>
      <c r="L73" s="187"/>
      <c r="M73" s="187"/>
      <c r="N73" s="187"/>
      <c r="O73" s="187"/>
      <c r="P73" s="187"/>
      <c r="Q73" s="187"/>
      <c r="R73" s="187"/>
      <c r="S73" s="187"/>
      <c r="T73" s="269"/>
      <c r="U73" s="370">
        <f>IF(AND(H73="",I73="",J73="",K73="",L73="",M73="",N73="",O73="",P73="",Q73="",R73="",S73="",T73=""),0,AVERAGE($H73:T73))</f>
        <v>0</v>
      </c>
      <c r="V73" s="373">
        <f t="shared" si="11"/>
        <v>0</v>
      </c>
      <c r="W73" s="376">
        <f t="shared" si="12"/>
        <v>0</v>
      </c>
      <c r="X73" s="376">
        <f t="shared" si="13"/>
        <v>0</v>
      </c>
      <c r="Y73" s="373">
        <f t="shared" si="14"/>
        <v>0</v>
      </c>
      <c r="Z73" s="376">
        <f t="shared" si="15"/>
        <v>0</v>
      </c>
      <c r="AA73" s="376">
        <f t="shared" si="9"/>
        <v>0</v>
      </c>
      <c r="AB73" s="350"/>
    </row>
    <row r="74" spans="1:28" s="2" customFormat="1" ht="10.7">
      <c r="A74" s="382">
        <v>49</v>
      </c>
      <c r="B74" s="192"/>
      <c r="C74" s="390"/>
      <c r="D74" s="187"/>
      <c r="E74" s="390"/>
      <c r="F74" s="395"/>
      <c r="G74" s="385">
        <f t="shared" si="10"/>
        <v>0</v>
      </c>
      <c r="H74" s="360"/>
      <c r="I74" s="187"/>
      <c r="J74" s="187"/>
      <c r="K74" s="187"/>
      <c r="L74" s="187"/>
      <c r="M74" s="187"/>
      <c r="N74" s="187"/>
      <c r="O74" s="187"/>
      <c r="P74" s="187"/>
      <c r="Q74" s="187"/>
      <c r="R74" s="187"/>
      <c r="S74" s="187"/>
      <c r="T74" s="269"/>
      <c r="U74" s="370">
        <f>IF(AND(H74="",I74="",J74="",K74="",L74="",M74="",N74="",O74="",P74="",Q74="",R74="",S74="",T74=""),0,AVERAGE($H74:T74))</f>
        <v>0</v>
      </c>
      <c r="V74" s="373">
        <f t="shared" si="11"/>
        <v>0</v>
      </c>
      <c r="W74" s="376">
        <f t="shared" si="12"/>
        <v>0</v>
      </c>
      <c r="X74" s="376">
        <f t="shared" si="13"/>
        <v>0</v>
      </c>
      <c r="Y74" s="373">
        <f t="shared" si="14"/>
        <v>0</v>
      </c>
      <c r="Z74" s="376">
        <f t="shared" si="15"/>
        <v>0</v>
      </c>
      <c r="AA74" s="376">
        <f t="shared" si="9"/>
        <v>0</v>
      </c>
      <c r="AB74" s="350"/>
    </row>
    <row r="75" spans="1:28" s="2" customFormat="1" ht="10.7">
      <c r="A75" s="382">
        <v>50</v>
      </c>
      <c r="B75" s="192"/>
      <c r="C75" s="390"/>
      <c r="D75" s="187"/>
      <c r="E75" s="390"/>
      <c r="F75" s="395"/>
      <c r="G75" s="385">
        <f t="shared" si="10"/>
        <v>0</v>
      </c>
      <c r="H75" s="360"/>
      <c r="I75" s="187"/>
      <c r="J75" s="187"/>
      <c r="K75" s="187"/>
      <c r="L75" s="187"/>
      <c r="M75" s="187"/>
      <c r="N75" s="187"/>
      <c r="O75" s="187"/>
      <c r="P75" s="187"/>
      <c r="Q75" s="187"/>
      <c r="R75" s="187"/>
      <c r="S75" s="187"/>
      <c r="T75" s="269"/>
      <c r="U75" s="370">
        <f>IF(AND(H75="",I75="",J75="",K75="",L75="",M75="",N75="",O75="",P75="",Q75="",R75="",S75="",T75=""),0,AVERAGE($H75:T75))</f>
        <v>0</v>
      </c>
      <c r="V75" s="373">
        <f t="shared" si="11"/>
        <v>0</v>
      </c>
      <c r="W75" s="376">
        <f t="shared" si="12"/>
        <v>0</v>
      </c>
      <c r="X75" s="376">
        <f t="shared" si="13"/>
        <v>0</v>
      </c>
      <c r="Y75" s="373">
        <f t="shared" si="14"/>
        <v>0</v>
      </c>
      <c r="Z75" s="376">
        <f t="shared" si="15"/>
        <v>0</v>
      </c>
      <c r="AA75" s="376">
        <f t="shared" si="9"/>
        <v>0</v>
      </c>
      <c r="AB75" s="350"/>
    </row>
    <row r="76" spans="1:28" s="2" customFormat="1" ht="10.7">
      <c r="A76" s="382">
        <v>51</v>
      </c>
      <c r="B76" s="192"/>
      <c r="C76" s="390"/>
      <c r="D76" s="187"/>
      <c r="E76" s="390"/>
      <c r="F76" s="395"/>
      <c r="G76" s="385">
        <f t="shared" si="10"/>
        <v>0</v>
      </c>
      <c r="H76" s="360"/>
      <c r="I76" s="187"/>
      <c r="J76" s="187"/>
      <c r="K76" s="187"/>
      <c r="L76" s="187"/>
      <c r="M76" s="187"/>
      <c r="N76" s="187"/>
      <c r="O76" s="187"/>
      <c r="P76" s="187"/>
      <c r="Q76" s="187"/>
      <c r="R76" s="187"/>
      <c r="S76" s="187"/>
      <c r="T76" s="269"/>
      <c r="U76" s="370">
        <f>IF(AND(H76="",I76="",J76="",K76="",L76="",M76="",N76="",O76="",P76="",Q76="",R76="",S76="",T76=""),0,AVERAGE($H76:T76))</f>
        <v>0</v>
      </c>
      <c r="V76" s="373">
        <f t="shared" si="11"/>
        <v>0</v>
      </c>
      <c r="W76" s="376">
        <f t="shared" si="12"/>
        <v>0</v>
      </c>
      <c r="X76" s="376">
        <f t="shared" si="13"/>
        <v>0</v>
      </c>
      <c r="Y76" s="373">
        <f t="shared" si="14"/>
        <v>0</v>
      </c>
      <c r="Z76" s="376">
        <f t="shared" si="15"/>
        <v>0</v>
      </c>
      <c r="AA76" s="376">
        <f t="shared" si="9"/>
        <v>0</v>
      </c>
      <c r="AB76" s="350"/>
    </row>
    <row r="77" spans="1:28" s="2" customFormat="1" ht="10.7">
      <c r="A77" s="382">
        <v>52</v>
      </c>
      <c r="B77" s="192"/>
      <c r="C77" s="390"/>
      <c r="D77" s="187"/>
      <c r="E77" s="390"/>
      <c r="F77" s="395"/>
      <c r="G77" s="385">
        <f t="shared" si="10"/>
        <v>0</v>
      </c>
      <c r="H77" s="360"/>
      <c r="I77" s="187"/>
      <c r="J77" s="187"/>
      <c r="K77" s="187"/>
      <c r="L77" s="187"/>
      <c r="M77" s="187"/>
      <c r="N77" s="187"/>
      <c r="O77" s="187"/>
      <c r="P77" s="187"/>
      <c r="Q77" s="187"/>
      <c r="R77" s="187"/>
      <c r="S77" s="187"/>
      <c r="T77" s="269"/>
      <c r="U77" s="370">
        <f>IF(AND(H77="",I77="",J77="",K77="",L77="",M77="",N77="",O77="",P77="",Q77="",R77="",S77="",T77=""),0,AVERAGE($H77:T77))</f>
        <v>0</v>
      </c>
      <c r="V77" s="373">
        <f t="shared" si="11"/>
        <v>0</v>
      </c>
      <c r="W77" s="376">
        <f t="shared" si="12"/>
        <v>0</v>
      </c>
      <c r="X77" s="376">
        <f t="shared" si="13"/>
        <v>0</v>
      </c>
      <c r="Y77" s="373">
        <f t="shared" si="14"/>
        <v>0</v>
      </c>
      <c r="Z77" s="376">
        <f t="shared" si="15"/>
        <v>0</v>
      </c>
      <c r="AA77" s="376">
        <f t="shared" si="9"/>
        <v>0</v>
      </c>
      <c r="AB77" s="350"/>
    </row>
    <row r="78" spans="1:28" s="2" customFormat="1" ht="10.7">
      <c r="A78" s="382">
        <v>53</v>
      </c>
      <c r="B78" s="192"/>
      <c r="C78" s="390"/>
      <c r="D78" s="187"/>
      <c r="E78" s="390"/>
      <c r="F78" s="395"/>
      <c r="G78" s="385">
        <f t="shared" si="10"/>
        <v>0</v>
      </c>
      <c r="H78" s="360"/>
      <c r="I78" s="187"/>
      <c r="J78" s="187"/>
      <c r="K78" s="187"/>
      <c r="L78" s="187"/>
      <c r="M78" s="187"/>
      <c r="N78" s="187"/>
      <c r="O78" s="187"/>
      <c r="P78" s="187"/>
      <c r="Q78" s="187"/>
      <c r="R78" s="187"/>
      <c r="S78" s="187"/>
      <c r="T78" s="269"/>
      <c r="U78" s="370">
        <f>IF(AND(H78="",I78="",J78="",K78="",L78="",M78="",N78="",O78="",P78="",Q78="",R78="",S78="",T78=""),0,AVERAGE($H78:T78))</f>
        <v>0</v>
      </c>
      <c r="V78" s="373">
        <f t="shared" si="11"/>
        <v>0</v>
      </c>
      <c r="W78" s="376">
        <f t="shared" si="12"/>
        <v>0</v>
      </c>
      <c r="X78" s="376">
        <f t="shared" si="13"/>
        <v>0</v>
      </c>
      <c r="Y78" s="373">
        <f t="shared" si="14"/>
        <v>0</v>
      </c>
      <c r="Z78" s="376">
        <f t="shared" si="15"/>
        <v>0</v>
      </c>
      <c r="AA78" s="376">
        <f t="shared" si="9"/>
        <v>0</v>
      </c>
      <c r="AB78" s="350"/>
    </row>
    <row r="79" spans="1:28" s="2" customFormat="1" ht="10.7">
      <c r="A79" s="382">
        <v>54</v>
      </c>
      <c r="B79" s="192"/>
      <c r="C79" s="390"/>
      <c r="D79" s="187"/>
      <c r="E79" s="390"/>
      <c r="F79" s="395"/>
      <c r="G79" s="385">
        <f t="shared" si="10"/>
        <v>0</v>
      </c>
      <c r="H79" s="360"/>
      <c r="I79" s="187"/>
      <c r="J79" s="187"/>
      <c r="K79" s="187"/>
      <c r="L79" s="187"/>
      <c r="M79" s="187"/>
      <c r="N79" s="187"/>
      <c r="O79" s="187"/>
      <c r="P79" s="187"/>
      <c r="Q79" s="187"/>
      <c r="R79" s="187"/>
      <c r="S79" s="187"/>
      <c r="T79" s="269"/>
      <c r="U79" s="370">
        <f>IF(AND(H79="",I79="",J79="",K79="",L79="",M79="",N79="",O79="",P79="",Q79="",R79="",S79="",T79=""),0,AVERAGE($H79:T79))</f>
        <v>0</v>
      </c>
      <c r="V79" s="373">
        <f t="shared" si="11"/>
        <v>0</v>
      </c>
      <c r="W79" s="376">
        <f t="shared" si="12"/>
        <v>0</v>
      </c>
      <c r="X79" s="376">
        <f t="shared" si="13"/>
        <v>0</v>
      </c>
      <c r="Y79" s="373">
        <f t="shared" si="14"/>
        <v>0</v>
      </c>
      <c r="Z79" s="376">
        <f t="shared" si="15"/>
        <v>0</v>
      </c>
      <c r="AA79" s="376">
        <f t="shared" si="9"/>
        <v>0</v>
      </c>
      <c r="AB79" s="350"/>
    </row>
    <row r="80" spans="1:28" s="2" customFormat="1" ht="10.7">
      <c r="A80" s="382">
        <v>55</v>
      </c>
      <c r="B80" s="192"/>
      <c r="C80" s="390"/>
      <c r="D80" s="187"/>
      <c r="E80" s="390"/>
      <c r="F80" s="395"/>
      <c r="G80" s="385">
        <f t="shared" si="10"/>
        <v>0</v>
      </c>
      <c r="H80" s="360"/>
      <c r="I80" s="187"/>
      <c r="J80" s="187"/>
      <c r="K80" s="187"/>
      <c r="L80" s="187"/>
      <c r="M80" s="187"/>
      <c r="N80" s="187"/>
      <c r="O80" s="187"/>
      <c r="P80" s="187"/>
      <c r="Q80" s="187"/>
      <c r="R80" s="187"/>
      <c r="S80" s="187"/>
      <c r="T80" s="269"/>
      <c r="U80" s="370">
        <f>IF(AND(H80="",I80="",J80="",K80="",L80="",M80="",N80="",O80="",P80="",Q80="",R80="",S80="",T80=""),0,AVERAGE($H80:T80))</f>
        <v>0</v>
      </c>
      <c r="V80" s="373">
        <f t="shared" si="11"/>
        <v>0</v>
      </c>
      <c r="W80" s="376">
        <f t="shared" si="12"/>
        <v>0</v>
      </c>
      <c r="X80" s="376">
        <f t="shared" si="13"/>
        <v>0</v>
      </c>
      <c r="Y80" s="373">
        <f t="shared" si="14"/>
        <v>0</v>
      </c>
      <c r="Z80" s="376">
        <f t="shared" si="15"/>
        <v>0</v>
      </c>
      <c r="AA80" s="376">
        <f t="shared" si="9"/>
        <v>0</v>
      </c>
      <c r="AB80" s="350"/>
    </row>
    <row r="81" spans="1:28" s="2" customFormat="1" ht="10.7">
      <c r="A81" s="382">
        <v>56</v>
      </c>
      <c r="B81" s="192"/>
      <c r="C81" s="390"/>
      <c r="D81" s="187"/>
      <c r="E81" s="390"/>
      <c r="F81" s="395"/>
      <c r="G81" s="385">
        <f t="shared" si="10"/>
        <v>0</v>
      </c>
      <c r="H81" s="360"/>
      <c r="I81" s="187"/>
      <c r="J81" s="187"/>
      <c r="K81" s="187"/>
      <c r="L81" s="187"/>
      <c r="M81" s="187"/>
      <c r="N81" s="187"/>
      <c r="O81" s="187"/>
      <c r="P81" s="187"/>
      <c r="Q81" s="187"/>
      <c r="R81" s="187"/>
      <c r="S81" s="187"/>
      <c r="T81" s="269"/>
      <c r="U81" s="370">
        <f>IF(AND(H81="",I81="",J81="",K81="",L81="",M81="",N81="",O81="",P81="",Q81="",R81="",S81="",T81=""),0,AVERAGE($H81:T81))</f>
        <v>0</v>
      </c>
      <c r="V81" s="373">
        <f t="shared" si="11"/>
        <v>0</v>
      </c>
      <c r="W81" s="376">
        <f t="shared" si="12"/>
        <v>0</v>
      </c>
      <c r="X81" s="376">
        <f t="shared" si="13"/>
        <v>0</v>
      </c>
      <c r="Y81" s="373">
        <f t="shared" si="14"/>
        <v>0</v>
      </c>
      <c r="Z81" s="376">
        <f t="shared" si="15"/>
        <v>0</v>
      </c>
      <c r="AA81" s="376">
        <f t="shared" si="9"/>
        <v>0</v>
      </c>
      <c r="AB81" s="350"/>
    </row>
    <row r="82" spans="1:28" s="2" customFormat="1" ht="10.7">
      <c r="A82" s="382">
        <v>57</v>
      </c>
      <c r="B82" s="192"/>
      <c r="C82" s="390"/>
      <c r="D82" s="187"/>
      <c r="E82" s="390"/>
      <c r="F82" s="395"/>
      <c r="G82" s="385">
        <f t="shared" si="10"/>
        <v>0</v>
      </c>
      <c r="H82" s="360"/>
      <c r="I82" s="187"/>
      <c r="J82" s="187"/>
      <c r="K82" s="187"/>
      <c r="L82" s="187"/>
      <c r="M82" s="187"/>
      <c r="N82" s="187"/>
      <c r="O82" s="187"/>
      <c r="P82" s="187"/>
      <c r="Q82" s="187"/>
      <c r="R82" s="187"/>
      <c r="S82" s="187"/>
      <c r="T82" s="269"/>
      <c r="U82" s="370">
        <f>IF(AND(H82="",I82="",J82="",K82="",L82="",M82="",N82="",O82="",P82="",Q82="",R82="",S82="",T82=""),0,AVERAGE($H82:T82))</f>
        <v>0</v>
      </c>
      <c r="V82" s="373">
        <f t="shared" si="11"/>
        <v>0</v>
      </c>
      <c r="W82" s="376">
        <f t="shared" si="12"/>
        <v>0</v>
      </c>
      <c r="X82" s="376">
        <f t="shared" si="13"/>
        <v>0</v>
      </c>
      <c r="Y82" s="373">
        <f t="shared" si="14"/>
        <v>0</v>
      </c>
      <c r="Z82" s="376">
        <f t="shared" si="15"/>
        <v>0</v>
      </c>
      <c r="AA82" s="376">
        <f t="shared" si="9"/>
        <v>0</v>
      </c>
      <c r="AB82" s="350"/>
    </row>
    <row r="83" spans="1:28" s="2" customFormat="1" ht="10.7">
      <c r="A83" s="382">
        <v>58</v>
      </c>
      <c r="B83" s="192"/>
      <c r="C83" s="390"/>
      <c r="D83" s="187"/>
      <c r="E83" s="390"/>
      <c r="F83" s="395"/>
      <c r="G83" s="385">
        <f t="shared" si="10"/>
        <v>0</v>
      </c>
      <c r="H83" s="360"/>
      <c r="I83" s="187"/>
      <c r="J83" s="187"/>
      <c r="K83" s="187"/>
      <c r="L83" s="187"/>
      <c r="M83" s="187"/>
      <c r="N83" s="187"/>
      <c r="O83" s="187"/>
      <c r="P83" s="187"/>
      <c r="Q83" s="187"/>
      <c r="R83" s="187"/>
      <c r="S83" s="187"/>
      <c r="T83" s="269"/>
      <c r="U83" s="370">
        <f>IF(AND(H83="",I83="",J83="",K83="",L83="",M83="",N83="",O83="",P83="",Q83="",R83="",S83="",T83=""),0,AVERAGE($H83:T83))</f>
        <v>0</v>
      </c>
      <c r="V83" s="373">
        <f t="shared" si="11"/>
        <v>0</v>
      </c>
      <c r="W83" s="376">
        <f t="shared" si="12"/>
        <v>0</v>
      </c>
      <c r="X83" s="376">
        <f t="shared" si="13"/>
        <v>0</v>
      </c>
      <c r="Y83" s="373">
        <f t="shared" si="14"/>
        <v>0</v>
      </c>
      <c r="Z83" s="376">
        <f t="shared" si="15"/>
        <v>0</v>
      </c>
      <c r="AA83" s="376">
        <f t="shared" si="9"/>
        <v>0</v>
      </c>
      <c r="AB83" s="350"/>
    </row>
    <row r="84" spans="1:28" s="2" customFormat="1" ht="10.7">
      <c r="A84" s="382">
        <v>59</v>
      </c>
      <c r="B84" s="192"/>
      <c r="C84" s="390"/>
      <c r="D84" s="187"/>
      <c r="E84" s="390"/>
      <c r="F84" s="395"/>
      <c r="G84" s="385">
        <f t="shared" si="10"/>
        <v>0</v>
      </c>
      <c r="H84" s="360"/>
      <c r="I84" s="187"/>
      <c r="J84" s="187"/>
      <c r="K84" s="187"/>
      <c r="L84" s="187"/>
      <c r="M84" s="187"/>
      <c r="N84" s="187"/>
      <c r="O84" s="187"/>
      <c r="P84" s="187"/>
      <c r="Q84" s="187"/>
      <c r="R84" s="187"/>
      <c r="S84" s="187"/>
      <c r="T84" s="269"/>
      <c r="U84" s="370">
        <f>IF(AND(H84="",I84="",J84="",K84="",L84="",M84="",N84="",O84="",P84="",Q84="",R84="",S84="",T84=""),0,AVERAGE($H84:T84))</f>
        <v>0</v>
      </c>
      <c r="V84" s="373">
        <f t="shared" si="11"/>
        <v>0</v>
      </c>
      <c r="W84" s="376">
        <f t="shared" si="12"/>
        <v>0</v>
      </c>
      <c r="X84" s="376">
        <f t="shared" si="13"/>
        <v>0</v>
      </c>
      <c r="Y84" s="373">
        <f t="shared" si="14"/>
        <v>0</v>
      </c>
      <c r="Z84" s="376">
        <f t="shared" si="15"/>
        <v>0</v>
      </c>
      <c r="AA84" s="376">
        <f t="shared" si="9"/>
        <v>0</v>
      </c>
      <c r="AB84" s="350"/>
    </row>
    <row r="85" spans="1:28" s="2" customFormat="1" ht="10.7">
      <c r="A85" s="382">
        <v>60</v>
      </c>
      <c r="B85" s="192"/>
      <c r="C85" s="390"/>
      <c r="D85" s="187"/>
      <c r="E85" s="390"/>
      <c r="F85" s="395"/>
      <c r="G85" s="385">
        <f t="shared" si="10"/>
        <v>0</v>
      </c>
      <c r="H85" s="360"/>
      <c r="I85" s="187"/>
      <c r="J85" s="187"/>
      <c r="K85" s="187"/>
      <c r="L85" s="187"/>
      <c r="M85" s="187"/>
      <c r="N85" s="187"/>
      <c r="O85" s="187"/>
      <c r="P85" s="187"/>
      <c r="Q85" s="187"/>
      <c r="R85" s="187"/>
      <c r="S85" s="187"/>
      <c r="T85" s="269"/>
      <c r="U85" s="370">
        <f>IF(AND(H85="",I85="",J85="",K85="",L85="",M85="",N85="",O85="",P85="",Q85="",R85="",S85="",T85=""),0,AVERAGE($H85:T85))</f>
        <v>0</v>
      </c>
      <c r="V85" s="373">
        <f t="shared" si="11"/>
        <v>0</v>
      </c>
      <c r="W85" s="376">
        <f t="shared" si="12"/>
        <v>0</v>
      </c>
      <c r="X85" s="376">
        <f t="shared" si="13"/>
        <v>0</v>
      </c>
      <c r="Y85" s="373">
        <f t="shared" si="14"/>
        <v>0</v>
      </c>
      <c r="Z85" s="376">
        <f t="shared" si="15"/>
        <v>0</v>
      </c>
      <c r="AA85" s="376">
        <f t="shared" si="9"/>
        <v>0</v>
      </c>
      <c r="AB85" s="350"/>
    </row>
    <row r="86" spans="1:28" s="2" customFormat="1" ht="10.7">
      <c r="A86" s="382">
        <v>61</v>
      </c>
      <c r="B86" s="192"/>
      <c r="C86" s="390"/>
      <c r="D86" s="187"/>
      <c r="E86" s="390"/>
      <c r="F86" s="395"/>
      <c r="G86" s="385">
        <f t="shared" si="10"/>
        <v>0</v>
      </c>
      <c r="H86" s="360"/>
      <c r="I86" s="187"/>
      <c r="J86" s="187"/>
      <c r="K86" s="187"/>
      <c r="L86" s="187"/>
      <c r="M86" s="187"/>
      <c r="N86" s="187"/>
      <c r="O86" s="187"/>
      <c r="P86" s="187"/>
      <c r="Q86" s="187"/>
      <c r="R86" s="187"/>
      <c r="S86" s="187"/>
      <c r="T86" s="269"/>
      <c r="U86" s="370">
        <f>IF(AND(H86="",I86="",J86="",K86="",L86="",M86="",N86="",O86="",P86="",Q86="",R86="",S86="",T86=""),0,AVERAGE($H86:T86))</f>
        <v>0</v>
      </c>
      <c r="V86" s="373">
        <f t="shared" si="11"/>
        <v>0</v>
      </c>
      <c r="W86" s="376">
        <f t="shared" si="12"/>
        <v>0</v>
      </c>
      <c r="X86" s="376">
        <f t="shared" si="13"/>
        <v>0</v>
      </c>
      <c r="Y86" s="373">
        <f t="shared" si="14"/>
        <v>0</v>
      </c>
      <c r="Z86" s="376">
        <f t="shared" si="15"/>
        <v>0</v>
      </c>
      <c r="AA86" s="376">
        <f t="shared" si="9"/>
        <v>0</v>
      </c>
      <c r="AB86" s="350"/>
    </row>
    <row r="87" spans="1:28" s="2" customFormat="1" ht="10.7">
      <c r="A87" s="382">
        <v>62</v>
      </c>
      <c r="B87" s="192"/>
      <c r="C87" s="390"/>
      <c r="D87" s="187"/>
      <c r="E87" s="390"/>
      <c r="F87" s="395"/>
      <c r="G87" s="385">
        <f t="shared" si="10"/>
        <v>0</v>
      </c>
      <c r="H87" s="360"/>
      <c r="I87" s="187"/>
      <c r="J87" s="187"/>
      <c r="K87" s="187"/>
      <c r="L87" s="187"/>
      <c r="M87" s="187"/>
      <c r="N87" s="187"/>
      <c r="O87" s="187"/>
      <c r="P87" s="187"/>
      <c r="Q87" s="187"/>
      <c r="R87" s="187"/>
      <c r="S87" s="187"/>
      <c r="T87" s="269"/>
      <c r="U87" s="370">
        <f>IF(AND(H87="",I87="",J87="",K87="",L87="",M87="",N87="",O87="",P87="",Q87="",R87="",S87="",T87=""),0,AVERAGE($H87:T87))</f>
        <v>0</v>
      </c>
      <c r="V87" s="373">
        <f t="shared" si="11"/>
        <v>0</v>
      </c>
      <c r="W87" s="376">
        <f t="shared" si="12"/>
        <v>0</v>
      </c>
      <c r="X87" s="376">
        <f t="shared" si="13"/>
        <v>0</v>
      </c>
      <c r="Y87" s="373">
        <f t="shared" si="14"/>
        <v>0</v>
      </c>
      <c r="Z87" s="376">
        <f t="shared" si="15"/>
        <v>0</v>
      </c>
      <c r="AA87" s="376">
        <f t="shared" si="9"/>
        <v>0</v>
      </c>
      <c r="AB87" s="350"/>
    </row>
    <row r="88" spans="1:28" s="2" customFormat="1" ht="10.7">
      <c r="A88" s="382">
        <v>63</v>
      </c>
      <c r="B88" s="192"/>
      <c r="C88" s="390"/>
      <c r="D88" s="187"/>
      <c r="E88" s="390"/>
      <c r="F88" s="395"/>
      <c r="G88" s="385">
        <f t="shared" si="10"/>
        <v>0</v>
      </c>
      <c r="H88" s="360"/>
      <c r="I88" s="187"/>
      <c r="J88" s="187"/>
      <c r="K88" s="187"/>
      <c r="L88" s="187"/>
      <c r="M88" s="187"/>
      <c r="N88" s="187"/>
      <c r="O88" s="187"/>
      <c r="P88" s="187"/>
      <c r="Q88" s="187"/>
      <c r="R88" s="187"/>
      <c r="S88" s="187"/>
      <c r="T88" s="269"/>
      <c r="U88" s="370">
        <f>IF(AND(H88="",I88="",J88="",K88="",L88="",M88="",N88="",O88="",P88="",Q88="",R88="",S88="",T88=""),0,AVERAGE($H88:T88))</f>
        <v>0</v>
      </c>
      <c r="V88" s="373">
        <f t="shared" si="11"/>
        <v>0</v>
      </c>
      <c r="W88" s="376">
        <f t="shared" si="12"/>
        <v>0</v>
      </c>
      <c r="X88" s="376">
        <f t="shared" si="13"/>
        <v>0</v>
      </c>
      <c r="Y88" s="373">
        <f t="shared" si="14"/>
        <v>0</v>
      </c>
      <c r="Z88" s="376">
        <f t="shared" si="15"/>
        <v>0</v>
      </c>
      <c r="AA88" s="376">
        <f t="shared" si="9"/>
        <v>0</v>
      </c>
      <c r="AB88" s="350"/>
    </row>
    <row r="89" spans="1:28" s="2" customFormat="1" ht="10.7">
      <c r="A89" s="382">
        <v>64</v>
      </c>
      <c r="B89" s="192"/>
      <c r="C89" s="390"/>
      <c r="D89" s="187"/>
      <c r="E89" s="390"/>
      <c r="F89" s="395"/>
      <c r="G89" s="385">
        <f t="shared" si="10"/>
        <v>0</v>
      </c>
      <c r="H89" s="360"/>
      <c r="I89" s="187"/>
      <c r="J89" s="187"/>
      <c r="K89" s="187"/>
      <c r="L89" s="187"/>
      <c r="M89" s="187"/>
      <c r="N89" s="187"/>
      <c r="O89" s="187"/>
      <c r="P89" s="187"/>
      <c r="Q89" s="187"/>
      <c r="R89" s="187"/>
      <c r="S89" s="187"/>
      <c r="T89" s="269"/>
      <c r="U89" s="370">
        <f>IF(AND(H89="",I89="",J89="",K89="",L89="",M89="",N89="",O89="",P89="",Q89="",R89="",S89="",T89=""),0,AVERAGE($H89:T89))</f>
        <v>0</v>
      </c>
      <c r="V89" s="373">
        <f t="shared" si="11"/>
        <v>0</v>
      </c>
      <c r="W89" s="376">
        <f t="shared" si="12"/>
        <v>0</v>
      </c>
      <c r="X89" s="376">
        <f t="shared" si="13"/>
        <v>0</v>
      </c>
      <c r="Y89" s="373">
        <f t="shared" si="14"/>
        <v>0</v>
      </c>
      <c r="Z89" s="376">
        <f t="shared" si="15"/>
        <v>0</v>
      </c>
      <c r="AA89" s="376">
        <f t="shared" si="9"/>
        <v>0</v>
      </c>
      <c r="AB89" s="350"/>
    </row>
    <row r="90" spans="1:28" s="2" customFormat="1" ht="10.7">
      <c r="A90" s="382">
        <v>65</v>
      </c>
      <c r="B90" s="192"/>
      <c r="C90" s="390"/>
      <c r="D90" s="187"/>
      <c r="E90" s="390"/>
      <c r="F90" s="395"/>
      <c r="G90" s="385">
        <f t="shared" si="10"/>
        <v>0</v>
      </c>
      <c r="H90" s="360"/>
      <c r="I90" s="187"/>
      <c r="J90" s="187"/>
      <c r="K90" s="187"/>
      <c r="L90" s="187"/>
      <c r="M90" s="187"/>
      <c r="N90" s="187"/>
      <c r="O90" s="187"/>
      <c r="P90" s="187"/>
      <c r="Q90" s="187"/>
      <c r="R90" s="187"/>
      <c r="S90" s="187"/>
      <c r="T90" s="269"/>
      <c r="U90" s="370">
        <f>IF(AND(H90="",I90="",J90="",K90="",L90="",M90="",N90="",O90="",P90="",Q90="",R90="",S90="",T90=""),0,AVERAGE($H90:T90))</f>
        <v>0</v>
      </c>
      <c r="V90" s="373">
        <f t="shared" si="11"/>
        <v>0</v>
      </c>
      <c r="W90" s="376">
        <f t="shared" si="12"/>
        <v>0</v>
      </c>
      <c r="X90" s="376">
        <f t="shared" si="13"/>
        <v>0</v>
      </c>
      <c r="Y90" s="373">
        <f t="shared" si="14"/>
        <v>0</v>
      </c>
      <c r="Z90" s="376">
        <f t="shared" si="15"/>
        <v>0</v>
      </c>
      <c r="AA90" s="376">
        <f t="shared" ref="AA90:AA153" si="16">IF(U90&gt;22,(U90-22),0)</f>
        <v>0</v>
      </c>
      <c r="AB90" s="350"/>
    </row>
    <row r="91" spans="1:28" s="2" customFormat="1" ht="10.7">
      <c r="A91" s="382">
        <v>66</v>
      </c>
      <c r="B91" s="192"/>
      <c r="C91" s="390"/>
      <c r="D91" s="187"/>
      <c r="E91" s="390"/>
      <c r="F91" s="395"/>
      <c r="G91" s="385">
        <f t="shared" ref="G91:G154" si="17">IF(E91="Residencial",D91,E91)</f>
        <v>0</v>
      </c>
      <c r="H91" s="360"/>
      <c r="I91" s="187"/>
      <c r="J91" s="187"/>
      <c r="K91" s="187"/>
      <c r="L91" s="187"/>
      <c r="M91" s="187"/>
      <c r="N91" s="187"/>
      <c r="O91" s="187"/>
      <c r="P91" s="187"/>
      <c r="Q91" s="187"/>
      <c r="R91" s="187"/>
      <c r="S91" s="187"/>
      <c r="T91" s="269"/>
      <c r="U91" s="370">
        <f>IF(AND(H91="",I91="",J91="",K91="",L91="",M91="",N91="",O91="",P91="",Q91="",R91="",S91="",T91=""),0,AVERAGE($H91:T91))</f>
        <v>0</v>
      </c>
      <c r="V91" s="373">
        <f t="shared" ref="V91:V154" si="18">IF(U91&lt;=11,U91,11)</f>
        <v>0</v>
      </c>
      <c r="W91" s="376">
        <f t="shared" ref="W91:W154" si="19">IF(U91&lt;=6,U91,6)</f>
        <v>0</v>
      </c>
      <c r="X91" s="376">
        <f t="shared" ref="X91:X154" si="20">IF(AND(U91&gt;6,U91&gt;=11),11-W91,U91-W91)</f>
        <v>0</v>
      </c>
      <c r="Y91" s="373">
        <f t="shared" ref="Y91:Y154" si="21">IF(U91&gt;11,(U91-W91-X91),0)</f>
        <v>0</v>
      </c>
      <c r="Z91" s="376">
        <f t="shared" ref="Z91:Z154" si="22">IF(U91&gt;22,11,IF(AND(U91&gt;11,U91&lt;=22),U91-11,0))</f>
        <v>0</v>
      </c>
      <c r="AA91" s="376">
        <f t="shared" si="16"/>
        <v>0</v>
      </c>
      <c r="AB91" s="350"/>
    </row>
    <row r="92" spans="1:28" s="2" customFormat="1" ht="10.7">
      <c r="A92" s="382">
        <v>67</v>
      </c>
      <c r="B92" s="192"/>
      <c r="C92" s="390"/>
      <c r="D92" s="187"/>
      <c r="E92" s="390"/>
      <c r="F92" s="395"/>
      <c r="G92" s="385">
        <f t="shared" si="17"/>
        <v>0</v>
      </c>
      <c r="H92" s="360"/>
      <c r="I92" s="187"/>
      <c r="J92" s="187"/>
      <c r="K92" s="187"/>
      <c r="L92" s="187"/>
      <c r="M92" s="187"/>
      <c r="N92" s="187"/>
      <c r="O92" s="187"/>
      <c r="P92" s="187"/>
      <c r="Q92" s="187"/>
      <c r="R92" s="187"/>
      <c r="S92" s="187"/>
      <c r="T92" s="269"/>
      <c r="U92" s="370">
        <f>IF(AND(H92="",I92="",J92="",K92="",L92="",M92="",N92="",O92="",P92="",Q92="",R92="",S92="",T92=""),0,AVERAGE($H92:T92))</f>
        <v>0</v>
      </c>
      <c r="V92" s="373">
        <f t="shared" si="18"/>
        <v>0</v>
      </c>
      <c r="W92" s="376">
        <f t="shared" si="19"/>
        <v>0</v>
      </c>
      <c r="X92" s="376">
        <f t="shared" si="20"/>
        <v>0</v>
      </c>
      <c r="Y92" s="373">
        <f t="shared" si="21"/>
        <v>0</v>
      </c>
      <c r="Z92" s="376">
        <f t="shared" si="22"/>
        <v>0</v>
      </c>
      <c r="AA92" s="376">
        <f t="shared" si="16"/>
        <v>0</v>
      </c>
      <c r="AB92" s="350"/>
    </row>
    <row r="93" spans="1:28" s="2" customFormat="1" ht="10.7">
      <c r="A93" s="382">
        <v>68</v>
      </c>
      <c r="B93" s="192"/>
      <c r="C93" s="390"/>
      <c r="D93" s="187"/>
      <c r="E93" s="390"/>
      <c r="F93" s="395"/>
      <c r="G93" s="385">
        <f t="shared" si="17"/>
        <v>0</v>
      </c>
      <c r="H93" s="360"/>
      <c r="I93" s="187"/>
      <c r="J93" s="187"/>
      <c r="K93" s="187"/>
      <c r="L93" s="187"/>
      <c r="M93" s="187"/>
      <c r="N93" s="187"/>
      <c r="O93" s="187"/>
      <c r="P93" s="187"/>
      <c r="Q93" s="187"/>
      <c r="R93" s="187"/>
      <c r="S93" s="187"/>
      <c r="T93" s="269"/>
      <c r="U93" s="370">
        <f>IF(AND(H93="",I93="",J93="",K93="",L93="",M93="",N93="",O93="",P93="",Q93="",R93="",S93="",T93=""),0,AVERAGE($H93:T93))</f>
        <v>0</v>
      </c>
      <c r="V93" s="373">
        <f t="shared" si="18"/>
        <v>0</v>
      </c>
      <c r="W93" s="376">
        <f t="shared" si="19"/>
        <v>0</v>
      </c>
      <c r="X93" s="376">
        <f t="shared" si="20"/>
        <v>0</v>
      </c>
      <c r="Y93" s="373">
        <f t="shared" si="21"/>
        <v>0</v>
      </c>
      <c r="Z93" s="376">
        <f t="shared" si="22"/>
        <v>0</v>
      </c>
      <c r="AA93" s="376">
        <f t="shared" si="16"/>
        <v>0</v>
      </c>
      <c r="AB93" s="350"/>
    </row>
    <row r="94" spans="1:28" s="2" customFormat="1" ht="10.7">
      <c r="A94" s="382">
        <v>69</v>
      </c>
      <c r="B94" s="192"/>
      <c r="C94" s="390"/>
      <c r="D94" s="187"/>
      <c r="E94" s="390"/>
      <c r="F94" s="395"/>
      <c r="G94" s="385">
        <f t="shared" si="17"/>
        <v>0</v>
      </c>
      <c r="H94" s="360"/>
      <c r="I94" s="187"/>
      <c r="J94" s="187"/>
      <c r="K94" s="187"/>
      <c r="L94" s="187"/>
      <c r="M94" s="187"/>
      <c r="N94" s="187"/>
      <c r="O94" s="187"/>
      <c r="P94" s="187"/>
      <c r="Q94" s="187"/>
      <c r="R94" s="187"/>
      <c r="S94" s="187"/>
      <c r="T94" s="269"/>
      <c r="U94" s="370">
        <f>IF(AND(H94="",I94="",J94="",K94="",L94="",M94="",N94="",O94="",P94="",Q94="",R94="",S94="",T94=""),0,AVERAGE($H94:T94))</f>
        <v>0</v>
      </c>
      <c r="V94" s="373">
        <f t="shared" si="18"/>
        <v>0</v>
      </c>
      <c r="W94" s="376">
        <f t="shared" si="19"/>
        <v>0</v>
      </c>
      <c r="X94" s="376">
        <f t="shared" si="20"/>
        <v>0</v>
      </c>
      <c r="Y94" s="373">
        <f t="shared" si="21"/>
        <v>0</v>
      </c>
      <c r="Z94" s="376">
        <f t="shared" si="22"/>
        <v>0</v>
      </c>
      <c r="AA94" s="376">
        <f t="shared" si="16"/>
        <v>0</v>
      </c>
      <c r="AB94" s="350"/>
    </row>
    <row r="95" spans="1:28" s="2" customFormat="1" ht="10.7">
      <c r="A95" s="382">
        <v>70</v>
      </c>
      <c r="B95" s="192"/>
      <c r="C95" s="390"/>
      <c r="D95" s="187"/>
      <c r="E95" s="390"/>
      <c r="F95" s="395"/>
      <c r="G95" s="385">
        <f t="shared" si="17"/>
        <v>0</v>
      </c>
      <c r="H95" s="360"/>
      <c r="I95" s="187"/>
      <c r="J95" s="187"/>
      <c r="K95" s="187"/>
      <c r="L95" s="187"/>
      <c r="M95" s="187"/>
      <c r="N95" s="187"/>
      <c r="O95" s="187"/>
      <c r="P95" s="187"/>
      <c r="Q95" s="187"/>
      <c r="R95" s="187"/>
      <c r="S95" s="187"/>
      <c r="T95" s="269"/>
      <c r="U95" s="370">
        <f>IF(AND(H95="",I95="",J95="",K95="",L95="",M95="",N95="",O95="",P95="",Q95="",R95="",S95="",T95=""),0,AVERAGE($H95:T95))</f>
        <v>0</v>
      </c>
      <c r="V95" s="373">
        <f t="shared" si="18"/>
        <v>0</v>
      </c>
      <c r="W95" s="376">
        <f t="shared" si="19"/>
        <v>0</v>
      </c>
      <c r="X95" s="376">
        <f t="shared" si="20"/>
        <v>0</v>
      </c>
      <c r="Y95" s="373">
        <f t="shared" si="21"/>
        <v>0</v>
      </c>
      <c r="Z95" s="376">
        <f t="shared" si="22"/>
        <v>0</v>
      </c>
      <c r="AA95" s="376">
        <f t="shared" si="16"/>
        <v>0</v>
      </c>
      <c r="AB95" s="350"/>
    </row>
    <row r="96" spans="1:28" s="2" customFormat="1" ht="10.7">
      <c r="A96" s="382">
        <v>71</v>
      </c>
      <c r="B96" s="192"/>
      <c r="C96" s="390"/>
      <c r="D96" s="187"/>
      <c r="E96" s="390"/>
      <c r="F96" s="395"/>
      <c r="G96" s="385">
        <f t="shared" si="17"/>
        <v>0</v>
      </c>
      <c r="H96" s="360"/>
      <c r="I96" s="187"/>
      <c r="J96" s="187"/>
      <c r="K96" s="187"/>
      <c r="L96" s="187"/>
      <c r="M96" s="187"/>
      <c r="N96" s="187"/>
      <c r="O96" s="187"/>
      <c r="P96" s="187"/>
      <c r="Q96" s="187"/>
      <c r="R96" s="187"/>
      <c r="S96" s="187"/>
      <c r="T96" s="269"/>
      <c r="U96" s="370">
        <f>IF(AND(H96="",I96="",J96="",K96="",L96="",M96="",N96="",O96="",P96="",Q96="",R96="",S96="",T96=""),0,AVERAGE($H96:T96))</f>
        <v>0</v>
      </c>
      <c r="V96" s="373">
        <f t="shared" si="18"/>
        <v>0</v>
      </c>
      <c r="W96" s="376">
        <f t="shared" si="19"/>
        <v>0</v>
      </c>
      <c r="X96" s="376">
        <f t="shared" si="20"/>
        <v>0</v>
      </c>
      <c r="Y96" s="373">
        <f t="shared" si="21"/>
        <v>0</v>
      </c>
      <c r="Z96" s="376">
        <f t="shared" si="22"/>
        <v>0</v>
      </c>
      <c r="AA96" s="376">
        <f t="shared" si="16"/>
        <v>0</v>
      </c>
      <c r="AB96" s="350"/>
    </row>
    <row r="97" spans="1:28" s="2" customFormat="1" ht="10.7">
      <c r="A97" s="382">
        <v>72</v>
      </c>
      <c r="B97" s="192"/>
      <c r="C97" s="390"/>
      <c r="D97" s="187"/>
      <c r="E97" s="390"/>
      <c r="F97" s="395"/>
      <c r="G97" s="385">
        <f t="shared" si="17"/>
        <v>0</v>
      </c>
      <c r="H97" s="360"/>
      <c r="I97" s="187"/>
      <c r="J97" s="187"/>
      <c r="K97" s="187"/>
      <c r="L97" s="187"/>
      <c r="M97" s="187"/>
      <c r="N97" s="187"/>
      <c r="O97" s="187"/>
      <c r="P97" s="187"/>
      <c r="Q97" s="187"/>
      <c r="R97" s="187"/>
      <c r="S97" s="187"/>
      <c r="T97" s="269"/>
      <c r="U97" s="370">
        <f>IF(AND(H97="",I97="",J97="",K97="",L97="",M97="",N97="",O97="",P97="",Q97="",R97="",S97="",T97=""),0,AVERAGE($H97:T97))</f>
        <v>0</v>
      </c>
      <c r="V97" s="373">
        <f t="shared" si="18"/>
        <v>0</v>
      </c>
      <c r="W97" s="376">
        <f t="shared" si="19"/>
        <v>0</v>
      </c>
      <c r="X97" s="376">
        <f t="shared" si="20"/>
        <v>0</v>
      </c>
      <c r="Y97" s="373">
        <f t="shared" si="21"/>
        <v>0</v>
      </c>
      <c r="Z97" s="376">
        <f t="shared" si="22"/>
        <v>0</v>
      </c>
      <c r="AA97" s="376">
        <f t="shared" si="16"/>
        <v>0</v>
      </c>
      <c r="AB97" s="350"/>
    </row>
    <row r="98" spans="1:28" s="2" customFormat="1" ht="10.7">
      <c r="A98" s="382">
        <v>73</v>
      </c>
      <c r="B98" s="192"/>
      <c r="C98" s="390"/>
      <c r="D98" s="187"/>
      <c r="E98" s="390"/>
      <c r="F98" s="395"/>
      <c r="G98" s="385">
        <f t="shared" si="17"/>
        <v>0</v>
      </c>
      <c r="H98" s="360"/>
      <c r="I98" s="187"/>
      <c r="J98" s="187"/>
      <c r="K98" s="187"/>
      <c r="L98" s="187"/>
      <c r="M98" s="187"/>
      <c r="N98" s="187"/>
      <c r="O98" s="187"/>
      <c r="P98" s="187"/>
      <c r="Q98" s="187"/>
      <c r="R98" s="187"/>
      <c r="S98" s="187"/>
      <c r="T98" s="269"/>
      <c r="U98" s="370">
        <f>IF(AND(H98="",I98="",J98="",K98="",L98="",M98="",N98="",O98="",P98="",Q98="",R98="",S98="",T98=""),0,AVERAGE($H98:T98))</f>
        <v>0</v>
      </c>
      <c r="V98" s="373">
        <f t="shared" si="18"/>
        <v>0</v>
      </c>
      <c r="W98" s="376">
        <f t="shared" si="19"/>
        <v>0</v>
      </c>
      <c r="X98" s="376">
        <f t="shared" si="20"/>
        <v>0</v>
      </c>
      <c r="Y98" s="373">
        <f t="shared" si="21"/>
        <v>0</v>
      </c>
      <c r="Z98" s="376">
        <f t="shared" si="22"/>
        <v>0</v>
      </c>
      <c r="AA98" s="376">
        <f t="shared" si="16"/>
        <v>0</v>
      </c>
      <c r="AB98" s="350"/>
    </row>
    <row r="99" spans="1:28" s="2" customFormat="1" ht="10.7">
      <c r="A99" s="382">
        <v>74</v>
      </c>
      <c r="B99" s="192"/>
      <c r="C99" s="390"/>
      <c r="D99" s="187"/>
      <c r="E99" s="390"/>
      <c r="F99" s="395"/>
      <c r="G99" s="385">
        <f t="shared" si="17"/>
        <v>0</v>
      </c>
      <c r="H99" s="360"/>
      <c r="I99" s="187"/>
      <c r="J99" s="187"/>
      <c r="K99" s="187"/>
      <c r="L99" s="187"/>
      <c r="M99" s="187"/>
      <c r="N99" s="187"/>
      <c r="O99" s="187"/>
      <c r="P99" s="187"/>
      <c r="Q99" s="187"/>
      <c r="R99" s="187"/>
      <c r="S99" s="187"/>
      <c r="T99" s="269"/>
      <c r="U99" s="370">
        <f>IF(AND(H99="",I99="",J99="",K99="",L99="",M99="",N99="",O99="",P99="",Q99="",R99="",S99="",T99=""),0,AVERAGE($H99:T99))</f>
        <v>0</v>
      </c>
      <c r="V99" s="373">
        <f t="shared" si="18"/>
        <v>0</v>
      </c>
      <c r="W99" s="376">
        <f t="shared" si="19"/>
        <v>0</v>
      </c>
      <c r="X99" s="376">
        <f t="shared" si="20"/>
        <v>0</v>
      </c>
      <c r="Y99" s="373">
        <f t="shared" si="21"/>
        <v>0</v>
      </c>
      <c r="Z99" s="376">
        <f t="shared" si="22"/>
        <v>0</v>
      </c>
      <c r="AA99" s="376">
        <f t="shared" si="16"/>
        <v>0</v>
      </c>
      <c r="AB99" s="350"/>
    </row>
    <row r="100" spans="1:28" s="2" customFormat="1" ht="10.7">
      <c r="A100" s="382">
        <v>75</v>
      </c>
      <c r="B100" s="192"/>
      <c r="C100" s="390"/>
      <c r="D100" s="187"/>
      <c r="E100" s="390"/>
      <c r="F100" s="395"/>
      <c r="G100" s="385">
        <f t="shared" si="17"/>
        <v>0</v>
      </c>
      <c r="H100" s="360"/>
      <c r="I100" s="187"/>
      <c r="J100" s="187"/>
      <c r="K100" s="187"/>
      <c r="L100" s="187"/>
      <c r="M100" s="187"/>
      <c r="N100" s="187"/>
      <c r="O100" s="187"/>
      <c r="P100" s="187"/>
      <c r="Q100" s="187"/>
      <c r="R100" s="187"/>
      <c r="S100" s="187"/>
      <c r="T100" s="269"/>
      <c r="U100" s="370">
        <f>IF(AND(H100="",I100="",J100="",K100="",L100="",M100="",N100="",O100="",P100="",Q100="",R100="",S100="",T100=""),0,AVERAGE($H100:T100))</f>
        <v>0</v>
      </c>
      <c r="V100" s="373">
        <f t="shared" si="18"/>
        <v>0</v>
      </c>
      <c r="W100" s="376">
        <f t="shared" si="19"/>
        <v>0</v>
      </c>
      <c r="X100" s="376">
        <f t="shared" si="20"/>
        <v>0</v>
      </c>
      <c r="Y100" s="373">
        <f t="shared" si="21"/>
        <v>0</v>
      </c>
      <c r="Z100" s="376">
        <f t="shared" si="22"/>
        <v>0</v>
      </c>
      <c r="AA100" s="376">
        <f t="shared" si="16"/>
        <v>0</v>
      </c>
      <c r="AB100" s="350"/>
    </row>
    <row r="101" spans="1:28" s="2" customFormat="1" ht="10.7">
      <c r="A101" s="382">
        <v>76</v>
      </c>
      <c r="B101" s="192"/>
      <c r="C101" s="390"/>
      <c r="D101" s="187"/>
      <c r="E101" s="390"/>
      <c r="F101" s="395"/>
      <c r="G101" s="385">
        <f t="shared" si="17"/>
        <v>0</v>
      </c>
      <c r="H101" s="360"/>
      <c r="I101" s="187"/>
      <c r="J101" s="187"/>
      <c r="K101" s="187"/>
      <c r="L101" s="187"/>
      <c r="M101" s="187"/>
      <c r="N101" s="187"/>
      <c r="O101" s="187"/>
      <c r="P101" s="187"/>
      <c r="Q101" s="187"/>
      <c r="R101" s="187"/>
      <c r="S101" s="187"/>
      <c r="T101" s="269"/>
      <c r="U101" s="370">
        <f>IF(AND(H101="",I101="",J101="",K101="",L101="",M101="",N101="",O101="",P101="",Q101="",R101="",S101="",T101=""),0,AVERAGE($H101:T101))</f>
        <v>0</v>
      </c>
      <c r="V101" s="373">
        <f t="shared" si="18"/>
        <v>0</v>
      </c>
      <c r="W101" s="376">
        <f t="shared" si="19"/>
        <v>0</v>
      </c>
      <c r="X101" s="376">
        <f t="shared" si="20"/>
        <v>0</v>
      </c>
      <c r="Y101" s="373">
        <f t="shared" si="21"/>
        <v>0</v>
      </c>
      <c r="Z101" s="376">
        <f t="shared" si="22"/>
        <v>0</v>
      </c>
      <c r="AA101" s="376">
        <f t="shared" si="16"/>
        <v>0</v>
      </c>
      <c r="AB101" s="350"/>
    </row>
    <row r="102" spans="1:28" s="2" customFormat="1" ht="10.7">
      <c r="A102" s="382">
        <v>77</v>
      </c>
      <c r="B102" s="192"/>
      <c r="C102" s="390"/>
      <c r="D102" s="187"/>
      <c r="E102" s="390"/>
      <c r="F102" s="395"/>
      <c r="G102" s="385">
        <f t="shared" si="17"/>
        <v>0</v>
      </c>
      <c r="H102" s="360"/>
      <c r="I102" s="187"/>
      <c r="J102" s="187"/>
      <c r="K102" s="187"/>
      <c r="L102" s="187"/>
      <c r="M102" s="187"/>
      <c r="N102" s="187"/>
      <c r="O102" s="187"/>
      <c r="P102" s="187"/>
      <c r="Q102" s="187"/>
      <c r="R102" s="187"/>
      <c r="S102" s="187"/>
      <c r="T102" s="269"/>
      <c r="U102" s="370">
        <f>IF(AND(H102="",I102="",J102="",K102="",L102="",M102="",N102="",O102="",P102="",Q102="",R102="",S102="",T102=""),0,AVERAGE($H102:T102))</f>
        <v>0</v>
      </c>
      <c r="V102" s="373">
        <f t="shared" si="18"/>
        <v>0</v>
      </c>
      <c r="W102" s="376">
        <f t="shared" si="19"/>
        <v>0</v>
      </c>
      <c r="X102" s="376">
        <f t="shared" si="20"/>
        <v>0</v>
      </c>
      <c r="Y102" s="373">
        <f t="shared" si="21"/>
        <v>0</v>
      </c>
      <c r="Z102" s="376">
        <f t="shared" si="22"/>
        <v>0</v>
      </c>
      <c r="AA102" s="376">
        <f t="shared" si="16"/>
        <v>0</v>
      </c>
      <c r="AB102" s="350"/>
    </row>
    <row r="103" spans="1:28" s="2" customFormat="1" ht="10.7">
      <c r="A103" s="382">
        <v>78</v>
      </c>
      <c r="B103" s="192"/>
      <c r="C103" s="390"/>
      <c r="D103" s="187"/>
      <c r="E103" s="390"/>
      <c r="F103" s="395"/>
      <c r="G103" s="385">
        <f t="shared" si="17"/>
        <v>0</v>
      </c>
      <c r="H103" s="360"/>
      <c r="I103" s="187"/>
      <c r="J103" s="187"/>
      <c r="K103" s="187"/>
      <c r="L103" s="187"/>
      <c r="M103" s="187"/>
      <c r="N103" s="187"/>
      <c r="O103" s="187"/>
      <c r="P103" s="187"/>
      <c r="Q103" s="187"/>
      <c r="R103" s="187"/>
      <c r="S103" s="187"/>
      <c r="T103" s="269"/>
      <c r="U103" s="370">
        <f>IF(AND(H103="",I103="",J103="",K103="",L103="",M103="",N103="",O103="",P103="",Q103="",R103="",S103="",T103=""),0,AVERAGE($H103:T103))</f>
        <v>0</v>
      </c>
      <c r="V103" s="373">
        <f t="shared" si="18"/>
        <v>0</v>
      </c>
      <c r="W103" s="376">
        <f t="shared" si="19"/>
        <v>0</v>
      </c>
      <c r="X103" s="376">
        <f t="shared" si="20"/>
        <v>0</v>
      </c>
      <c r="Y103" s="373">
        <f t="shared" si="21"/>
        <v>0</v>
      </c>
      <c r="Z103" s="376">
        <f t="shared" si="22"/>
        <v>0</v>
      </c>
      <c r="AA103" s="376">
        <f t="shared" si="16"/>
        <v>0</v>
      </c>
      <c r="AB103" s="350"/>
    </row>
    <row r="104" spans="1:28" s="2" customFormat="1" ht="10.7">
      <c r="A104" s="382">
        <v>79</v>
      </c>
      <c r="B104" s="192"/>
      <c r="C104" s="390"/>
      <c r="D104" s="187"/>
      <c r="E104" s="390"/>
      <c r="F104" s="395"/>
      <c r="G104" s="385">
        <f t="shared" si="17"/>
        <v>0</v>
      </c>
      <c r="H104" s="360"/>
      <c r="I104" s="187"/>
      <c r="J104" s="187"/>
      <c r="K104" s="187"/>
      <c r="L104" s="187"/>
      <c r="M104" s="187"/>
      <c r="N104" s="187"/>
      <c r="O104" s="187"/>
      <c r="P104" s="187"/>
      <c r="Q104" s="187"/>
      <c r="R104" s="187"/>
      <c r="S104" s="187"/>
      <c r="T104" s="269"/>
      <c r="U104" s="370">
        <f>IF(AND(H104="",I104="",J104="",K104="",L104="",M104="",N104="",O104="",P104="",Q104="",R104="",S104="",T104=""),0,AVERAGE($H104:T104))</f>
        <v>0</v>
      </c>
      <c r="V104" s="373">
        <f t="shared" si="18"/>
        <v>0</v>
      </c>
      <c r="W104" s="376">
        <f t="shared" si="19"/>
        <v>0</v>
      </c>
      <c r="X104" s="376">
        <f t="shared" si="20"/>
        <v>0</v>
      </c>
      <c r="Y104" s="373">
        <f t="shared" si="21"/>
        <v>0</v>
      </c>
      <c r="Z104" s="376">
        <f t="shared" si="22"/>
        <v>0</v>
      </c>
      <c r="AA104" s="376">
        <f t="shared" si="16"/>
        <v>0</v>
      </c>
      <c r="AB104" s="350"/>
    </row>
    <row r="105" spans="1:28" s="2" customFormat="1" ht="10.7">
      <c r="A105" s="382">
        <v>80</v>
      </c>
      <c r="B105" s="192"/>
      <c r="C105" s="390"/>
      <c r="D105" s="187"/>
      <c r="E105" s="390"/>
      <c r="F105" s="395"/>
      <c r="G105" s="385">
        <f t="shared" si="17"/>
        <v>0</v>
      </c>
      <c r="H105" s="360"/>
      <c r="I105" s="187"/>
      <c r="J105" s="187"/>
      <c r="K105" s="187"/>
      <c r="L105" s="187"/>
      <c r="M105" s="187"/>
      <c r="N105" s="187"/>
      <c r="O105" s="187"/>
      <c r="P105" s="187"/>
      <c r="Q105" s="187"/>
      <c r="R105" s="187"/>
      <c r="S105" s="187"/>
      <c r="T105" s="269"/>
      <c r="U105" s="370">
        <f>IF(AND(H105="",I105="",J105="",K105="",L105="",M105="",N105="",O105="",P105="",Q105="",R105="",S105="",T105=""),0,AVERAGE($H105:T105))</f>
        <v>0</v>
      </c>
      <c r="V105" s="373">
        <f t="shared" si="18"/>
        <v>0</v>
      </c>
      <c r="W105" s="376">
        <f t="shared" si="19"/>
        <v>0</v>
      </c>
      <c r="X105" s="376">
        <f t="shared" si="20"/>
        <v>0</v>
      </c>
      <c r="Y105" s="373">
        <f t="shared" si="21"/>
        <v>0</v>
      </c>
      <c r="Z105" s="376">
        <f t="shared" si="22"/>
        <v>0</v>
      </c>
      <c r="AA105" s="376">
        <f t="shared" si="16"/>
        <v>0</v>
      </c>
      <c r="AB105" s="350"/>
    </row>
    <row r="106" spans="1:28" s="2" customFormat="1" ht="10.7">
      <c r="A106" s="382">
        <v>81</v>
      </c>
      <c r="B106" s="192"/>
      <c r="C106" s="390"/>
      <c r="D106" s="187"/>
      <c r="E106" s="390"/>
      <c r="F106" s="395"/>
      <c r="G106" s="385">
        <f t="shared" si="17"/>
        <v>0</v>
      </c>
      <c r="H106" s="360"/>
      <c r="I106" s="187"/>
      <c r="J106" s="187"/>
      <c r="K106" s="187"/>
      <c r="L106" s="187"/>
      <c r="M106" s="187"/>
      <c r="N106" s="187"/>
      <c r="O106" s="187"/>
      <c r="P106" s="187"/>
      <c r="Q106" s="187"/>
      <c r="R106" s="187"/>
      <c r="S106" s="187"/>
      <c r="T106" s="269"/>
      <c r="U106" s="370">
        <f>IF(AND(H106="",I106="",J106="",K106="",L106="",M106="",N106="",O106="",P106="",Q106="",R106="",S106="",T106=""),0,AVERAGE($H106:T106))</f>
        <v>0</v>
      </c>
      <c r="V106" s="373">
        <f t="shared" si="18"/>
        <v>0</v>
      </c>
      <c r="W106" s="376">
        <f t="shared" si="19"/>
        <v>0</v>
      </c>
      <c r="X106" s="376">
        <f t="shared" si="20"/>
        <v>0</v>
      </c>
      <c r="Y106" s="373">
        <f t="shared" si="21"/>
        <v>0</v>
      </c>
      <c r="Z106" s="376">
        <f t="shared" si="22"/>
        <v>0</v>
      </c>
      <c r="AA106" s="376">
        <f t="shared" si="16"/>
        <v>0</v>
      </c>
      <c r="AB106" s="350"/>
    </row>
    <row r="107" spans="1:28" s="2" customFormat="1" ht="10.7">
      <c r="A107" s="382">
        <v>82</v>
      </c>
      <c r="B107" s="192"/>
      <c r="C107" s="390"/>
      <c r="D107" s="187"/>
      <c r="E107" s="390"/>
      <c r="F107" s="395"/>
      <c r="G107" s="385">
        <f t="shared" si="17"/>
        <v>0</v>
      </c>
      <c r="H107" s="360"/>
      <c r="I107" s="187"/>
      <c r="J107" s="187"/>
      <c r="K107" s="187"/>
      <c r="L107" s="187"/>
      <c r="M107" s="187"/>
      <c r="N107" s="187"/>
      <c r="O107" s="187"/>
      <c r="P107" s="187"/>
      <c r="Q107" s="187"/>
      <c r="R107" s="187"/>
      <c r="S107" s="187"/>
      <c r="T107" s="269"/>
      <c r="U107" s="370">
        <f>IF(AND(H107="",I107="",J107="",K107="",L107="",M107="",N107="",O107="",P107="",Q107="",R107="",S107="",T107=""),0,AVERAGE($H107:T107))</f>
        <v>0</v>
      </c>
      <c r="V107" s="373">
        <f t="shared" si="18"/>
        <v>0</v>
      </c>
      <c r="W107" s="376">
        <f t="shared" si="19"/>
        <v>0</v>
      </c>
      <c r="X107" s="376">
        <f t="shared" si="20"/>
        <v>0</v>
      </c>
      <c r="Y107" s="373">
        <f t="shared" si="21"/>
        <v>0</v>
      </c>
      <c r="Z107" s="376">
        <f t="shared" si="22"/>
        <v>0</v>
      </c>
      <c r="AA107" s="376">
        <f t="shared" si="16"/>
        <v>0</v>
      </c>
      <c r="AB107" s="350"/>
    </row>
    <row r="108" spans="1:28" s="2" customFormat="1" ht="10.7">
      <c r="A108" s="382">
        <v>83</v>
      </c>
      <c r="B108" s="192"/>
      <c r="C108" s="390"/>
      <c r="D108" s="187"/>
      <c r="E108" s="390"/>
      <c r="F108" s="395"/>
      <c r="G108" s="385">
        <f t="shared" si="17"/>
        <v>0</v>
      </c>
      <c r="H108" s="360"/>
      <c r="I108" s="187"/>
      <c r="J108" s="187"/>
      <c r="K108" s="187"/>
      <c r="L108" s="187"/>
      <c r="M108" s="187"/>
      <c r="N108" s="187"/>
      <c r="O108" s="187"/>
      <c r="P108" s="187"/>
      <c r="Q108" s="187"/>
      <c r="R108" s="187"/>
      <c r="S108" s="187"/>
      <c r="T108" s="269"/>
      <c r="U108" s="370">
        <f>IF(AND(H108="",I108="",J108="",K108="",L108="",M108="",N108="",O108="",P108="",Q108="",R108="",S108="",T108=""),0,AVERAGE($H108:T108))</f>
        <v>0</v>
      </c>
      <c r="V108" s="373">
        <f t="shared" si="18"/>
        <v>0</v>
      </c>
      <c r="W108" s="376">
        <f t="shared" si="19"/>
        <v>0</v>
      </c>
      <c r="X108" s="376">
        <f t="shared" si="20"/>
        <v>0</v>
      </c>
      <c r="Y108" s="373">
        <f t="shared" si="21"/>
        <v>0</v>
      </c>
      <c r="Z108" s="376">
        <f t="shared" si="22"/>
        <v>0</v>
      </c>
      <c r="AA108" s="376">
        <f t="shared" si="16"/>
        <v>0</v>
      </c>
      <c r="AB108" s="350"/>
    </row>
    <row r="109" spans="1:28" s="2" customFormat="1" ht="10.7">
      <c r="A109" s="382">
        <v>84</v>
      </c>
      <c r="B109" s="192"/>
      <c r="C109" s="390"/>
      <c r="D109" s="187"/>
      <c r="E109" s="390"/>
      <c r="F109" s="395"/>
      <c r="G109" s="385">
        <f t="shared" si="17"/>
        <v>0</v>
      </c>
      <c r="H109" s="360"/>
      <c r="I109" s="187"/>
      <c r="J109" s="187"/>
      <c r="K109" s="187"/>
      <c r="L109" s="187"/>
      <c r="M109" s="187"/>
      <c r="N109" s="187"/>
      <c r="O109" s="187"/>
      <c r="P109" s="187"/>
      <c r="Q109" s="187"/>
      <c r="R109" s="187"/>
      <c r="S109" s="187"/>
      <c r="T109" s="269"/>
      <c r="U109" s="370">
        <f>IF(AND(H109="",I109="",J109="",K109="",L109="",M109="",N109="",O109="",P109="",Q109="",R109="",S109="",T109=""),0,AVERAGE($H109:T109))</f>
        <v>0</v>
      </c>
      <c r="V109" s="373">
        <f t="shared" si="18"/>
        <v>0</v>
      </c>
      <c r="W109" s="376">
        <f t="shared" si="19"/>
        <v>0</v>
      </c>
      <c r="X109" s="376">
        <f t="shared" si="20"/>
        <v>0</v>
      </c>
      <c r="Y109" s="373">
        <f t="shared" si="21"/>
        <v>0</v>
      </c>
      <c r="Z109" s="376">
        <f t="shared" si="22"/>
        <v>0</v>
      </c>
      <c r="AA109" s="376">
        <f t="shared" si="16"/>
        <v>0</v>
      </c>
      <c r="AB109" s="350"/>
    </row>
    <row r="110" spans="1:28" s="2" customFormat="1" ht="10.7">
      <c r="A110" s="382">
        <v>85</v>
      </c>
      <c r="B110" s="192"/>
      <c r="C110" s="390"/>
      <c r="D110" s="187"/>
      <c r="E110" s="390"/>
      <c r="F110" s="395"/>
      <c r="G110" s="385">
        <f t="shared" si="17"/>
        <v>0</v>
      </c>
      <c r="H110" s="360"/>
      <c r="I110" s="187"/>
      <c r="J110" s="187"/>
      <c r="K110" s="187"/>
      <c r="L110" s="187"/>
      <c r="M110" s="187"/>
      <c r="N110" s="187"/>
      <c r="O110" s="187"/>
      <c r="P110" s="187"/>
      <c r="Q110" s="187"/>
      <c r="R110" s="187"/>
      <c r="S110" s="187"/>
      <c r="T110" s="269"/>
      <c r="U110" s="370">
        <f>IF(AND(H110="",I110="",J110="",K110="",L110="",M110="",N110="",O110="",P110="",Q110="",R110="",S110="",T110=""),0,AVERAGE($H110:T110))</f>
        <v>0</v>
      </c>
      <c r="V110" s="373">
        <f t="shared" si="18"/>
        <v>0</v>
      </c>
      <c r="W110" s="376">
        <f t="shared" si="19"/>
        <v>0</v>
      </c>
      <c r="X110" s="376">
        <f t="shared" si="20"/>
        <v>0</v>
      </c>
      <c r="Y110" s="373">
        <f t="shared" si="21"/>
        <v>0</v>
      </c>
      <c r="Z110" s="376">
        <f t="shared" si="22"/>
        <v>0</v>
      </c>
      <c r="AA110" s="376">
        <f t="shared" si="16"/>
        <v>0</v>
      </c>
      <c r="AB110" s="350"/>
    </row>
    <row r="111" spans="1:28" s="2" customFormat="1" ht="10.7">
      <c r="A111" s="382">
        <v>86</v>
      </c>
      <c r="B111" s="192"/>
      <c r="C111" s="390"/>
      <c r="D111" s="187"/>
      <c r="E111" s="390"/>
      <c r="F111" s="395"/>
      <c r="G111" s="385">
        <f t="shared" si="17"/>
        <v>0</v>
      </c>
      <c r="H111" s="360"/>
      <c r="I111" s="187"/>
      <c r="J111" s="187"/>
      <c r="K111" s="187"/>
      <c r="L111" s="187"/>
      <c r="M111" s="187"/>
      <c r="N111" s="187"/>
      <c r="O111" s="187"/>
      <c r="P111" s="187"/>
      <c r="Q111" s="187"/>
      <c r="R111" s="187"/>
      <c r="S111" s="187"/>
      <c r="T111" s="269"/>
      <c r="U111" s="370">
        <f>IF(AND(H111="",I111="",J111="",K111="",L111="",M111="",N111="",O111="",P111="",Q111="",R111="",S111="",T111=""),0,AVERAGE($H111:T111))</f>
        <v>0</v>
      </c>
      <c r="V111" s="373">
        <f t="shared" si="18"/>
        <v>0</v>
      </c>
      <c r="W111" s="376">
        <f t="shared" si="19"/>
        <v>0</v>
      </c>
      <c r="X111" s="376">
        <f t="shared" si="20"/>
        <v>0</v>
      </c>
      <c r="Y111" s="373">
        <f t="shared" si="21"/>
        <v>0</v>
      </c>
      <c r="Z111" s="376">
        <f t="shared" si="22"/>
        <v>0</v>
      </c>
      <c r="AA111" s="376">
        <f t="shared" si="16"/>
        <v>0</v>
      </c>
      <c r="AB111" s="350"/>
    </row>
    <row r="112" spans="1:28" s="2" customFormat="1" ht="10.7">
      <c r="A112" s="382">
        <v>87</v>
      </c>
      <c r="B112" s="192"/>
      <c r="C112" s="390"/>
      <c r="D112" s="187"/>
      <c r="E112" s="390"/>
      <c r="F112" s="395"/>
      <c r="G112" s="385">
        <f t="shared" si="17"/>
        <v>0</v>
      </c>
      <c r="H112" s="360"/>
      <c r="I112" s="187"/>
      <c r="J112" s="187"/>
      <c r="K112" s="187"/>
      <c r="L112" s="187"/>
      <c r="M112" s="187"/>
      <c r="N112" s="187"/>
      <c r="O112" s="187"/>
      <c r="P112" s="187"/>
      <c r="Q112" s="187"/>
      <c r="R112" s="187"/>
      <c r="S112" s="187"/>
      <c r="T112" s="269"/>
      <c r="U112" s="370">
        <f>IF(AND(H112="",I112="",J112="",K112="",L112="",M112="",N112="",O112="",P112="",Q112="",R112="",S112="",T112=""),0,AVERAGE($H112:T112))</f>
        <v>0</v>
      </c>
      <c r="V112" s="373">
        <f t="shared" si="18"/>
        <v>0</v>
      </c>
      <c r="W112" s="376">
        <f t="shared" si="19"/>
        <v>0</v>
      </c>
      <c r="X112" s="376">
        <f t="shared" si="20"/>
        <v>0</v>
      </c>
      <c r="Y112" s="373">
        <f t="shared" si="21"/>
        <v>0</v>
      </c>
      <c r="Z112" s="376">
        <f t="shared" si="22"/>
        <v>0</v>
      </c>
      <c r="AA112" s="376">
        <f t="shared" si="16"/>
        <v>0</v>
      </c>
      <c r="AB112" s="350"/>
    </row>
    <row r="113" spans="1:28" s="2" customFormat="1" ht="10.7">
      <c r="A113" s="382">
        <v>88</v>
      </c>
      <c r="B113" s="192"/>
      <c r="C113" s="390"/>
      <c r="D113" s="187"/>
      <c r="E113" s="390"/>
      <c r="F113" s="395"/>
      <c r="G113" s="385">
        <f t="shared" si="17"/>
        <v>0</v>
      </c>
      <c r="H113" s="360"/>
      <c r="I113" s="187"/>
      <c r="J113" s="187"/>
      <c r="K113" s="187"/>
      <c r="L113" s="187"/>
      <c r="M113" s="187"/>
      <c r="N113" s="187"/>
      <c r="O113" s="187"/>
      <c r="P113" s="187"/>
      <c r="Q113" s="187"/>
      <c r="R113" s="187"/>
      <c r="S113" s="187"/>
      <c r="T113" s="269"/>
      <c r="U113" s="370">
        <f>IF(AND(H113="",I113="",J113="",K113="",L113="",M113="",N113="",O113="",P113="",Q113="",R113="",S113="",T113=""),0,AVERAGE($H113:T113))</f>
        <v>0</v>
      </c>
      <c r="V113" s="373">
        <f t="shared" si="18"/>
        <v>0</v>
      </c>
      <c r="W113" s="376">
        <f t="shared" si="19"/>
        <v>0</v>
      </c>
      <c r="X113" s="376">
        <f t="shared" si="20"/>
        <v>0</v>
      </c>
      <c r="Y113" s="373">
        <f t="shared" si="21"/>
        <v>0</v>
      </c>
      <c r="Z113" s="376">
        <f t="shared" si="22"/>
        <v>0</v>
      </c>
      <c r="AA113" s="376">
        <f t="shared" si="16"/>
        <v>0</v>
      </c>
      <c r="AB113" s="350"/>
    </row>
    <row r="114" spans="1:28" s="2" customFormat="1" ht="10.7">
      <c r="A114" s="382">
        <v>89</v>
      </c>
      <c r="B114" s="192"/>
      <c r="C114" s="390"/>
      <c r="D114" s="187"/>
      <c r="E114" s="390"/>
      <c r="F114" s="395"/>
      <c r="G114" s="385">
        <f t="shared" si="17"/>
        <v>0</v>
      </c>
      <c r="H114" s="360"/>
      <c r="I114" s="187"/>
      <c r="J114" s="187"/>
      <c r="K114" s="187"/>
      <c r="L114" s="187"/>
      <c r="M114" s="187"/>
      <c r="N114" s="187"/>
      <c r="O114" s="187"/>
      <c r="P114" s="187"/>
      <c r="Q114" s="187"/>
      <c r="R114" s="187"/>
      <c r="S114" s="187"/>
      <c r="T114" s="269"/>
      <c r="U114" s="370">
        <f>IF(AND(H114="",I114="",J114="",K114="",L114="",M114="",N114="",O114="",P114="",Q114="",R114="",S114="",T114=""),0,AVERAGE($H114:T114))</f>
        <v>0</v>
      </c>
      <c r="V114" s="373">
        <f t="shared" si="18"/>
        <v>0</v>
      </c>
      <c r="W114" s="376">
        <f t="shared" si="19"/>
        <v>0</v>
      </c>
      <c r="X114" s="376">
        <f t="shared" si="20"/>
        <v>0</v>
      </c>
      <c r="Y114" s="373">
        <f t="shared" si="21"/>
        <v>0</v>
      </c>
      <c r="Z114" s="376">
        <f t="shared" si="22"/>
        <v>0</v>
      </c>
      <c r="AA114" s="376">
        <f t="shared" si="16"/>
        <v>0</v>
      </c>
      <c r="AB114" s="350"/>
    </row>
    <row r="115" spans="1:28" s="2" customFormat="1" ht="10.7">
      <c r="A115" s="382">
        <v>90</v>
      </c>
      <c r="B115" s="192"/>
      <c r="C115" s="390"/>
      <c r="D115" s="187"/>
      <c r="E115" s="390"/>
      <c r="F115" s="395"/>
      <c r="G115" s="385">
        <f t="shared" si="17"/>
        <v>0</v>
      </c>
      <c r="H115" s="360"/>
      <c r="I115" s="187"/>
      <c r="J115" s="187"/>
      <c r="K115" s="187"/>
      <c r="L115" s="187"/>
      <c r="M115" s="187"/>
      <c r="N115" s="187"/>
      <c r="O115" s="187"/>
      <c r="P115" s="187"/>
      <c r="Q115" s="187"/>
      <c r="R115" s="187"/>
      <c r="S115" s="187"/>
      <c r="T115" s="269"/>
      <c r="U115" s="370">
        <f>IF(AND(H115="",I115="",J115="",K115="",L115="",M115="",N115="",O115="",P115="",Q115="",R115="",S115="",T115=""),0,AVERAGE($H115:T115))</f>
        <v>0</v>
      </c>
      <c r="V115" s="373">
        <f t="shared" si="18"/>
        <v>0</v>
      </c>
      <c r="W115" s="376">
        <f t="shared" si="19"/>
        <v>0</v>
      </c>
      <c r="X115" s="376">
        <f t="shared" si="20"/>
        <v>0</v>
      </c>
      <c r="Y115" s="373">
        <f t="shared" si="21"/>
        <v>0</v>
      </c>
      <c r="Z115" s="376">
        <f t="shared" si="22"/>
        <v>0</v>
      </c>
      <c r="AA115" s="376">
        <f t="shared" si="16"/>
        <v>0</v>
      </c>
      <c r="AB115" s="350"/>
    </row>
    <row r="116" spans="1:28" s="2" customFormat="1" ht="10.7">
      <c r="A116" s="382">
        <v>91</v>
      </c>
      <c r="B116" s="192"/>
      <c r="C116" s="390"/>
      <c r="D116" s="187"/>
      <c r="E116" s="390"/>
      <c r="F116" s="395"/>
      <c r="G116" s="385">
        <f t="shared" si="17"/>
        <v>0</v>
      </c>
      <c r="H116" s="360"/>
      <c r="I116" s="187"/>
      <c r="J116" s="187"/>
      <c r="K116" s="187"/>
      <c r="L116" s="187"/>
      <c r="M116" s="187"/>
      <c r="N116" s="187"/>
      <c r="O116" s="187"/>
      <c r="P116" s="187"/>
      <c r="Q116" s="187"/>
      <c r="R116" s="187"/>
      <c r="S116" s="187"/>
      <c r="T116" s="269"/>
      <c r="U116" s="370">
        <f>IF(AND(H116="",I116="",J116="",K116="",L116="",M116="",N116="",O116="",P116="",Q116="",R116="",S116="",T116=""),0,AVERAGE($H116:T116))</f>
        <v>0</v>
      </c>
      <c r="V116" s="373">
        <f t="shared" si="18"/>
        <v>0</v>
      </c>
      <c r="W116" s="376">
        <f t="shared" si="19"/>
        <v>0</v>
      </c>
      <c r="X116" s="376">
        <f t="shared" si="20"/>
        <v>0</v>
      </c>
      <c r="Y116" s="373">
        <f t="shared" si="21"/>
        <v>0</v>
      </c>
      <c r="Z116" s="376">
        <f t="shared" si="22"/>
        <v>0</v>
      </c>
      <c r="AA116" s="376">
        <f t="shared" si="16"/>
        <v>0</v>
      </c>
      <c r="AB116" s="350"/>
    </row>
    <row r="117" spans="1:28" s="2" customFormat="1" ht="10.7">
      <c r="A117" s="382">
        <v>92</v>
      </c>
      <c r="B117" s="192"/>
      <c r="C117" s="390"/>
      <c r="D117" s="187"/>
      <c r="E117" s="390"/>
      <c r="F117" s="395"/>
      <c r="G117" s="385">
        <f t="shared" si="17"/>
        <v>0</v>
      </c>
      <c r="H117" s="360"/>
      <c r="I117" s="187"/>
      <c r="J117" s="187"/>
      <c r="K117" s="187"/>
      <c r="L117" s="187"/>
      <c r="M117" s="187"/>
      <c r="N117" s="187"/>
      <c r="O117" s="187"/>
      <c r="P117" s="187"/>
      <c r="Q117" s="187"/>
      <c r="R117" s="187"/>
      <c r="S117" s="187"/>
      <c r="T117" s="269"/>
      <c r="U117" s="370">
        <f>IF(AND(H117="",I117="",J117="",K117="",L117="",M117="",N117="",O117="",P117="",Q117="",R117="",S117="",T117=""),0,AVERAGE($H117:T117))</f>
        <v>0</v>
      </c>
      <c r="V117" s="373">
        <f t="shared" si="18"/>
        <v>0</v>
      </c>
      <c r="W117" s="376">
        <f t="shared" si="19"/>
        <v>0</v>
      </c>
      <c r="X117" s="376">
        <f t="shared" si="20"/>
        <v>0</v>
      </c>
      <c r="Y117" s="373">
        <f t="shared" si="21"/>
        <v>0</v>
      </c>
      <c r="Z117" s="376">
        <f t="shared" si="22"/>
        <v>0</v>
      </c>
      <c r="AA117" s="376">
        <f t="shared" si="16"/>
        <v>0</v>
      </c>
      <c r="AB117" s="350"/>
    </row>
    <row r="118" spans="1:28" s="2" customFormat="1" ht="10.7">
      <c r="A118" s="382">
        <v>93</v>
      </c>
      <c r="B118" s="192"/>
      <c r="C118" s="390"/>
      <c r="D118" s="187"/>
      <c r="E118" s="390"/>
      <c r="F118" s="395"/>
      <c r="G118" s="385">
        <f t="shared" si="17"/>
        <v>0</v>
      </c>
      <c r="H118" s="360"/>
      <c r="I118" s="187"/>
      <c r="J118" s="187"/>
      <c r="K118" s="187"/>
      <c r="L118" s="187"/>
      <c r="M118" s="187"/>
      <c r="N118" s="187"/>
      <c r="O118" s="187"/>
      <c r="P118" s="187"/>
      <c r="Q118" s="187"/>
      <c r="R118" s="187"/>
      <c r="S118" s="187"/>
      <c r="T118" s="269"/>
      <c r="U118" s="370">
        <f>IF(AND(H118="",I118="",J118="",K118="",L118="",M118="",N118="",O118="",P118="",Q118="",R118="",S118="",T118=""),0,AVERAGE($H118:T118))</f>
        <v>0</v>
      </c>
      <c r="V118" s="373">
        <f t="shared" si="18"/>
        <v>0</v>
      </c>
      <c r="W118" s="376">
        <f t="shared" si="19"/>
        <v>0</v>
      </c>
      <c r="X118" s="376">
        <f t="shared" si="20"/>
        <v>0</v>
      </c>
      <c r="Y118" s="373">
        <f t="shared" si="21"/>
        <v>0</v>
      </c>
      <c r="Z118" s="376">
        <f t="shared" si="22"/>
        <v>0</v>
      </c>
      <c r="AA118" s="376">
        <f t="shared" si="16"/>
        <v>0</v>
      </c>
      <c r="AB118" s="350"/>
    </row>
    <row r="119" spans="1:28" s="2" customFormat="1" ht="10.7">
      <c r="A119" s="382">
        <v>94</v>
      </c>
      <c r="B119" s="192"/>
      <c r="C119" s="390"/>
      <c r="D119" s="187"/>
      <c r="E119" s="390"/>
      <c r="F119" s="395"/>
      <c r="G119" s="385">
        <f t="shared" si="17"/>
        <v>0</v>
      </c>
      <c r="H119" s="360"/>
      <c r="I119" s="187"/>
      <c r="J119" s="187"/>
      <c r="K119" s="187"/>
      <c r="L119" s="187"/>
      <c r="M119" s="187"/>
      <c r="N119" s="187"/>
      <c r="O119" s="187"/>
      <c r="P119" s="187"/>
      <c r="Q119" s="187"/>
      <c r="R119" s="187"/>
      <c r="S119" s="187"/>
      <c r="T119" s="269"/>
      <c r="U119" s="370">
        <f>IF(AND(H119="",I119="",J119="",K119="",L119="",M119="",N119="",O119="",P119="",Q119="",R119="",S119="",T119=""),0,AVERAGE($H119:T119))</f>
        <v>0</v>
      </c>
      <c r="V119" s="373">
        <f t="shared" si="18"/>
        <v>0</v>
      </c>
      <c r="W119" s="376">
        <f t="shared" si="19"/>
        <v>0</v>
      </c>
      <c r="X119" s="376">
        <f t="shared" si="20"/>
        <v>0</v>
      </c>
      <c r="Y119" s="373">
        <f t="shared" si="21"/>
        <v>0</v>
      </c>
      <c r="Z119" s="376">
        <f t="shared" si="22"/>
        <v>0</v>
      </c>
      <c r="AA119" s="376">
        <f t="shared" si="16"/>
        <v>0</v>
      </c>
      <c r="AB119" s="350"/>
    </row>
    <row r="120" spans="1:28" s="2" customFormat="1" ht="10.7">
      <c r="A120" s="382">
        <v>95</v>
      </c>
      <c r="B120" s="192"/>
      <c r="C120" s="390"/>
      <c r="D120" s="187"/>
      <c r="E120" s="390"/>
      <c r="F120" s="395"/>
      <c r="G120" s="385">
        <f t="shared" si="17"/>
        <v>0</v>
      </c>
      <c r="H120" s="360"/>
      <c r="I120" s="187"/>
      <c r="J120" s="187"/>
      <c r="K120" s="187"/>
      <c r="L120" s="187"/>
      <c r="M120" s="187"/>
      <c r="N120" s="187"/>
      <c r="O120" s="187"/>
      <c r="P120" s="187"/>
      <c r="Q120" s="187"/>
      <c r="R120" s="187"/>
      <c r="S120" s="187"/>
      <c r="T120" s="269"/>
      <c r="U120" s="370">
        <f>IF(AND(H120="",I120="",J120="",K120="",L120="",M120="",N120="",O120="",P120="",Q120="",R120="",S120="",T120=""),0,AVERAGE($H120:T120))</f>
        <v>0</v>
      </c>
      <c r="V120" s="373">
        <f t="shared" si="18"/>
        <v>0</v>
      </c>
      <c r="W120" s="376">
        <f t="shared" si="19"/>
        <v>0</v>
      </c>
      <c r="X120" s="376">
        <f t="shared" si="20"/>
        <v>0</v>
      </c>
      <c r="Y120" s="373">
        <f t="shared" si="21"/>
        <v>0</v>
      </c>
      <c r="Z120" s="376">
        <f t="shared" si="22"/>
        <v>0</v>
      </c>
      <c r="AA120" s="376">
        <f t="shared" si="16"/>
        <v>0</v>
      </c>
      <c r="AB120" s="350"/>
    </row>
    <row r="121" spans="1:28" s="2" customFormat="1" ht="10.7">
      <c r="A121" s="382">
        <v>96</v>
      </c>
      <c r="B121" s="192"/>
      <c r="C121" s="390"/>
      <c r="D121" s="187"/>
      <c r="E121" s="390"/>
      <c r="F121" s="395"/>
      <c r="G121" s="385">
        <f t="shared" si="17"/>
        <v>0</v>
      </c>
      <c r="H121" s="360"/>
      <c r="I121" s="187"/>
      <c r="J121" s="187"/>
      <c r="K121" s="187"/>
      <c r="L121" s="187"/>
      <c r="M121" s="187"/>
      <c r="N121" s="187"/>
      <c r="O121" s="187"/>
      <c r="P121" s="187"/>
      <c r="Q121" s="187"/>
      <c r="R121" s="187"/>
      <c r="S121" s="187"/>
      <c r="T121" s="269"/>
      <c r="U121" s="370">
        <f>IF(AND(H121="",I121="",J121="",K121="",L121="",M121="",N121="",O121="",P121="",Q121="",R121="",S121="",T121=""),0,AVERAGE($H121:T121))</f>
        <v>0</v>
      </c>
      <c r="V121" s="373">
        <f t="shared" si="18"/>
        <v>0</v>
      </c>
      <c r="W121" s="376">
        <f t="shared" si="19"/>
        <v>0</v>
      </c>
      <c r="X121" s="376">
        <f t="shared" si="20"/>
        <v>0</v>
      </c>
      <c r="Y121" s="373">
        <f t="shared" si="21"/>
        <v>0</v>
      </c>
      <c r="Z121" s="376">
        <f t="shared" si="22"/>
        <v>0</v>
      </c>
      <c r="AA121" s="376">
        <f t="shared" si="16"/>
        <v>0</v>
      </c>
      <c r="AB121" s="350"/>
    </row>
    <row r="122" spans="1:28" s="2" customFormat="1" ht="10.7">
      <c r="A122" s="382">
        <v>97</v>
      </c>
      <c r="B122" s="192"/>
      <c r="C122" s="390"/>
      <c r="D122" s="187"/>
      <c r="E122" s="390"/>
      <c r="F122" s="395"/>
      <c r="G122" s="385">
        <f t="shared" si="17"/>
        <v>0</v>
      </c>
      <c r="H122" s="360"/>
      <c r="I122" s="187"/>
      <c r="J122" s="187"/>
      <c r="K122" s="187"/>
      <c r="L122" s="187"/>
      <c r="M122" s="187"/>
      <c r="N122" s="187"/>
      <c r="O122" s="187"/>
      <c r="P122" s="187"/>
      <c r="Q122" s="187"/>
      <c r="R122" s="187"/>
      <c r="S122" s="187"/>
      <c r="T122" s="269"/>
      <c r="U122" s="370">
        <f>IF(AND(H122="",I122="",J122="",K122="",L122="",M122="",N122="",O122="",P122="",Q122="",R122="",S122="",T122=""),0,AVERAGE($H122:T122))</f>
        <v>0</v>
      </c>
      <c r="V122" s="373">
        <f t="shared" si="18"/>
        <v>0</v>
      </c>
      <c r="W122" s="376">
        <f t="shared" si="19"/>
        <v>0</v>
      </c>
      <c r="X122" s="376">
        <f t="shared" si="20"/>
        <v>0</v>
      </c>
      <c r="Y122" s="373">
        <f t="shared" si="21"/>
        <v>0</v>
      </c>
      <c r="Z122" s="376">
        <f t="shared" si="22"/>
        <v>0</v>
      </c>
      <c r="AA122" s="376">
        <f t="shared" si="16"/>
        <v>0</v>
      </c>
      <c r="AB122" s="350"/>
    </row>
    <row r="123" spans="1:28" s="2" customFormat="1" ht="10.7">
      <c r="A123" s="382">
        <v>98</v>
      </c>
      <c r="B123" s="192"/>
      <c r="C123" s="390"/>
      <c r="D123" s="187"/>
      <c r="E123" s="390"/>
      <c r="F123" s="395"/>
      <c r="G123" s="385">
        <f t="shared" si="17"/>
        <v>0</v>
      </c>
      <c r="H123" s="360"/>
      <c r="I123" s="187"/>
      <c r="J123" s="187"/>
      <c r="K123" s="187"/>
      <c r="L123" s="187"/>
      <c r="M123" s="187"/>
      <c r="N123" s="187"/>
      <c r="O123" s="187"/>
      <c r="P123" s="187"/>
      <c r="Q123" s="187"/>
      <c r="R123" s="187"/>
      <c r="S123" s="187"/>
      <c r="T123" s="269"/>
      <c r="U123" s="370">
        <f>IF(AND(H123="",I123="",J123="",K123="",L123="",M123="",N123="",O123="",P123="",Q123="",R123="",S123="",T123=""),0,AVERAGE($H123:T123))</f>
        <v>0</v>
      </c>
      <c r="V123" s="373">
        <f t="shared" si="18"/>
        <v>0</v>
      </c>
      <c r="W123" s="376">
        <f t="shared" si="19"/>
        <v>0</v>
      </c>
      <c r="X123" s="376">
        <f t="shared" si="20"/>
        <v>0</v>
      </c>
      <c r="Y123" s="373">
        <f t="shared" si="21"/>
        <v>0</v>
      </c>
      <c r="Z123" s="376">
        <f t="shared" si="22"/>
        <v>0</v>
      </c>
      <c r="AA123" s="376">
        <f t="shared" si="16"/>
        <v>0</v>
      </c>
      <c r="AB123" s="350"/>
    </row>
    <row r="124" spans="1:28" s="2" customFormat="1" ht="10.7">
      <c r="A124" s="382">
        <v>99</v>
      </c>
      <c r="B124" s="192"/>
      <c r="C124" s="390"/>
      <c r="D124" s="187"/>
      <c r="E124" s="390"/>
      <c r="F124" s="395"/>
      <c r="G124" s="385">
        <f t="shared" si="17"/>
        <v>0</v>
      </c>
      <c r="H124" s="360"/>
      <c r="I124" s="187"/>
      <c r="J124" s="187"/>
      <c r="K124" s="187"/>
      <c r="L124" s="187"/>
      <c r="M124" s="187"/>
      <c r="N124" s="187"/>
      <c r="O124" s="187"/>
      <c r="P124" s="187"/>
      <c r="Q124" s="187"/>
      <c r="R124" s="187"/>
      <c r="S124" s="187"/>
      <c r="T124" s="269"/>
      <c r="U124" s="370">
        <f>IF(AND(H124="",I124="",J124="",K124="",L124="",M124="",N124="",O124="",P124="",Q124="",R124="",S124="",T124=""),0,AVERAGE($H124:T124))</f>
        <v>0</v>
      </c>
      <c r="V124" s="373">
        <f t="shared" si="18"/>
        <v>0</v>
      </c>
      <c r="W124" s="376">
        <f t="shared" si="19"/>
        <v>0</v>
      </c>
      <c r="X124" s="376">
        <f t="shared" si="20"/>
        <v>0</v>
      </c>
      <c r="Y124" s="373">
        <f t="shared" si="21"/>
        <v>0</v>
      </c>
      <c r="Z124" s="376">
        <f t="shared" si="22"/>
        <v>0</v>
      </c>
      <c r="AA124" s="376">
        <f t="shared" si="16"/>
        <v>0</v>
      </c>
      <c r="AB124" s="350"/>
    </row>
    <row r="125" spans="1:28" s="2" customFormat="1" ht="10.7">
      <c r="A125" s="382">
        <v>100</v>
      </c>
      <c r="B125" s="192"/>
      <c r="C125" s="390"/>
      <c r="D125" s="187"/>
      <c r="E125" s="390"/>
      <c r="F125" s="395"/>
      <c r="G125" s="385">
        <f t="shared" si="17"/>
        <v>0</v>
      </c>
      <c r="H125" s="360"/>
      <c r="I125" s="187"/>
      <c r="J125" s="187"/>
      <c r="K125" s="187"/>
      <c r="L125" s="187"/>
      <c r="M125" s="187"/>
      <c r="N125" s="187"/>
      <c r="O125" s="187"/>
      <c r="P125" s="187"/>
      <c r="Q125" s="187"/>
      <c r="R125" s="187"/>
      <c r="S125" s="187"/>
      <c r="T125" s="269"/>
      <c r="U125" s="370">
        <f>IF(AND(H125="",I125="",J125="",K125="",L125="",M125="",N125="",O125="",P125="",Q125="",R125="",S125="",T125=""),0,AVERAGE($H125:T125))</f>
        <v>0</v>
      </c>
      <c r="V125" s="373">
        <f t="shared" si="18"/>
        <v>0</v>
      </c>
      <c r="W125" s="376">
        <f t="shared" si="19"/>
        <v>0</v>
      </c>
      <c r="X125" s="376">
        <f t="shared" si="20"/>
        <v>0</v>
      </c>
      <c r="Y125" s="373">
        <f t="shared" si="21"/>
        <v>0</v>
      </c>
      <c r="Z125" s="376">
        <f t="shared" si="22"/>
        <v>0</v>
      </c>
      <c r="AA125" s="376">
        <f t="shared" si="16"/>
        <v>0</v>
      </c>
      <c r="AB125" s="350"/>
    </row>
    <row r="126" spans="1:28" s="2" customFormat="1" ht="10.7">
      <c r="A126" s="382">
        <v>101</v>
      </c>
      <c r="B126" s="192"/>
      <c r="C126" s="390"/>
      <c r="D126" s="187"/>
      <c r="E126" s="390"/>
      <c r="F126" s="395"/>
      <c r="G126" s="385">
        <f t="shared" si="17"/>
        <v>0</v>
      </c>
      <c r="H126" s="360"/>
      <c r="I126" s="187"/>
      <c r="J126" s="187"/>
      <c r="K126" s="187"/>
      <c r="L126" s="187"/>
      <c r="M126" s="187"/>
      <c r="N126" s="187"/>
      <c r="O126" s="187"/>
      <c r="P126" s="187"/>
      <c r="Q126" s="187"/>
      <c r="R126" s="187"/>
      <c r="S126" s="187"/>
      <c r="T126" s="269"/>
      <c r="U126" s="370">
        <f>IF(AND(H126="",I126="",J126="",K126="",L126="",M126="",N126="",O126="",P126="",Q126="",R126="",S126="",T126=""),0,AVERAGE($H126:T126))</f>
        <v>0</v>
      </c>
      <c r="V126" s="373">
        <f t="shared" si="18"/>
        <v>0</v>
      </c>
      <c r="W126" s="376">
        <f t="shared" si="19"/>
        <v>0</v>
      </c>
      <c r="X126" s="376">
        <f t="shared" si="20"/>
        <v>0</v>
      </c>
      <c r="Y126" s="373">
        <f t="shared" si="21"/>
        <v>0</v>
      </c>
      <c r="Z126" s="376">
        <f t="shared" si="22"/>
        <v>0</v>
      </c>
      <c r="AA126" s="376">
        <f t="shared" si="16"/>
        <v>0</v>
      </c>
      <c r="AB126" s="350"/>
    </row>
    <row r="127" spans="1:28" s="2" customFormat="1" ht="10.7">
      <c r="A127" s="382">
        <v>102</v>
      </c>
      <c r="B127" s="192"/>
      <c r="C127" s="390"/>
      <c r="D127" s="187"/>
      <c r="E127" s="390"/>
      <c r="F127" s="395"/>
      <c r="G127" s="385">
        <f t="shared" si="17"/>
        <v>0</v>
      </c>
      <c r="H127" s="360"/>
      <c r="I127" s="187"/>
      <c r="J127" s="187"/>
      <c r="K127" s="187"/>
      <c r="L127" s="187"/>
      <c r="M127" s="187"/>
      <c r="N127" s="187"/>
      <c r="O127" s="187"/>
      <c r="P127" s="187"/>
      <c r="Q127" s="187"/>
      <c r="R127" s="187"/>
      <c r="S127" s="187"/>
      <c r="T127" s="269"/>
      <c r="U127" s="370">
        <f>IF(AND(H127="",I127="",J127="",K127="",L127="",M127="",N127="",O127="",P127="",Q127="",R127="",S127="",T127=""),0,AVERAGE($H127:T127))</f>
        <v>0</v>
      </c>
      <c r="V127" s="373">
        <f t="shared" si="18"/>
        <v>0</v>
      </c>
      <c r="W127" s="376">
        <f t="shared" si="19"/>
        <v>0</v>
      </c>
      <c r="X127" s="376">
        <f t="shared" si="20"/>
        <v>0</v>
      </c>
      <c r="Y127" s="373">
        <f t="shared" si="21"/>
        <v>0</v>
      </c>
      <c r="Z127" s="376">
        <f t="shared" si="22"/>
        <v>0</v>
      </c>
      <c r="AA127" s="376">
        <f t="shared" si="16"/>
        <v>0</v>
      </c>
      <c r="AB127" s="350"/>
    </row>
    <row r="128" spans="1:28" s="2" customFormat="1" ht="10.7">
      <c r="A128" s="382">
        <v>103</v>
      </c>
      <c r="B128" s="192"/>
      <c r="C128" s="390"/>
      <c r="D128" s="187"/>
      <c r="E128" s="390"/>
      <c r="F128" s="395"/>
      <c r="G128" s="385">
        <f t="shared" si="17"/>
        <v>0</v>
      </c>
      <c r="H128" s="360"/>
      <c r="I128" s="187"/>
      <c r="J128" s="187"/>
      <c r="K128" s="187"/>
      <c r="L128" s="187"/>
      <c r="M128" s="187"/>
      <c r="N128" s="187"/>
      <c r="O128" s="187"/>
      <c r="P128" s="187"/>
      <c r="Q128" s="187"/>
      <c r="R128" s="187"/>
      <c r="S128" s="187"/>
      <c r="T128" s="269"/>
      <c r="U128" s="370">
        <f>IF(AND(H128="",I128="",J128="",K128="",L128="",M128="",N128="",O128="",P128="",Q128="",R128="",S128="",T128=""),0,AVERAGE($H128:T128))</f>
        <v>0</v>
      </c>
      <c r="V128" s="373">
        <f t="shared" si="18"/>
        <v>0</v>
      </c>
      <c r="W128" s="376">
        <f t="shared" si="19"/>
        <v>0</v>
      </c>
      <c r="X128" s="376">
        <f t="shared" si="20"/>
        <v>0</v>
      </c>
      <c r="Y128" s="373">
        <f t="shared" si="21"/>
        <v>0</v>
      </c>
      <c r="Z128" s="376">
        <f t="shared" si="22"/>
        <v>0</v>
      </c>
      <c r="AA128" s="376">
        <f t="shared" si="16"/>
        <v>0</v>
      </c>
      <c r="AB128" s="350"/>
    </row>
    <row r="129" spans="1:28" s="2" customFormat="1" ht="10.7">
      <c r="A129" s="382">
        <v>104</v>
      </c>
      <c r="B129" s="192"/>
      <c r="C129" s="390"/>
      <c r="D129" s="187"/>
      <c r="E129" s="390"/>
      <c r="F129" s="395"/>
      <c r="G129" s="385">
        <f t="shared" si="17"/>
        <v>0</v>
      </c>
      <c r="H129" s="360"/>
      <c r="I129" s="187"/>
      <c r="J129" s="187"/>
      <c r="K129" s="187"/>
      <c r="L129" s="187"/>
      <c r="M129" s="187"/>
      <c r="N129" s="187"/>
      <c r="O129" s="187"/>
      <c r="P129" s="187"/>
      <c r="Q129" s="187"/>
      <c r="R129" s="187"/>
      <c r="S129" s="187"/>
      <c r="T129" s="269"/>
      <c r="U129" s="370">
        <f>IF(AND(H129="",I129="",J129="",K129="",L129="",M129="",N129="",O129="",P129="",Q129="",R129="",S129="",T129=""),0,AVERAGE($H129:T129))</f>
        <v>0</v>
      </c>
      <c r="V129" s="373">
        <f t="shared" si="18"/>
        <v>0</v>
      </c>
      <c r="W129" s="376">
        <f t="shared" si="19"/>
        <v>0</v>
      </c>
      <c r="X129" s="376">
        <f t="shared" si="20"/>
        <v>0</v>
      </c>
      <c r="Y129" s="373">
        <f t="shared" si="21"/>
        <v>0</v>
      </c>
      <c r="Z129" s="376">
        <f t="shared" si="22"/>
        <v>0</v>
      </c>
      <c r="AA129" s="376">
        <f t="shared" si="16"/>
        <v>0</v>
      </c>
      <c r="AB129" s="350"/>
    </row>
    <row r="130" spans="1:28" s="2" customFormat="1" ht="10.7">
      <c r="A130" s="382">
        <v>105</v>
      </c>
      <c r="B130" s="192"/>
      <c r="C130" s="390"/>
      <c r="D130" s="187"/>
      <c r="E130" s="390"/>
      <c r="F130" s="395"/>
      <c r="G130" s="385">
        <f t="shared" si="17"/>
        <v>0</v>
      </c>
      <c r="H130" s="360"/>
      <c r="I130" s="187"/>
      <c r="J130" s="187"/>
      <c r="K130" s="187"/>
      <c r="L130" s="187"/>
      <c r="M130" s="187"/>
      <c r="N130" s="187"/>
      <c r="O130" s="187"/>
      <c r="P130" s="187"/>
      <c r="Q130" s="187"/>
      <c r="R130" s="187"/>
      <c r="S130" s="187"/>
      <c r="T130" s="269"/>
      <c r="U130" s="370">
        <f>IF(AND(H130="",I130="",J130="",K130="",L130="",M130="",N130="",O130="",P130="",Q130="",R130="",S130="",T130=""),0,AVERAGE($H130:T130))</f>
        <v>0</v>
      </c>
      <c r="V130" s="373">
        <f t="shared" si="18"/>
        <v>0</v>
      </c>
      <c r="W130" s="376">
        <f t="shared" si="19"/>
        <v>0</v>
      </c>
      <c r="X130" s="376">
        <f t="shared" si="20"/>
        <v>0</v>
      </c>
      <c r="Y130" s="373">
        <f t="shared" si="21"/>
        <v>0</v>
      </c>
      <c r="Z130" s="376">
        <f t="shared" si="22"/>
        <v>0</v>
      </c>
      <c r="AA130" s="376">
        <f t="shared" si="16"/>
        <v>0</v>
      </c>
      <c r="AB130" s="350"/>
    </row>
    <row r="131" spans="1:28" s="2" customFormat="1" ht="10.7">
      <c r="A131" s="382">
        <v>106</v>
      </c>
      <c r="B131" s="192"/>
      <c r="C131" s="390"/>
      <c r="D131" s="187"/>
      <c r="E131" s="390"/>
      <c r="F131" s="395"/>
      <c r="G131" s="385">
        <f t="shared" si="17"/>
        <v>0</v>
      </c>
      <c r="H131" s="360"/>
      <c r="I131" s="187"/>
      <c r="J131" s="187"/>
      <c r="K131" s="187"/>
      <c r="L131" s="187"/>
      <c r="M131" s="187"/>
      <c r="N131" s="187"/>
      <c r="O131" s="187"/>
      <c r="P131" s="187"/>
      <c r="Q131" s="187"/>
      <c r="R131" s="187"/>
      <c r="S131" s="187"/>
      <c r="T131" s="269"/>
      <c r="U131" s="370">
        <f>IF(AND(H131="",I131="",J131="",K131="",L131="",M131="",N131="",O131="",P131="",Q131="",R131="",S131="",T131=""),0,AVERAGE($H131:T131))</f>
        <v>0</v>
      </c>
      <c r="V131" s="373">
        <f t="shared" si="18"/>
        <v>0</v>
      </c>
      <c r="W131" s="376">
        <f t="shared" si="19"/>
        <v>0</v>
      </c>
      <c r="X131" s="376">
        <f t="shared" si="20"/>
        <v>0</v>
      </c>
      <c r="Y131" s="373">
        <f t="shared" si="21"/>
        <v>0</v>
      </c>
      <c r="Z131" s="376">
        <f t="shared" si="22"/>
        <v>0</v>
      </c>
      <c r="AA131" s="376">
        <f t="shared" si="16"/>
        <v>0</v>
      </c>
      <c r="AB131" s="350"/>
    </row>
    <row r="132" spans="1:28" s="2" customFormat="1" ht="10.7">
      <c r="A132" s="382">
        <v>107</v>
      </c>
      <c r="B132" s="192"/>
      <c r="C132" s="390"/>
      <c r="D132" s="187"/>
      <c r="E132" s="390"/>
      <c r="F132" s="395"/>
      <c r="G132" s="385">
        <f t="shared" si="17"/>
        <v>0</v>
      </c>
      <c r="H132" s="360"/>
      <c r="I132" s="187"/>
      <c r="J132" s="187"/>
      <c r="K132" s="187"/>
      <c r="L132" s="187"/>
      <c r="M132" s="187"/>
      <c r="N132" s="187"/>
      <c r="O132" s="187"/>
      <c r="P132" s="187"/>
      <c r="Q132" s="187"/>
      <c r="R132" s="187"/>
      <c r="S132" s="187"/>
      <c r="T132" s="269"/>
      <c r="U132" s="370">
        <f>IF(AND(H132="",I132="",J132="",K132="",L132="",M132="",N132="",O132="",P132="",Q132="",R132="",S132="",T132=""),0,AVERAGE($H132:T132))</f>
        <v>0</v>
      </c>
      <c r="V132" s="373">
        <f t="shared" si="18"/>
        <v>0</v>
      </c>
      <c r="W132" s="376">
        <f t="shared" si="19"/>
        <v>0</v>
      </c>
      <c r="X132" s="376">
        <f t="shared" si="20"/>
        <v>0</v>
      </c>
      <c r="Y132" s="373">
        <f t="shared" si="21"/>
        <v>0</v>
      </c>
      <c r="Z132" s="376">
        <f t="shared" si="22"/>
        <v>0</v>
      </c>
      <c r="AA132" s="376">
        <f t="shared" si="16"/>
        <v>0</v>
      </c>
      <c r="AB132" s="350"/>
    </row>
    <row r="133" spans="1:28" s="2" customFormat="1" ht="10.7">
      <c r="A133" s="382">
        <v>108</v>
      </c>
      <c r="B133" s="192"/>
      <c r="C133" s="390"/>
      <c r="D133" s="187"/>
      <c r="E133" s="390"/>
      <c r="F133" s="395"/>
      <c r="G133" s="385">
        <f t="shared" si="17"/>
        <v>0</v>
      </c>
      <c r="H133" s="360"/>
      <c r="I133" s="187"/>
      <c r="J133" s="187"/>
      <c r="K133" s="187"/>
      <c r="L133" s="187"/>
      <c r="M133" s="187"/>
      <c r="N133" s="187"/>
      <c r="O133" s="187"/>
      <c r="P133" s="187"/>
      <c r="Q133" s="187"/>
      <c r="R133" s="187"/>
      <c r="S133" s="187"/>
      <c r="T133" s="269"/>
      <c r="U133" s="370">
        <f>IF(AND(H133="",I133="",J133="",K133="",L133="",M133="",N133="",O133="",P133="",Q133="",R133="",S133="",T133=""),0,AVERAGE($H133:T133))</f>
        <v>0</v>
      </c>
      <c r="V133" s="373">
        <f t="shared" si="18"/>
        <v>0</v>
      </c>
      <c r="W133" s="376">
        <f t="shared" si="19"/>
        <v>0</v>
      </c>
      <c r="X133" s="376">
        <f t="shared" si="20"/>
        <v>0</v>
      </c>
      <c r="Y133" s="373">
        <f t="shared" si="21"/>
        <v>0</v>
      </c>
      <c r="Z133" s="376">
        <f t="shared" si="22"/>
        <v>0</v>
      </c>
      <c r="AA133" s="376">
        <f t="shared" si="16"/>
        <v>0</v>
      </c>
      <c r="AB133" s="350"/>
    </row>
    <row r="134" spans="1:28" s="2" customFormat="1" ht="10.7">
      <c r="A134" s="382">
        <v>109</v>
      </c>
      <c r="B134" s="192"/>
      <c r="C134" s="390"/>
      <c r="D134" s="187"/>
      <c r="E134" s="390"/>
      <c r="F134" s="395"/>
      <c r="G134" s="385">
        <f t="shared" si="17"/>
        <v>0</v>
      </c>
      <c r="H134" s="360"/>
      <c r="I134" s="187"/>
      <c r="J134" s="187"/>
      <c r="K134" s="187"/>
      <c r="L134" s="187"/>
      <c r="M134" s="187"/>
      <c r="N134" s="187"/>
      <c r="O134" s="187"/>
      <c r="P134" s="187"/>
      <c r="Q134" s="187"/>
      <c r="R134" s="187"/>
      <c r="S134" s="187"/>
      <c r="T134" s="269"/>
      <c r="U134" s="370">
        <f>IF(AND(H134="",I134="",J134="",K134="",L134="",M134="",N134="",O134="",P134="",Q134="",R134="",S134="",T134=""),0,AVERAGE($H134:T134))</f>
        <v>0</v>
      </c>
      <c r="V134" s="373">
        <f t="shared" si="18"/>
        <v>0</v>
      </c>
      <c r="W134" s="376">
        <f t="shared" si="19"/>
        <v>0</v>
      </c>
      <c r="X134" s="376">
        <f t="shared" si="20"/>
        <v>0</v>
      </c>
      <c r="Y134" s="373">
        <f t="shared" si="21"/>
        <v>0</v>
      </c>
      <c r="Z134" s="376">
        <f t="shared" si="22"/>
        <v>0</v>
      </c>
      <c r="AA134" s="376">
        <f t="shared" si="16"/>
        <v>0</v>
      </c>
      <c r="AB134" s="350"/>
    </row>
    <row r="135" spans="1:28" s="2" customFormat="1" ht="10.7">
      <c r="A135" s="382">
        <v>110</v>
      </c>
      <c r="B135" s="192"/>
      <c r="C135" s="390"/>
      <c r="D135" s="187"/>
      <c r="E135" s="390"/>
      <c r="F135" s="395"/>
      <c r="G135" s="385">
        <f t="shared" si="17"/>
        <v>0</v>
      </c>
      <c r="H135" s="360"/>
      <c r="I135" s="187"/>
      <c r="J135" s="187"/>
      <c r="K135" s="187"/>
      <c r="L135" s="187"/>
      <c r="M135" s="187"/>
      <c r="N135" s="187"/>
      <c r="O135" s="187"/>
      <c r="P135" s="187"/>
      <c r="Q135" s="187"/>
      <c r="R135" s="187"/>
      <c r="S135" s="187"/>
      <c r="T135" s="269"/>
      <c r="U135" s="370">
        <f>IF(AND(H135="",I135="",J135="",K135="",L135="",M135="",N135="",O135="",P135="",Q135="",R135="",S135="",T135=""),0,AVERAGE($H135:T135))</f>
        <v>0</v>
      </c>
      <c r="V135" s="373">
        <f t="shared" si="18"/>
        <v>0</v>
      </c>
      <c r="W135" s="376">
        <f t="shared" si="19"/>
        <v>0</v>
      </c>
      <c r="X135" s="376">
        <f t="shared" si="20"/>
        <v>0</v>
      </c>
      <c r="Y135" s="373">
        <f t="shared" si="21"/>
        <v>0</v>
      </c>
      <c r="Z135" s="376">
        <f t="shared" si="22"/>
        <v>0</v>
      </c>
      <c r="AA135" s="376">
        <f t="shared" si="16"/>
        <v>0</v>
      </c>
      <c r="AB135" s="350"/>
    </row>
    <row r="136" spans="1:28" s="2" customFormat="1" ht="10.7">
      <c r="A136" s="382">
        <v>111</v>
      </c>
      <c r="B136" s="192"/>
      <c r="C136" s="390"/>
      <c r="D136" s="187"/>
      <c r="E136" s="390"/>
      <c r="F136" s="395"/>
      <c r="G136" s="385">
        <f t="shared" si="17"/>
        <v>0</v>
      </c>
      <c r="H136" s="360"/>
      <c r="I136" s="187"/>
      <c r="J136" s="187"/>
      <c r="K136" s="187"/>
      <c r="L136" s="187"/>
      <c r="M136" s="187"/>
      <c r="N136" s="187"/>
      <c r="O136" s="187"/>
      <c r="P136" s="187"/>
      <c r="Q136" s="187"/>
      <c r="R136" s="187"/>
      <c r="S136" s="187"/>
      <c r="T136" s="269"/>
      <c r="U136" s="370">
        <f>IF(AND(H136="",I136="",J136="",K136="",L136="",M136="",N136="",O136="",P136="",Q136="",R136="",S136="",T136=""),0,AVERAGE($H136:T136))</f>
        <v>0</v>
      </c>
      <c r="V136" s="373">
        <f t="shared" si="18"/>
        <v>0</v>
      </c>
      <c r="W136" s="376">
        <f t="shared" si="19"/>
        <v>0</v>
      </c>
      <c r="X136" s="376">
        <f t="shared" si="20"/>
        <v>0</v>
      </c>
      <c r="Y136" s="373">
        <f t="shared" si="21"/>
        <v>0</v>
      </c>
      <c r="Z136" s="376">
        <f t="shared" si="22"/>
        <v>0</v>
      </c>
      <c r="AA136" s="376">
        <f t="shared" si="16"/>
        <v>0</v>
      </c>
      <c r="AB136" s="350"/>
    </row>
    <row r="137" spans="1:28" s="2" customFormat="1" ht="10.7">
      <c r="A137" s="382">
        <v>112</v>
      </c>
      <c r="B137" s="192"/>
      <c r="C137" s="390"/>
      <c r="D137" s="187"/>
      <c r="E137" s="390"/>
      <c r="F137" s="395"/>
      <c r="G137" s="385">
        <f t="shared" si="17"/>
        <v>0</v>
      </c>
      <c r="H137" s="360"/>
      <c r="I137" s="187"/>
      <c r="J137" s="187"/>
      <c r="K137" s="187"/>
      <c r="L137" s="187"/>
      <c r="M137" s="187"/>
      <c r="N137" s="187"/>
      <c r="O137" s="187"/>
      <c r="P137" s="187"/>
      <c r="Q137" s="187"/>
      <c r="R137" s="187"/>
      <c r="S137" s="187"/>
      <c r="T137" s="269"/>
      <c r="U137" s="370">
        <f>IF(AND(H137="",I137="",J137="",K137="",L137="",M137="",N137="",O137="",P137="",Q137="",R137="",S137="",T137=""),0,AVERAGE($H137:T137))</f>
        <v>0</v>
      </c>
      <c r="V137" s="373">
        <f t="shared" si="18"/>
        <v>0</v>
      </c>
      <c r="W137" s="376">
        <f t="shared" si="19"/>
        <v>0</v>
      </c>
      <c r="X137" s="376">
        <f t="shared" si="20"/>
        <v>0</v>
      </c>
      <c r="Y137" s="373">
        <f t="shared" si="21"/>
        <v>0</v>
      </c>
      <c r="Z137" s="376">
        <f t="shared" si="22"/>
        <v>0</v>
      </c>
      <c r="AA137" s="376">
        <f t="shared" si="16"/>
        <v>0</v>
      </c>
      <c r="AB137" s="350"/>
    </row>
    <row r="138" spans="1:28" s="2" customFormat="1" ht="10.7">
      <c r="A138" s="382">
        <v>113</v>
      </c>
      <c r="B138" s="192"/>
      <c r="C138" s="390"/>
      <c r="D138" s="187"/>
      <c r="E138" s="390"/>
      <c r="F138" s="395"/>
      <c r="G138" s="385">
        <f t="shared" si="17"/>
        <v>0</v>
      </c>
      <c r="H138" s="360"/>
      <c r="I138" s="187"/>
      <c r="J138" s="187"/>
      <c r="K138" s="187"/>
      <c r="L138" s="187"/>
      <c r="M138" s="187"/>
      <c r="N138" s="187"/>
      <c r="O138" s="187"/>
      <c r="P138" s="187"/>
      <c r="Q138" s="187"/>
      <c r="R138" s="187"/>
      <c r="S138" s="187"/>
      <c r="T138" s="269"/>
      <c r="U138" s="370">
        <f>IF(AND(H138="",I138="",J138="",K138="",L138="",M138="",N138="",O138="",P138="",Q138="",R138="",S138="",T138=""),0,AVERAGE($H138:T138))</f>
        <v>0</v>
      </c>
      <c r="V138" s="373">
        <f t="shared" si="18"/>
        <v>0</v>
      </c>
      <c r="W138" s="376">
        <f t="shared" si="19"/>
        <v>0</v>
      </c>
      <c r="X138" s="376">
        <f t="shared" si="20"/>
        <v>0</v>
      </c>
      <c r="Y138" s="373">
        <f t="shared" si="21"/>
        <v>0</v>
      </c>
      <c r="Z138" s="376">
        <f t="shared" si="22"/>
        <v>0</v>
      </c>
      <c r="AA138" s="376">
        <f t="shared" si="16"/>
        <v>0</v>
      </c>
      <c r="AB138" s="350"/>
    </row>
    <row r="139" spans="1:28" s="2" customFormat="1" ht="10.7">
      <c r="A139" s="382">
        <v>114</v>
      </c>
      <c r="B139" s="192"/>
      <c r="C139" s="390"/>
      <c r="D139" s="187"/>
      <c r="E139" s="390"/>
      <c r="F139" s="395"/>
      <c r="G139" s="385">
        <f t="shared" si="17"/>
        <v>0</v>
      </c>
      <c r="H139" s="360"/>
      <c r="I139" s="187"/>
      <c r="J139" s="187"/>
      <c r="K139" s="187"/>
      <c r="L139" s="187"/>
      <c r="M139" s="187"/>
      <c r="N139" s="187"/>
      <c r="O139" s="187"/>
      <c r="P139" s="187"/>
      <c r="Q139" s="187"/>
      <c r="R139" s="187"/>
      <c r="S139" s="187"/>
      <c r="T139" s="269"/>
      <c r="U139" s="370">
        <f>IF(AND(H139="",I139="",J139="",K139="",L139="",M139="",N139="",O139="",P139="",Q139="",R139="",S139="",T139=""),0,AVERAGE($H139:T139))</f>
        <v>0</v>
      </c>
      <c r="V139" s="373">
        <f t="shared" si="18"/>
        <v>0</v>
      </c>
      <c r="W139" s="376">
        <f t="shared" si="19"/>
        <v>0</v>
      </c>
      <c r="X139" s="376">
        <f t="shared" si="20"/>
        <v>0</v>
      </c>
      <c r="Y139" s="373">
        <f t="shared" si="21"/>
        <v>0</v>
      </c>
      <c r="Z139" s="376">
        <f t="shared" si="22"/>
        <v>0</v>
      </c>
      <c r="AA139" s="376">
        <f t="shared" si="16"/>
        <v>0</v>
      </c>
      <c r="AB139" s="350"/>
    </row>
    <row r="140" spans="1:28" s="2" customFormat="1" ht="10.7">
      <c r="A140" s="382">
        <v>115</v>
      </c>
      <c r="B140" s="192"/>
      <c r="C140" s="390"/>
      <c r="D140" s="187"/>
      <c r="E140" s="390"/>
      <c r="F140" s="395"/>
      <c r="G140" s="385">
        <f t="shared" si="17"/>
        <v>0</v>
      </c>
      <c r="H140" s="360"/>
      <c r="I140" s="187"/>
      <c r="J140" s="187"/>
      <c r="K140" s="187"/>
      <c r="L140" s="187"/>
      <c r="M140" s="187"/>
      <c r="N140" s="187"/>
      <c r="O140" s="187"/>
      <c r="P140" s="187"/>
      <c r="Q140" s="187"/>
      <c r="R140" s="187"/>
      <c r="S140" s="187"/>
      <c r="T140" s="269"/>
      <c r="U140" s="370">
        <f>IF(AND(H140="",I140="",J140="",K140="",L140="",M140="",N140="",O140="",P140="",Q140="",R140="",S140="",T140=""),0,AVERAGE($H140:T140))</f>
        <v>0</v>
      </c>
      <c r="V140" s="373">
        <f t="shared" si="18"/>
        <v>0</v>
      </c>
      <c r="W140" s="376">
        <f t="shared" si="19"/>
        <v>0</v>
      </c>
      <c r="X140" s="376">
        <f t="shared" si="20"/>
        <v>0</v>
      </c>
      <c r="Y140" s="373">
        <f t="shared" si="21"/>
        <v>0</v>
      </c>
      <c r="Z140" s="376">
        <f t="shared" si="22"/>
        <v>0</v>
      </c>
      <c r="AA140" s="376">
        <f t="shared" si="16"/>
        <v>0</v>
      </c>
      <c r="AB140" s="350"/>
    </row>
    <row r="141" spans="1:28" s="2" customFormat="1" ht="10.7">
      <c r="A141" s="382">
        <v>116</v>
      </c>
      <c r="B141" s="192"/>
      <c r="C141" s="390"/>
      <c r="D141" s="187"/>
      <c r="E141" s="390"/>
      <c r="F141" s="395"/>
      <c r="G141" s="385">
        <f t="shared" si="17"/>
        <v>0</v>
      </c>
      <c r="H141" s="360"/>
      <c r="I141" s="187"/>
      <c r="J141" s="187"/>
      <c r="K141" s="187"/>
      <c r="L141" s="187"/>
      <c r="M141" s="187"/>
      <c r="N141" s="187"/>
      <c r="O141" s="187"/>
      <c r="P141" s="187"/>
      <c r="Q141" s="187"/>
      <c r="R141" s="187"/>
      <c r="S141" s="187"/>
      <c r="T141" s="269"/>
      <c r="U141" s="370">
        <f>IF(AND(H141="",I141="",J141="",K141="",L141="",M141="",N141="",O141="",P141="",Q141="",R141="",S141="",T141=""),0,AVERAGE($H141:T141))</f>
        <v>0</v>
      </c>
      <c r="V141" s="373">
        <f t="shared" si="18"/>
        <v>0</v>
      </c>
      <c r="W141" s="376">
        <f t="shared" si="19"/>
        <v>0</v>
      </c>
      <c r="X141" s="376">
        <f t="shared" si="20"/>
        <v>0</v>
      </c>
      <c r="Y141" s="373">
        <f t="shared" si="21"/>
        <v>0</v>
      </c>
      <c r="Z141" s="376">
        <f t="shared" si="22"/>
        <v>0</v>
      </c>
      <c r="AA141" s="376">
        <f t="shared" si="16"/>
        <v>0</v>
      </c>
      <c r="AB141" s="350"/>
    </row>
    <row r="142" spans="1:28" s="2" customFormat="1" ht="10.7">
      <c r="A142" s="382">
        <v>117</v>
      </c>
      <c r="B142" s="192"/>
      <c r="C142" s="390"/>
      <c r="D142" s="187"/>
      <c r="E142" s="390"/>
      <c r="F142" s="395"/>
      <c r="G142" s="385">
        <f t="shared" si="17"/>
        <v>0</v>
      </c>
      <c r="H142" s="360"/>
      <c r="I142" s="187"/>
      <c r="J142" s="187"/>
      <c r="K142" s="187"/>
      <c r="L142" s="187"/>
      <c r="M142" s="187"/>
      <c r="N142" s="187"/>
      <c r="O142" s="187"/>
      <c r="P142" s="187"/>
      <c r="Q142" s="187"/>
      <c r="R142" s="187"/>
      <c r="S142" s="187"/>
      <c r="T142" s="269"/>
      <c r="U142" s="370">
        <f>IF(AND(H142="",I142="",J142="",K142="",L142="",M142="",N142="",O142="",P142="",Q142="",R142="",S142="",T142=""),0,AVERAGE($H142:T142))</f>
        <v>0</v>
      </c>
      <c r="V142" s="373">
        <f t="shared" si="18"/>
        <v>0</v>
      </c>
      <c r="W142" s="376">
        <f t="shared" si="19"/>
        <v>0</v>
      </c>
      <c r="X142" s="376">
        <f t="shared" si="20"/>
        <v>0</v>
      </c>
      <c r="Y142" s="373">
        <f t="shared" si="21"/>
        <v>0</v>
      </c>
      <c r="Z142" s="376">
        <f t="shared" si="22"/>
        <v>0</v>
      </c>
      <c r="AA142" s="376">
        <f t="shared" si="16"/>
        <v>0</v>
      </c>
      <c r="AB142" s="350"/>
    </row>
    <row r="143" spans="1:28" s="2" customFormat="1" ht="10.7">
      <c r="A143" s="382">
        <v>118</v>
      </c>
      <c r="B143" s="192"/>
      <c r="C143" s="390"/>
      <c r="D143" s="187"/>
      <c r="E143" s="390"/>
      <c r="F143" s="395"/>
      <c r="G143" s="385">
        <f t="shared" si="17"/>
        <v>0</v>
      </c>
      <c r="H143" s="360"/>
      <c r="I143" s="187"/>
      <c r="J143" s="187"/>
      <c r="K143" s="187"/>
      <c r="L143" s="187"/>
      <c r="M143" s="187"/>
      <c r="N143" s="187"/>
      <c r="O143" s="187"/>
      <c r="P143" s="187"/>
      <c r="Q143" s="187"/>
      <c r="R143" s="187"/>
      <c r="S143" s="187"/>
      <c r="T143" s="269"/>
      <c r="U143" s="370">
        <f>IF(AND(H143="",I143="",J143="",K143="",L143="",M143="",N143="",O143="",P143="",Q143="",R143="",S143="",T143=""),0,AVERAGE($H143:T143))</f>
        <v>0</v>
      </c>
      <c r="V143" s="373">
        <f t="shared" si="18"/>
        <v>0</v>
      </c>
      <c r="W143" s="376">
        <f t="shared" si="19"/>
        <v>0</v>
      </c>
      <c r="X143" s="376">
        <f t="shared" si="20"/>
        <v>0</v>
      </c>
      <c r="Y143" s="373">
        <f t="shared" si="21"/>
        <v>0</v>
      </c>
      <c r="Z143" s="376">
        <f t="shared" si="22"/>
        <v>0</v>
      </c>
      <c r="AA143" s="376">
        <f t="shared" si="16"/>
        <v>0</v>
      </c>
      <c r="AB143" s="350"/>
    </row>
    <row r="144" spans="1:28" s="2" customFormat="1" ht="10.7">
      <c r="A144" s="382">
        <v>119</v>
      </c>
      <c r="B144" s="192"/>
      <c r="C144" s="390"/>
      <c r="D144" s="187"/>
      <c r="E144" s="390"/>
      <c r="F144" s="395"/>
      <c r="G144" s="385">
        <f t="shared" si="17"/>
        <v>0</v>
      </c>
      <c r="H144" s="360"/>
      <c r="I144" s="187"/>
      <c r="J144" s="187"/>
      <c r="K144" s="187"/>
      <c r="L144" s="187"/>
      <c r="M144" s="187"/>
      <c r="N144" s="187"/>
      <c r="O144" s="187"/>
      <c r="P144" s="187"/>
      <c r="Q144" s="187"/>
      <c r="R144" s="187"/>
      <c r="S144" s="187"/>
      <c r="T144" s="269"/>
      <c r="U144" s="370">
        <f>IF(AND(H144="",I144="",J144="",K144="",L144="",M144="",N144="",O144="",P144="",Q144="",R144="",S144="",T144=""),0,AVERAGE($H144:T144))</f>
        <v>0</v>
      </c>
      <c r="V144" s="373">
        <f t="shared" si="18"/>
        <v>0</v>
      </c>
      <c r="W144" s="376">
        <f t="shared" si="19"/>
        <v>0</v>
      </c>
      <c r="X144" s="376">
        <f t="shared" si="20"/>
        <v>0</v>
      </c>
      <c r="Y144" s="373">
        <f t="shared" si="21"/>
        <v>0</v>
      </c>
      <c r="Z144" s="376">
        <f t="shared" si="22"/>
        <v>0</v>
      </c>
      <c r="AA144" s="376">
        <f t="shared" si="16"/>
        <v>0</v>
      </c>
      <c r="AB144" s="350"/>
    </row>
    <row r="145" spans="1:28" s="2" customFormat="1" ht="10.7">
      <c r="A145" s="382">
        <v>120</v>
      </c>
      <c r="B145" s="192"/>
      <c r="C145" s="390"/>
      <c r="D145" s="187"/>
      <c r="E145" s="390"/>
      <c r="F145" s="395"/>
      <c r="G145" s="385">
        <f t="shared" si="17"/>
        <v>0</v>
      </c>
      <c r="H145" s="360"/>
      <c r="I145" s="187"/>
      <c r="J145" s="187"/>
      <c r="K145" s="187"/>
      <c r="L145" s="187"/>
      <c r="M145" s="187"/>
      <c r="N145" s="187"/>
      <c r="O145" s="187"/>
      <c r="P145" s="187"/>
      <c r="Q145" s="187"/>
      <c r="R145" s="187"/>
      <c r="S145" s="187"/>
      <c r="T145" s="269"/>
      <c r="U145" s="370">
        <f>IF(AND(H145="",I145="",J145="",K145="",L145="",M145="",N145="",O145="",P145="",Q145="",R145="",S145="",T145=""),0,AVERAGE($H145:T145))</f>
        <v>0</v>
      </c>
      <c r="V145" s="373">
        <f t="shared" si="18"/>
        <v>0</v>
      </c>
      <c r="W145" s="376">
        <f t="shared" si="19"/>
        <v>0</v>
      </c>
      <c r="X145" s="376">
        <f t="shared" si="20"/>
        <v>0</v>
      </c>
      <c r="Y145" s="373">
        <f t="shared" si="21"/>
        <v>0</v>
      </c>
      <c r="Z145" s="376">
        <f t="shared" si="22"/>
        <v>0</v>
      </c>
      <c r="AA145" s="376">
        <f t="shared" si="16"/>
        <v>0</v>
      </c>
      <c r="AB145" s="350"/>
    </row>
    <row r="146" spans="1:28" s="2" customFormat="1" ht="10.7">
      <c r="A146" s="382">
        <v>121</v>
      </c>
      <c r="B146" s="192"/>
      <c r="C146" s="390"/>
      <c r="D146" s="187"/>
      <c r="E146" s="390"/>
      <c r="F146" s="395"/>
      <c r="G146" s="385">
        <f t="shared" si="17"/>
        <v>0</v>
      </c>
      <c r="H146" s="360"/>
      <c r="I146" s="187"/>
      <c r="J146" s="187"/>
      <c r="K146" s="187"/>
      <c r="L146" s="187"/>
      <c r="M146" s="187"/>
      <c r="N146" s="187"/>
      <c r="O146" s="187"/>
      <c r="P146" s="187"/>
      <c r="Q146" s="187"/>
      <c r="R146" s="187"/>
      <c r="S146" s="187"/>
      <c r="T146" s="269"/>
      <c r="U146" s="370">
        <f>IF(AND(H146="",I146="",J146="",K146="",L146="",M146="",N146="",O146="",P146="",Q146="",R146="",S146="",T146=""),0,AVERAGE($H146:T146))</f>
        <v>0</v>
      </c>
      <c r="V146" s="373">
        <f t="shared" si="18"/>
        <v>0</v>
      </c>
      <c r="W146" s="376">
        <f t="shared" si="19"/>
        <v>0</v>
      </c>
      <c r="X146" s="376">
        <f t="shared" si="20"/>
        <v>0</v>
      </c>
      <c r="Y146" s="373">
        <f t="shared" si="21"/>
        <v>0</v>
      </c>
      <c r="Z146" s="376">
        <f t="shared" si="22"/>
        <v>0</v>
      </c>
      <c r="AA146" s="376">
        <f t="shared" si="16"/>
        <v>0</v>
      </c>
      <c r="AB146" s="350"/>
    </row>
    <row r="147" spans="1:28" s="2" customFormat="1" ht="10.7">
      <c r="A147" s="382">
        <v>122</v>
      </c>
      <c r="B147" s="192"/>
      <c r="C147" s="390"/>
      <c r="D147" s="187"/>
      <c r="E147" s="390"/>
      <c r="F147" s="395"/>
      <c r="G147" s="385">
        <f t="shared" si="17"/>
        <v>0</v>
      </c>
      <c r="H147" s="360"/>
      <c r="I147" s="187"/>
      <c r="J147" s="187"/>
      <c r="K147" s="187"/>
      <c r="L147" s="187"/>
      <c r="M147" s="187"/>
      <c r="N147" s="187"/>
      <c r="O147" s="187"/>
      <c r="P147" s="187"/>
      <c r="Q147" s="187"/>
      <c r="R147" s="187"/>
      <c r="S147" s="187"/>
      <c r="T147" s="269"/>
      <c r="U147" s="370">
        <f>IF(AND(H147="",I147="",J147="",K147="",L147="",M147="",N147="",O147="",P147="",Q147="",R147="",S147="",T147=""),0,AVERAGE($H147:T147))</f>
        <v>0</v>
      </c>
      <c r="V147" s="373">
        <f t="shared" si="18"/>
        <v>0</v>
      </c>
      <c r="W147" s="376">
        <f t="shared" si="19"/>
        <v>0</v>
      </c>
      <c r="X147" s="376">
        <f t="shared" si="20"/>
        <v>0</v>
      </c>
      <c r="Y147" s="373">
        <f t="shared" si="21"/>
        <v>0</v>
      </c>
      <c r="Z147" s="376">
        <f t="shared" si="22"/>
        <v>0</v>
      </c>
      <c r="AA147" s="376">
        <f t="shared" si="16"/>
        <v>0</v>
      </c>
      <c r="AB147" s="350"/>
    </row>
    <row r="148" spans="1:28" s="2" customFormat="1" ht="10.7">
      <c r="A148" s="382">
        <v>123</v>
      </c>
      <c r="B148" s="192"/>
      <c r="C148" s="390"/>
      <c r="D148" s="187"/>
      <c r="E148" s="390"/>
      <c r="F148" s="395"/>
      <c r="G148" s="385">
        <f t="shared" si="17"/>
        <v>0</v>
      </c>
      <c r="H148" s="360"/>
      <c r="I148" s="187"/>
      <c r="J148" s="187"/>
      <c r="K148" s="187"/>
      <c r="L148" s="187"/>
      <c r="M148" s="187"/>
      <c r="N148" s="187"/>
      <c r="O148" s="187"/>
      <c r="P148" s="187"/>
      <c r="Q148" s="187"/>
      <c r="R148" s="187"/>
      <c r="S148" s="187"/>
      <c r="T148" s="269"/>
      <c r="U148" s="370">
        <f>IF(AND(H148="",I148="",J148="",K148="",L148="",M148="",N148="",O148="",P148="",Q148="",R148="",S148="",T148=""),0,AVERAGE($H148:T148))</f>
        <v>0</v>
      </c>
      <c r="V148" s="373">
        <f t="shared" si="18"/>
        <v>0</v>
      </c>
      <c r="W148" s="376">
        <f t="shared" si="19"/>
        <v>0</v>
      </c>
      <c r="X148" s="376">
        <f t="shared" si="20"/>
        <v>0</v>
      </c>
      <c r="Y148" s="373">
        <f t="shared" si="21"/>
        <v>0</v>
      </c>
      <c r="Z148" s="376">
        <f t="shared" si="22"/>
        <v>0</v>
      </c>
      <c r="AA148" s="376">
        <f t="shared" si="16"/>
        <v>0</v>
      </c>
      <c r="AB148" s="350"/>
    </row>
    <row r="149" spans="1:28" s="2" customFormat="1" ht="10.7">
      <c r="A149" s="382">
        <v>124</v>
      </c>
      <c r="B149" s="192"/>
      <c r="C149" s="390"/>
      <c r="D149" s="187"/>
      <c r="E149" s="390"/>
      <c r="F149" s="395"/>
      <c r="G149" s="385">
        <f t="shared" si="17"/>
        <v>0</v>
      </c>
      <c r="H149" s="360"/>
      <c r="I149" s="187"/>
      <c r="J149" s="187"/>
      <c r="K149" s="187"/>
      <c r="L149" s="187"/>
      <c r="M149" s="187"/>
      <c r="N149" s="187"/>
      <c r="O149" s="187"/>
      <c r="P149" s="187"/>
      <c r="Q149" s="187"/>
      <c r="R149" s="187"/>
      <c r="S149" s="187"/>
      <c r="T149" s="269"/>
      <c r="U149" s="370">
        <f>IF(AND(H149="",I149="",J149="",K149="",L149="",M149="",N149="",O149="",P149="",Q149="",R149="",S149="",T149=""),0,AVERAGE($H149:T149))</f>
        <v>0</v>
      </c>
      <c r="V149" s="373">
        <f t="shared" si="18"/>
        <v>0</v>
      </c>
      <c r="W149" s="376">
        <f t="shared" si="19"/>
        <v>0</v>
      </c>
      <c r="X149" s="376">
        <f t="shared" si="20"/>
        <v>0</v>
      </c>
      <c r="Y149" s="373">
        <f t="shared" si="21"/>
        <v>0</v>
      </c>
      <c r="Z149" s="376">
        <f t="shared" si="22"/>
        <v>0</v>
      </c>
      <c r="AA149" s="376">
        <f t="shared" si="16"/>
        <v>0</v>
      </c>
      <c r="AB149" s="350"/>
    </row>
    <row r="150" spans="1:28" s="2" customFormat="1" ht="10.7">
      <c r="A150" s="382">
        <v>125</v>
      </c>
      <c r="B150" s="192"/>
      <c r="C150" s="390"/>
      <c r="D150" s="187"/>
      <c r="E150" s="390"/>
      <c r="F150" s="395"/>
      <c r="G150" s="385">
        <f t="shared" si="17"/>
        <v>0</v>
      </c>
      <c r="H150" s="360"/>
      <c r="I150" s="187"/>
      <c r="J150" s="187"/>
      <c r="K150" s="187"/>
      <c r="L150" s="187"/>
      <c r="M150" s="187"/>
      <c r="N150" s="187"/>
      <c r="O150" s="187"/>
      <c r="P150" s="187"/>
      <c r="Q150" s="187"/>
      <c r="R150" s="187"/>
      <c r="S150" s="187"/>
      <c r="T150" s="269"/>
      <c r="U150" s="370">
        <f>IF(AND(H150="",I150="",J150="",K150="",L150="",M150="",N150="",O150="",P150="",Q150="",R150="",S150="",T150=""),0,AVERAGE($H150:T150))</f>
        <v>0</v>
      </c>
      <c r="V150" s="373">
        <f t="shared" si="18"/>
        <v>0</v>
      </c>
      <c r="W150" s="376">
        <f t="shared" si="19"/>
        <v>0</v>
      </c>
      <c r="X150" s="376">
        <f t="shared" si="20"/>
        <v>0</v>
      </c>
      <c r="Y150" s="373">
        <f t="shared" si="21"/>
        <v>0</v>
      </c>
      <c r="Z150" s="376">
        <f t="shared" si="22"/>
        <v>0</v>
      </c>
      <c r="AA150" s="376">
        <f t="shared" si="16"/>
        <v>0</v>
      </c>
      <c r="AB150" s="350"/>
    </row>
    <row r="151" spans="1:28" s="2" customFormat="1" ht="10.7">
      <c r="A151" s="382">
        <v>126</v>
      </c>
      <c r="B151" s="192"/>
      <c r="C151" s="391"/>
      <c r="D151" s="187"/>
      <c r="E151" s="391"/>
      <c r="F151" s="396"/>
      <c r="G151" s="385">
        <f t="shared" si="17"/>
        <v>0</v>
      </c>
      <c r="H151" s="360"/>
      <c r="I151" s="187"/>
      <c r="J151" s="187"/>
      <c r="K151" s="187"/>
      <c r="L151" s="187"/>
      <c r="M151" s="187"/>
      <c r="N151" s="187"/>
      <c r="O151" s="187"/>
      <c r="P151" s="187"/>
      <c r="Q151" s="187"/>
      <c r="R151" s="187"/>
      <c r="S151" s="187"/>
      <c r="T151" s="269"/>
      <c r="U151" s="370">
        <f>IF(AND(H151="",I151="",J151="",K151="",L151="",M151="",N151="",O151="",P151="",Q151="",R151="",S151="",T151=""),0,AVERAGE($H151:T151))</f>
        <v>0</v>
      </c>
      <c r="V151" s="373">
        <f t="shared" si="18"/>
        <v>0</v>
      </c>
      <c r="W151" s="376">
        <f t="shared" si="19"/>
        <v>0</v>
      </c>
      <c r="X151" s="376">
        <f t="shared" si="20"/>
        <v>0</v>
      </c>
      <c r="Y151" s="373">
        <f t="shared" si="21"/>
        <v>0</v>
      </c>
      <c r="Z151" s="376">
        <f t="shared" si="22"/>
        <v>0</v>
      </c>
      <c r="AA151" s="376">
        <f t="shared" si="16"/>
        <v>0</v>
      </c>
      <c r="AB151" s="350"/>
    </row>
    <row r="152" spans="1:28" s="2" customFormat="1" ht="10.7">
      <c r="A152" s="382">
        <v>127</v>
      </c>
      <c r="B152" s="192"/>
      <c r="C152" s="390"/>
      <c r="D152" s="187"/>
      <c r="E152" s="390"/>
      <c r="F152" s="395"/>
      <c r="G152" s="385">
        <f t="shared" si="17"/>
        <v>0</v>
      </c>
      <c r="H152" s="360"/>
      <c r="I152" s="187"/>
      <c r="J152" s="187"/>
      <c r="K152" s="187"/>
      <c r="L152" s="187"/>
      <c r="M152" s="187"/>
      <c r="N152" s="187"/>
      <c r="O152" s="187"/>
      <c r="P152" s="187"/>
      <c r="Q152" s="187"/>
      <c r="R152" s="187"/>
      <c r="S152" s="187"/>
      <c r="T152" s="269"/>
      <c r="U152" s="370">
        <f>IF(AND(H152="",I152="",J152="",K152="",L152="",M152="",N152="",O152="",P152="",Q152="",R152="",S152="",T152=""),0,AVERAGE($H152:T152))</f>
        <v>0</v>
      </c>
      <c r="V152" s="373">
        <f t="shared" si="18"/>
        <v>0</v>
      </c>
      <c r="W152" s="376">
        <f t="shared" si="19"/>
        <v>0</v>
      </c>
      <c r="X152" s="376">
        <f t="shared" si="20"/>
        <v>0</v>
      </c>
      <c r="Y152" s="373">
        <f t="shared" si="21"/>
        <v>0</v>
      </c>
      <c r="Z152" s="376">
        <f t="shared" si="22"/>
        <v>0</v>
      </c>
      <c r="AA152" s="376">
        <f t="shared" si="16"/>
        <v>0</v>
      </c>
      <c r="AB152" s="350"/>
    </row>
    <row r="153" spans="1:28" s="2" customFormat="1" ht="10.7">
      <c r="A153" s="382">
        <v>128</v>
      </c>
      <c r="B153" s="192"/>
      <c r="C153" s="390"/>
      <c r="D153" s="187"/>
      <c r="E153" s="390"/>
      <c r="F153" s="395"/>
      <c r="G153" s="385">
        <f t="shared" si="17"/>
        <v>0</v>
      </c>
      <c r="H153" s="360"/>
      <c r="I153" s="187"/>
      <c r="J153" s="187"/>
      <c r="K153" s="187"/>
      <c r="L153" s="187"/>
      <c r="M153" s="187"/>
      <c r="N153" s="187"/>
      <c r="O153" s="187"/>
      <c r="P153" s="187"/>
      <c r="Q153" s="187"/>
      <c r="R153" s="187"/>
      <c r="S153" s="187"/>
      <c r="T153" s="269"/>
      <c r="U153" s="370">
        <f>IF(AND(H153="",I153="",J153="",K153="",L153="",M153="",N153="",O153="",P153="",Q153="",R153="",S153="",T153=""),0,AVERAGE($H153:T153))</f>
        <v>0</v>
      </c>
      <c r="V153" s="373">
        <f t="shared" si="18"/>
        <v>0</v>
      </c>
      <c r="W153" s="376">
        <f t="shared" si="19"/>
        <v>0</v>
      </c>
      <c r="X153" s="376">
        <f t="shared" si="20"/>
        <v>0</v>
      </c>
      <c r="Y153" s="373">
        <f t="shared" si="21"/>
        <v>0</v>
      </c>
      <c r="Z153" s="376">
        <f t="shared" si="22"/>
        <v>0</v>
      </c>
      <c r="AA153" s="376">
        <f t="shared" si="16"/>
        <v>0</v>
      </c>
      <c r="AB153" s="350"/>
    </row>
    <row r="154" spans="1:28" s="2" customFormat="1" ht="10.7">
      <c r="A154" s="382">
        <v>129</v>
      </c>
      <c r="B154" s="192"/>
      <c r="C154" s="390"/>
      <c r="D154" s="187"/>
      <c r="E154" s="390"/>
      <c r="F154" s="395"/>
      <c r="G154" s="385">
        <f t="shared" si="17"/>
        <v>0</v>
      </c>
      <c r="H154" s="360"/>
      <c r="I154" s="187"/>
      <c r="J154" s="187"/>
      <c r="K154" s="187"/>
      <c r="L154" s="187"/>
      <c r="M154" s="187"/>
      <c r="N154" s="187"/>
      <c r="O154" s="187"/>
      <c r="P154" s="187"/>
      <c r="Q154" s="187"/>
      <c r="R154" s="187"/>
      <c r="S154" s="187"/>
      <c r="T154" s="269"/>
      <c r="U154" s="370">
        <f>IF(AND(H154="",I154="",J154="",K154="",L154="",M154="",N154="",O154="",P154="",Q154="",R154="",S154="",T154=""),0,AVERAGE($H154:T154))</f>
        <v>0</v>
      </c>
      <c r="V154" s="373">
        <f t="shared" si="18"/>
        <v>0</v>
      </c>
      <c r="W154" s="376">
        <f t="shared" si="19"/>
        <v>0</v>
      </c>
      <c r="X154" s="376">
        <f t="shared" si="20"/>
        <v>0</v>
      </c>
      <c r="Y154" s="373">
        <f t="shared" si="21"/>
        <v>0</v>
      </c>
      <c r="Z154" s="376">
        <f t="shared" si="22"/>
        <v>0</v>
      </c>
      <c r="AA154" s="376">
        <f t="shared" ref="AA154:AA217" si="23">IF(U154&gt;22,(U154-22),0)</f>
        <v>0</v>
      </c>
      <c r="AB154" s="350"/>
    </row>
    <row r="155" spans="1:28" s="2" customFormat="1" ht="10.7">
      <c r="A155" s="382">
        <v>130</v>
      </c>
      <c r="B155" s="192"/>
      <c r="C155" s="390"/>
      <c r="D155" s="187"/>
      <c r="E155" s="390"/>
      <c r="F155" s="395"/>
      <c r="G155" s="385">
        <f t="shared" ref="G155:G218" si="24">IF(E155="Residencial",D155,E155)</f>
        <v>0</v>
      </c>
      <c r="H155" s="360"/>
      <c r="I155" s="187"/>
      <c r="J155" s="187"/>
      <c r="K155" s="187"/>
      <c r="L155" s="187"/>
      <c r="M155" s="187"/>
      <c r="N155" s="187"/>
      <c r="O155" s="187"/>
      <c r="P155" s="187"/>
      <c r="Q155" s="187"/>
      <c r="R155" s="187"/>
      <c r="S155" s="187"/>
      <c r="T155" s="269"/>
      <c r="U155" s="370">
        <f>IF(AND(H155="",I155="",J155="",K155="",L155="",M155="",N155="",O155="",P155="",Q155="",R155="",S155="",T155=""),0,AVERAGE($H155:T155))</f>
        <v>0</v>
      </c>
      <c r="V155" s="373">
        <f t="shared" ref="V155:V218" si="25">IF(U155&lt;=11,U155,11)</f>
        <v>0</v>
      </c>
      <c r="W155" s="376">
        <f t="shared" ref="W155:W218" si="26">IF(U155&lt;=6,U155,6)</f>
        <v>0</v>
      </c>
      <c r="X155" s="376">
        <f t="shared" ref="X155:X218" si="27">IF(AND(U155&gt;6,U155&gt;=11),11-W155,U155-W155)</f>
        <v>0</v>
      </c>
      <c r="Y155" s="373">
        <f t="shared" ref="Y155:Y218" si="28">IF(U155&gt;11,(U155-W155-X155),0)</f>
        <v>0</v>
      </c>
      <c r="Z155" s="376">
        <f t="shared" ref="Z155:Z218" si="29">IF(U155&gt;22,11,IF(AND(U155&gt;11,U155&lt;=22),U155-11,0))</f>
        <v>0</v>
      </c>
      <c r="AA155" s="376">
        <f t="shared" si="23"/>
        <v>0</v>
      </c>
      <c r="AB155" s="350"/>
    </row>
    <row r="156" spans="1:28" s="2" customFormat="1" ht="10.7">
      <c r="A156" s="382">
        <v>131</v>
      </c>
      <c r="B156" s="192"/>
      <c r="C156" s="390"/>
      <c r="D156" s="187"/>
      <c r="E156" s="390"/>
      <c r="F156" s="395"/>
      <c r="G156" s="385">
        <f t="shared" si="24"/>
        <v>0</v>
      </c>
      <c r="H156" s="360"/>
      <c r="I156" s="187"/>
      <c r="J156" s="187"/>
      <c r="K156" s="187"/>
      <c r="L156" s="187"/>
      <c r="M156" s="187"/>
      <c r="N156" s="187"/>
      <c r="O156" s="187"/>
      <c r="P156" s="187"/>
      <c r="Q156" s="187"/>
      <c r="R156" s="187"/>
      <c r="S156" s="187"/>
      <c r="T156" s="269"/>
      <c r="U156" s="370">
        <f>IF(AND(H156="",I156="",J156="",K156="",L156="",M156="",N156="",O156="",P156="",Q156="",R156="",S156="",T156=""),0,AVERAGE($H156:T156))</f>
        <v>0</v>
      </c>
      <c r="V156" s="373">
        <f t="shared" si="25"/>
        <v>0</v>
      </c>
      <c r="W156" s="376">
        <f t="shared" si="26"/>
        <v>0</v>
      </c>
      <c r="X156" s="376">
        <f t="shared" si="27"/>
        <v>0</v>
      </c>
      <c r="Y156" s="373">
        <f t="shared" si="28"/>
        <v>0</v>
      </c>
      <c r="Z156" s="376">
        <f t="shared" si="29"/>
        <v>0</v>
      </c>
      <c r="AA156" s="376">
        <f t="shared" si="23"/>
        <v>0</v>
      </c>
      <c r="AB156" s="350"/>
    </row>
    <row r="157" spans="1:28" s="2" customFormat="1" ht="10.7">
      <c r="A157" s="382">
        <v>132</v>
      </c>
      <c r="B157" s="192"/>
      <c r="C157" s="390"/>
      <c r="D157" s="187"/>
      <c r="E157" s="390"/>
      <c r="F157" s="395"/>
      <c r="G157" s="385">
        <f t="shared" si="24"/>
        <v>0</v>
      </c>
      <c r="H157" s="360"/>
      <c r="I157" s="187"/>
      <c r="J157" s="187"/>
      <c r="K157" s="187"/>
      <c r="L157" s="187"/>
      <c r="M157" s="187"/>
      <c r="N157" s="187"/>
      <c r="O157" s="187"/>
      <c r="P157" s="187"/>
      <c r="Q157" s="187"/>
      <c r="R157" s="187"/>
      <c r="S157" s="187"/>
      <c r="T157" s="269"/>
      <c r="U157" s="370">
        <f>IF(AND(H157="",I157="",J157="",K157="",L157="",M157="",N157="",O157="",P157="",Q157="",R157="",S157="",T157=""),0,AVERAGE($H157:T157))</f>
        <v>0</v>
      </c>
      <c r="V157" s="373">
        <f t="shared" si="25"/>
        <v>0</v>
      </c>
      <c r="W157" s="376">
        <f t="shared" si="26"/>
        <v>0</v>
      </c>
      <c r="X157" s="376">
        <f t="shared" si="27"/>
        <v>0</v>
      </c>
      <c r="Y157" s="373">
        <f t="shared" si="28"/>
        <v>0</v>
      </c>
      <c r="Z157" s="376">
        <f t="shared" si="29"/>
        <v>0</v>
      </c>
      <c r="AA157" s="376">
        <f t="shared" si="23"/>
        <v>0</v>
      </c>
      <c r="AB157" s="350"/>
    </row>
    <row r="158" spans="1:28" s="2" customFormat="1" ht="10.7">
      <c r="A158" s="382">
        <v>133</v>
      </c>
      <c r="B158" s="192"/>
      <c r="C158" s="390"/>
      <c r="D158" s="187"/>
      <c r="E158" s="390"/>
      <c r="F158" s="395"/>
      <c r="G158" s="385">
        <f t="shared" si="24"/>
        <v>0</v>
      </c>
      <c r="H158" s="360"/>
      <c r="I158" s="187"/>
      <c r="J158" s="187"/>
      <c r="K158" s="187"/>
      <c r="L158" s="187"/>
      <c r="M158" s="187"/>
      <c r="N158" s="187"/>
      <c r="O158" s="187"/>
      <c r="P158" s="187"/>
      <c r="Q158" s="187"/>
      <c r="R158" s="187"/>
      <c r="S158" s="187"/>
      <c r="T158" s="269"/>
      <c r="U158" s="370">
        <f>IF(AND(H158="",I158="",J158="",K158="",L158="",M158="",N158="",O158="",P158="",Q158="",R158="",S158="",T158=""),0,AVERAGE($H158:T158))</f>
        <v>0</v>
      </c>
      <c r="V158" s="373">
        <f t="shared" si="25"/>
        <v>0</v>
      </c>
      <c r="W158" s="376">
        <f t="shared" si="26"/>
        <v>0</v>
      </c>
      <c r="X158" s="376">
        <f t="shared" si="27"/>
        <v>0</v>
      </c>
      <c r="Y158" s="373">
        <f t="shared" si="28"/>
        <v>0</v>
      </c>
      <c r="Z158" s="376">
        <f t="shared" si="29"/>
        <v>0</v>
      </c>
      <c r="AA158" s="376">
        <f t="shared" si="23"/>
        <v>0</v>
      </c>
      <c r="AB158" s="350"/>
    </row>
    <row r="159" spans="1:28" s="2" customFormat="1" ht="10.7">
      <c r="A159" s="382">
        <v>134</v>
      </c>
      <c r="B159" s="192"/>
      <c r="C159" s="390"/>
      <c r="D159" s="187"/>
      <c r="E159" s="390"/>
      <c r="F159" s="395"/>
      <c r="G159" s="385">
        <f t="shared" si="24"/>
        <v>0</v>
      </c>
      <c r="H159" s="360"/>
      <c r="I159" s="187"/>
      <c r="J159" s="187"/>
      <c r="K159" s="187"/>
      <c r="L159" s="187"/>
      <c r="M159" s="187"/>
      <c r="N159" s="187"/>
      <c r="O159" s="187"/>
      <c r="P159" s="187"/>
      <c r="Q159" s="187"/>
      <c r="R159" s="187"/>
      <c r="S159" s="187"/>
      <c r="T159" s="269"/>
      <c r="U159" s="370">
        <f>IF(AND(H159="",I159="",J159="",K159="",L159="",M159="",N159="",O159="",P159="",Q159="",R159="",S159="",T159=""),0,AVERAGE($H159:T159))</f>
        <v>0</v>
      </c>
      <c r="V159" s="373">
        <f t="shared" si="25"/>
        <v>0</v>
      </c>
      <c r="W159" s="376">
        <f t="shared" si="26"/>
        <v>0</v>
      </c>
      <c r="X159" s="376">
        <f t="shared" si="27"/>
        <v>0</v>
      </c>
      <c r="Y159" s="373">
        <f t="shared" si="28"/>
        <v>0</v>
      </c>
      <c r="Z159" s="376">
        <f t="shared" si="29"/>
        <v>0</v>
      </c>
      <c r="AA159" s="376">
        <f t="shared" si="23"/>
        <v>0</v>
      </c>
      <c r="AB159" s="350"/>
    </row>
    <row r="160" spans="1:28" s="2" customFormat="1" ht="10.7">
      <c r="A160" s="382">
        <v>135</v>
      </c>
      <c r="B160" s="192"/>
      <c r="C160" s="390"/>
      <c r="D160" s="187"/>
      <c r="E160" s="390"/>
      <c r="F160" s="395"/>
      <c r="G160" s="385">
        <f t="shared" si="24"/>
        <v>0</v>
      </c>
      <c r="H160" s="360"/>
      <c r="I160" s="187"/>
      <c r="J160" s="187"/>
      <c r="K160" s="187"/>
      <c r="L160" s="187"/>
      <c r="M160" s="187"/>
      <c r="N160" s="187"/>
      <c r="O160" s="187"/>
      <c r="P160" s="187"/>
      <c r="Q160" s="187"/>
      <c r="R160" s="187"/>
      <c r="S160" s="187"/>
      <c r="T160" s="269"/>
      <c r="U160" s="370">
        <f>IF(AND(H160="",I160="",J160="",K160="",L160="",M160="",N160="",O160="",P160="",Q160="",R160="",S160="",T160=""),0,AVERAGE($H160:T160))</f>
        <v>0</v>
      </c>
      <c r="V160" s="373">
        <f t="shared" si="25"/>
        <v>0</v>
      </c>
      <c r="W160" s="376">
        <f t="shared" si="26"/>
        <v>0</v>
      </c>
      <c r="X160" s="376">
        <f t="shared" si="27"/>
        <v>0</v>
      </c>
      <c r="Y160" s="373">
        <f t="shared" si="28"/>
        <v>0</v>
      </c>
      <c r="Z160" s="376">
        <f t="shared" si="29"/>
        <v>0</v>
      </c>
      <c r="AA160" s="376">
        <f t="shared" si="23"/>
        <v>0</v>
      </c>
      <c r="AB160" s="350"/>
    </row>
    <row r="161" spans="1:28" s="2" customFormat="1" ht="10.7">
      <c r="A161" s="382">
        <v>136</v>
      </c>
      <c r="B161" s="192"/>
      <c r="C161" s="390"/>
      <c r="D161" s="187"/>
      <c r="E161" s="390"/>
      <c r="F161" s="395"/>
      <c r="G161" s="385">
        <f t="shared" si="24"/>
        <v>0</v>
      </c>
      <c r="H161" s="360"/>
      <c r="I161" s="187"/>
      <c r="J161" s="187"/>
      <c r="K161" s="187"/>
      <c r="L161" s="187"/>
      <c r="M161" s="187"/>
      <c r="N161" s="187"/>
      <c r="O161" s="187"/>
      <c r="P161" s="187"/>
      <c r="Q161" s="187"/>
      <c r="R161" s="187"/>
      <c r="S161" s="187"/>
      <c r="T161" s="269"/>
      <c r="U161" s="370">
        <f>IF(AND(H161="",I161="",J161="",K161="",L161="",M161="",N161="",O161="",P161="",Q161="",R161="",S161="",T161=""),0,AVERAGE($H161:T161))</f>
        <v>0</v>
      </c>
      <c r="V161" s="373">
        <f t="shared" si="25"/>
        <v>0</v>
      </c>
      <c r="W161" s="376">
        <f t="shared" si="26"/>
        <v>0</v>
      </c>
      <c r="X161" s="376">
        <f t="shared" si="27"/>
        <v>0</v>
      </c>
      <c r="Y161" s="373">
        <f t="shared" si="28"/>
        <v>0</v>
      </c>
      <c r="Z161" s="376">
        <f t="shared" si="29"/>
        <v>0</v>
      </c>
      <c r="AA161" s="376">
        <f t="shared" si="23"/>
        <v>0</v>
      </c>
      <c r="AB161" s="350"/>
    </row>
    <row r="162" spans="1:28" s="2" customFormat="1" ht="10.7">
      <c r="A162" s="382">
        <v>137</v>
      </c>
      <c r="B162" s="192"/>
      <c r="C162" s="390"/>
      <c r="D162" s="187"/>
      <c r="E162" s="390"/>
      <c r="F162" s="395"/>
      <c r="G162" s="385">
        <f t="shared" si="24"/>
        <v>0</v>
      </c>
      <c r="H162" s="360"/>
      <c r="I162" s="187"/>
      <c r="J162" s="187"/>
      <c r="K162" s="187"/>
      <c r="L162" s="187"/>
      <c r="M162" s="187"/>
      <c r="N162" s="187"/>
      <c r="O162" s="187"/>
      <c r="P162" s="187"/>
      <c r="Q162" s="187"/>
      <c r="R162" s="187"/>
      <c r="S162" s="187"/>
      <c r="T162" s="269"/>
      <c r="U162" s="370">
        <f>IF(AND(H162="",I162="",J162="",K162="",L162="",M162="",N162="",O162="",P162="",Q162="",R162="",S162="",T162=""),0,AVERAGE($H162:T162))</f>
        <v>0</v>
      </c>
      <c r="V162" s="373">
        <f t="shared" si="25"/>
        <v>0</v>
      </c>
      <c r="W162" s="376">
        <f t="shared" si="26"/>
        <v>0</v>
      </c>
      <c r="X162" s="376">
        <f t="shared" si="27"/>
        <v>0</v>
      </c>
      <c r="Y162" s="373">
        <f t="shared" si="28"/>
        <v>0</v>
      </c>
      <c r="Z162" s="376">
        <f t="shared" si="29"/>
        <v>0</v>
      </c>
      <c r="AA162" s="376">
        <f t="shared" si="23"/>
        <v>0</v>
      </c>
      <c r="AB162" s="350"/>
    </row>
    <row r="163" spans="1:28" s="2" customFormat="1" ht="10.7">
      <c r="A163" s="382">
        <v>138</v>
      </c>
      <c r="B163" s="192"/>
      <c r="C163" s="390"/>
      <c r="D163" s="187"/>
      <c r="E163" s="390"/>
      <c r="F163" s="395"/>
      <c r="G163" s="385">
        <f t="shared" si="24"/>
        <v>0</v>
      </c>
      <c r="H163" s="360"/>
      <c r="I163" s="187"/>
      <c r="J163" s="187"/>
      <c r="K163" s="187"/>
      <c r="L163" s="187"/>
      <c r="M163" s="187"/>
      <c r="N163" s="187"/>
      <c r="O163" s="187"/>
      <c r="P163" s="187"/>
      <c r="Q163" s="187"/>
      <c r="R163" s="187"/>
      <c r="S163" s="187"/>
      <c r="T163" s="269"/>
      <c r="U163" s="370">
        <f>IF(AND(H163="",I163="",J163="",K163="",L163="",M163="",N163="",O163="",P163="",Q163="",R163="",S163="",T163=""),0,AVERAGE($H163:T163))</f>
        <v>0</v>
      </c>
      <c r="V163" s="373">
        <f t="shared" si="25"/>
        <v>0</v>
      </c>
      <c r="W163" s="376">
        <f t="shared" si="26"/>
        <v>0</v>
      </c>
      <c r="X163" s="376">
        <f t="shared" si="27"/>
        <v>0</v>
      </c>
      <c r="Y163" s="373">
        <f t="shared" si="28"/>
        <v>0</v>
      </c>
      <c r="Z163" s="376">
        <f t="shared" si="29"/>
        <v>0</v>
      </c>
      <c r="AA163" s="376">
        <f t="shared" si="23"/>
        <v>0</v>
      </c>
      <c r="AB163" s="350"/>
    </row>
    <row r="164" spans="1:28" s="2" customFormat="1" ht="10.7">
      <c r="A164" s="382">
        <v>139</v>
      </c>
      <c r="B164" s="192"/>
      <c r="C164" s="390"/>
      <c r="D164" s="187"/>
      <c r="E164" s="390"/>
      <c r="F164" s="395"/>
      <c r="G164" s="385">
        <f t="shared" si="24"/>
        <v>0</v>
      </c>
      <c r="H164" s="360"/>
      <c r="I164" s="187"/>
      <c r="J164" s="187"/>
      <c r="K164" s="187"/>
      <c r="L164" s="187"/>
      <c r="M164" s="187"/>
      <c r="N164" s="187"/>
      <c r="O164" s="187"/>
      <c r="P164" s="187"/>
      <c r="Q164" s="187"/>
      <c r="R164" s="187"/>
      <c r="S164" s="187"/>
      <c r="T164" s="269"/>
      <c r="U164" s="370">
        <f>IF(AND(H164="",I164="",J164="",K164="",L164="",M164="",N164="",O164="",P164="",Q164="",R164="",S164="",T164=""),0,AVERAGE($H164:T164))</f>
        <v>0</v>
      </c>
      <c r="V164" s="373">
        <f t="shared" si="25"/>
        <v>0</v>
      </c>
      <c r="W164" s="376">
        <f t="shared" si="26"/>
        <v>0</v>
      </c>
      <c r="X164" s="376">
        <f t="shared" si="27"/>
        <v>0</v>
      </c>
      <c r="Y164" s="373">
        <f t="shared" si="28"/>
        <v>0</v>
      </c>
      <c r="Z164" s="376">
        <f t="shared" si="29"/>
        <v>0</v>
      </c>
      <c r="AA164" s="376">
        <f t="shared" si="23"/>
        <v>0</v>
      </c>
      <c r="AB164" s="350"/>
    </row>
    <row r="165" spans="1:28" s="2" customFormat="1" ht="10.7">
      <c r="A165" s="382">
        <v>140</v>
      </c>
      <c r="B165" s="192"/>
      <c r="C165" s="390"/>
      <c r="D165" s="187"/>
      <c r="E165" s="390"/>
      <c r="F165" s="395"/>
      <c r="G165" s="385">
        <f t="shared" si="24"/>
        <v>0</v>
      </c>
      <c r="H165" s="360"/>
      <c r="I165" s="187"/>
      <c r="J165" s="187"/>
      <c r="K165" s="187"/>
      <c r="L165" s="187"/>
      <c r="M165" s="187"/>
      <c r="N165" s="187"/>
      <c r="O165" s="187"/>
      <c r="P165" s="187"/>
      <c r="Q165" s="187"/>
      <c r="R165" s="187"/>
      <c r="S165" s="187"/>
      <c r="T165" s="269"/>
      <c r="U165" s="370">
        <f>IF(AND(H165="",I165="",J165="",K165="",L165="",M165="",N165="",O165="",P165="",Q165="",R165="",S165="",T165=""),0,AVERAGE($H165:T165))</f>
        <v>0</v>
      </c>
      <c r="V165" s="373">
        <f t="shared" si="25"/>
        <v>0</v>
      </c>
      <c r="W165" s="376">
        <f t="shared" si="26"/>
        <v>0</v>
      </c>
      <c r="X165" s="376">
        <f t="shared" si="27"/>
        <v>0</v>
      </c>
      <c r="Y165" s="373">
        <f t="shared" si="28"/>
        <v>0</v>
      </c>
      <c r="Z165" s="376">
        <f t="shared" si="29"/>
        <v>0</v>
      </c>
      <c r="AA165" s="376">
        <f t="shared" si="23"/>
        <v>0</v>
      </c>
      <c r="AB165" s="350"/>
    </row>
    <row r="166" spans="1:28" s="2" customFormat="1" ht="10.7">
      <c r="A166" s="382">
        <v>141</v>
      </c>
      <c r="B166" s="192"/>
      <c r="C166" s="390"/>
      <c r="D166" s="187"/>
      <c r="E166" s="390"/>
      <c r="F166" s="395"/>
      <c r="G166" s="385">
        <f t="shared" si="24"/>
        <v>0</v>
      </c>
      <c r="H166" s="360"/>
      <c r="I166" s="187"/>
      <c r="J166" s="187"/>
      <c r="K166" s="187"/>
      <c r="L166" s="187"/>
      <c r="M166" s="187"/>
      <c r="N166" s="187"/>
      <c r="O166" s="187"/>
      <c r="P166" s="187"/>
      <c r="Q166" s="187"/>
      <c r="R166" s="187"/>
      <c r="S166" s="187"/>
      <c r="T166" s="269"/>
      <c r="U166" s="370">
        <f>IF(AND(H166="",I166="",J166="",K166="",L166="",M166="",N166="",O166="",P166="",Q166="",R166="",S166="",T166=""),0,AVERAGE($H166:T166))</f>
        <v>0</v>
      </c>
      <c r="V166" s="373">
        <f t="shared" si="25"/>
        <v>0</v>
      </c>
      <c r="W166" s="376">
        <f t="shared" si="26"/>
        <v>0</v>
      </c>
      <c r="X166" s="376">
        <f t="shared" si="27"/>
        <v>0</v>
      </c>
      <c r="Y166" s="373">
        <f t="shared" si="28"/>
        <v>0</v>
      </c>
      <c r="Z166" s="376">
        <f t="shared" si="29"/>
        <v>0</v>
      </c>
      <c r="AA166" s="376">
        <f t="shared" si="23"/>
        <v>0</v>
      </c>
      <c r="AB166" s="350"/>
    </row>
    <row r="167" spans="1:28" s="2" customFormat="1" ht="10.7">
      <c r="A167" s="382">
        <v>142</v>
      </c>
      <c r="B167" s="192"/>
      <c r="C167" s="390"/>
      <c r="D167" s="187"/>
      <c r="E167" s="390"/>
      <c r="F167" s="395"/>
      <c r="G167" s="385">
        <f t="shared" si="24"/>
        <v>0</v>
      </c>
      <c r="H167" s="360"/>
      <c r="I167" s="187"/>
      <c r="J167" s="187"/>
      <c r="K167" s="187"/>
      <c r="L167" s="187"/>
      <c r="M167" s="187"/>
      <c r="N167" s="187"/>
      <c r="O167" s="187"/>
      <c r="P167" s="187"/>
      <c r="Q167" s="187"/>
      <c r="R167" s="187"/>
      <c r="S167" s="187"/>
      <c r="T167" s="269"/>
      <c r="U167" s="370">
        <f>IF(AND(H167="",I167="",J167="",K167="",L167="",M167="",N167="",O167="",P167="",Q167="",R167="",S167="",T167=""),0,AVERAGE($H167:T167))</f>
        <v>0</v>
      </c>
      <c r="V167" s="373">
        <f t="shared" si="25"/>
        <v>0</v>
      </c>
      <c r="W167" s="376">
        <f t="shared" si="26"/>
        <v>0</v>
      </c>
      <c r="X167" s="376">
        <f t="shared" si="27"/>
        <v>0</v>
      </c>
      <c r="Y167" s="373">
        <f t="shared" si="28"/>
        <v>0</v>
      </c>
      <c r="Z167" s="376">
        <f t="shared" si="29"/>
        <v>0</v>
      </c>
      <c r="AA167" s="376">
        <f t="shared" si="23"/>
        <v>0</v>
      </c>
      <c r="AB167" s="350"/>
    </row>
    <row r="168" spans="1:28" s="2" customFormat="1" ht="10.7">
      <c r="A168" s="382">
        <v>143</v>
      </c>
      <c r="B168" s="192"/>
      <c r="C168" s="390"/>
      <c r="D168" s="187"/>
      <c r="E168" s="390"/>
      <c r="F168" s="395"/>
      <c r="G168" s="385">
        <f t="shared" si="24"/>
        <v>0</v>
      </c>
      <c r="H168" s="360"/>
      <c r="I168" s="187"/>
      <c r="J168" s="187"/>
      <c r="K168" s="187"/>
      <c r="L168" s="187"/>
      <c r="M168" s="187"/>
      <c r="N168" s="187"/>
      <c r="O168" s="187"/>
      <c r="P168" s="187"/>
      <c r="Q168" s="187"/>
      <c r="R168" s="187"/>
      <c r="S168" s="187"/>
      <c r="T168" s="269"/>
      <c r="U168" s="370">
        <f>IF(AND(H168="",I168="",J168="",K168="",L168="",M168="",N168="",O168="",P168="",Q168="",R168="",S168="",T168=""),0,AVERAGE($H168:T168))</f>
        <v>0</v>
      </c>
      <c r="V168" s="373">
        <f t="shared" si="25"/>
        <v>0</v>
      </c>
      <c r="W168" s="376">
        <f t="shared" si="26"/>
        <v>0</v>
      </c>
      <c r="X168" s="376">
        <f t="shared" si="27"/>
        <v>0</v>
      </c>
      <c r="Y168" s="373">
        <f t="shared" si="28"/>
        <v>0</v>
      </c>
      <c r="Z168" s="376">
        <f t="shared" si="29"/>
        <v>0</v>
      </c>
      <c r="AA168" s="376">
        <f t="shared" si="23"/>
        <v>0</v>
      </c>
      <c r="AB168" s="350"/>
    </row>
    <row r="169" spans="1:28" s="2" customFormat="1" ht="10.7">
      <c r="A169" s="382">
        <v>144</v>
      </c>
      <c r="B169" s="192"/>
      <c r="C169" s="390"/>
      <c r="D169" s="187"/>
      <c r="E169" s="390"/>
      <c r="F169" s="395"/>
      <c r="G169" s="385">
        <f t="shared" si="24"/>
        <v>0</v>
      </c>
      <c r="H169" s="360"/>
      <c r="I169" s="187"/>
      <c r="J169" s="187"/>
      <c r="K169" s="187"/>
      <c r="L169" s="187"/>
      <c r="M169" s="187"/>
      <c r="N169" s="187"/>
      <c r="O169" s="187"/>
      <c r="P169" s="187"/>
      <c r="Q169" s="187"/>
      <c r="R169" s="187"/>
      <c r="S169" s="187"/>
      <c r="T169" s="269"/>
      <c r="U169" s="370">
        <f>IF(AND(H169="",I169="",J169="",K169="",L169="",M169="",N169="",O169="",P169="",Q169="",R169="",S169="",T169=""),0,AVERAGE($H169:T169))</f>
        <v>0</v>
      </c>
      <c r="V169" s="373">
        <f t="shared" si="25"/>
        <v>0</v>
      </c>
      <c r="W169" s="376">
        <f t="shared" si="26"/>
        <v>0</v>
      </c>
      <c r="X169" s="376">
        <f t="shared" si="27"/>
        <v>0</v>
      </c>
      <c r="Y169" s="373">
        <f t="shared" si="28"/>
        <v>0</v>
      </c>
      <c r="Z169" s="376">
        <f t="shared" si="29"/>
        <v>0</v>
      </c>
      <c r="AA169" s="376">
        <f t="shared" si="23"/>
        <v>0</v>
      </c>
      <c r="AB169" s="350"/>
    </row>
    <row r="170" spans="1:28" s="2" customFormat="1" ht="10.7">
      <c r="A170" s="382">
        <v>145</v>
      </c>
      <c r="B170" s="192"/>
      <c r="C170" s="390"/>
      <c r="D170" s="187"/>
      <c r="E170" s="390"/>
      <c r="F170" s="395"/>
      <c r="G170" s="385">
        <f t="shared" si="24"/>
        <v>0</v>
      </c>
      <c r="H170" s="360"/>
      <c r="I170" s="187"/>
      <c r="J170" s="187"/>
      <c r="K170" s="187"/>
      <c r="L170" s="187"/>
      <c r="M170" s="187"/>
      <c r="N170" s="187"/>
      <c r="O170" s="187"/>
      <c r="P170" s="187"/>
      <c r="Q170" s="187"/>
      <c r="R170" s="187"/>
      <c r="S170" s="187"/>
      <c r="T170" s="269"/>
      <c r="U170" s="370">
        <f>IF(AND(H170="",I170="",J170="",K170="",L170="",M170="",N170="",O170="",P170="",Q170="",R170="",S170="",T170=""),0,AVERAGE($H170:T170))</f>
        <v>0</v>
      </c>
      <c r="V170" s="373">
        <f t="shared" si="25"/>
        <v>0</v>
      </c>
      <c r="W170" s="376">
        <f t="shared" si="26"/>
        <v>0</v>
      </c>
      <c r="X170" s="376">
        <f t="shared" si="27"/>
        <v>0</v>
      </c>
      <c r="Y170" s="373">
        <f t="shared" si="28"/>
        <v>0</v>
      </c>
      <c r="Z170" s="376">
        <f t="shared" si="29"/>
        <v>0</v>
      </c>
      <c r="AA170" s="376">
        <f t="shared" si="23"/>
        <v>0</v>
      </c>
      <c r="AB170" s="350"/>
    </row>
    <row r="171" spans="1:28" s="2" customFormat="1" ht="10.7">
      <c r="A171" s="382">
        <v>146</v>
      </c>
      <c r="B171" s="192"/>
      <c r="C171" s="390"/>
      <c r="D171" s="187"/>
      <c r="E171" s="390"/>
      <c r="F171" s="395"/>
      <c r="G171" s="385">
        <f t="shared" si="24"/>
        <v>0</v>
      </c>
      <c r="H171" s="360"/>
      <c r="I171" s="187"/>
      <c r="J171" s="187"/>
      <c r="K171" s="187"/>
      <c r="L171" s="187"/>
      <c r="M171" s="187"/>
      <c r="N171" s="187"/>
      <c r="O171" s="187"/>
      <c r="P171" s="187"/>
      <c r="Q171" s="187"/>
      <c r="R171" s="187"/>
      <c r="S171" s="187"/>
      <c r="T171" s="269"/>
      <c r="U171" s="370">
        <f>IF(AND(H171="",I171="",J171="",K171="",L171="",M171="",N171="",O171="",P171="",Q171="",R171="",S171="",T171=""),0,AVERAGE($H171:T171))</f>
        <v>0</v>
      </c>
      <c r="V171" s="373">
        <f t="shared" si="25"/>
        <v>0</v>
      </c>
      <c r="W171" s="376">
        <f t="shared" si="26"/>
        <v>0</v>
      </c>
      <c r="X171" s="376">
        <f t="shared" si="27"/>
        <v>0</v>
      </c>
      <c r="Y171" s="373">
        <f t="shared" si="28"/>
        <v>0</v>
      </c>
      <c r="Z171" s="376">
        <f t="shared" si="29"/>
        <v>0</v>
      </c>
      <c r="AA171" s="376">
        <f t="shared" si="23"/>
        <v>0</v>
      </c>
      <c r="AB171" s="350"/>
    </row>
    <row r="172" spans="1:28" s="2" customFormat="1" ht="10.7">
      <c r="A172" s="382">
        <v>147</v>
      </c>
      <c r="B172" s="192"/>
      <c r="C172" s="390"/>
      <c r="D172" s="187"/>
      <c r="E172" s="390"/>
      <c r="F172" s="395"/>
      <c r="G172" s="385">
        <f t="shared" si="24"/>
        <v>0</v>
      </c>
      <c r="H172" s="360"/>
      <c r="I172" s="187"/>
      <c r="J172" s="187"/>
      <c r="K172" s="187"/>
      <c r="L172" s="187"/>
      <c r="M172" s="187"/>
      <c r="N172" s="187"/>
      <c r="O172" s="187"/>
      <c r="P172" s="187"/>
      <c r="Q172" s="187"/>
      <c r="R172" s="187"/>
      <c r="S172" s="187"/>
      <c r="T172" s="269"/>
      <c r="U172" s="370">
        <f>IF(AND(H172="",I172="",J172="",K172="",L172="",M172="",N172="",O172="",P172="",Q172="",R172="",S172="",T172=""),0,AVERAGE($H172:T172))</f>
        <v>0</v>
      </c>
      <c r="V172" s="373">
        <f t="shared" si="25"/>
        <v>0</v>
      </c>
      <c r="W172" s="376">
        <f t="shared" si="26"/>
        <v>0</v>
      </c>
      <c r="X172" s="376">
        <f t="shared" si="27"/>
        <v>0</v>
      </c>
      <c r="Y172" s="373">
        <f t="shared" si="28"/>
        <v>0</v>
      </c>
      <c r="Z172" s="376">
        <f t="shared" si="29"/>
        <v>0</v>
      </c>
      <c r="AA172" s="376">
        <f t="shared" si="23"/>
        <v>0</v>
      </c>
      <c r="AB172" s="350"/>
    </row>
    <row r="173" spans="1:28" s="2" customFormat="1" ht="10.7">
      <c r="A173" s="382">
        <v>148</v>
      </c>
      <c r="B173" s="192"/>
      <c r="C173" s="390"/>
      <c r="D173" s="187"/>
      <c r="E173" s="390"/>
      <c r="F173" s="395"/>
      <c r="G173" s="385">
        <f t="shared" si="24"/>
        <v>0</v>
      </c>
      <c r="H173" s="360"/>
      <c r="I173" s="187"/>
      <c r="J173" s="187"/>
      <c r="K173" s="187"/>
      <c r="L173" s="187"/>
      <c r="M173" s="187"/>
      <c r="N173" s="187"/>
      <c r="O173" s="187"/>
      <c r="P173" s="187"/>
      <c r="Q173" s="187"/>
      <c r="R173" s="187"/>
      <c r="S173" s="187"/>
      <c r="T173" s="269"/>
      <c r="U173" s="370">
        <f>IF(AND(H173="",I173="",J173="",K173="",L173="",M173="",N173="",O173="",P173="",Q173="",R173="",S173="",T173=""),0,AVERAGE($H173:T173))</f>
        <v>0</v>
      </c>
      <c r="V173" s="373">
        <f t="shared" si="25"/>
        <v>0</v>
      </c>
      <c r="W173" s="376">
        <f t="shared" si="26"/>
        <v>0</v>
      </c>
      <c r="X173" s="376">
        <f t="shared" si="27"/>
        <v>0</v>
      </c>
      <c r="Y173" s="373">
        <f t="shared" si="28"/>
        <v>0</v>
      </c>
      <c r="Z173" s="376">
        <f t="shared" si="29"/>
        <v>0</v>
      </c>
      <c r="AA173" s="376">
        <f t="shared" si="23"/>
        <v>0</v>
      </c>
      <c r="AB173" s="350"/>
    </row>
    <row r="174" spans="1:28" s="2" customFormat="1" ht="10.7">
      <c r="A174" s="382">
        <v>149</v>
      </c>
      <c r="B174" s="192"/>
      <c r="C174" s="390"/>
      <c r="D174" s="187"/>
      <c r="E174" s="390"/>
      <c r="F174" s="395"/>
      <c r="G174" s="385">
        <f t="shared" si="24"/>
        <v>0</v>
      </c>
      <c r="H174" s="360"/>
      <c r="I174" s="187"/>
      <c r="J174" s="187"/>
      <c r="K174" s="187"/>
      <c r="L174" s="187"/>
      <c r="M174" s="187"/>
      <c r="N174" s="187"/>
      <c r="O174" s="187"/>
      <c r="P174" s="187"/>
      <c r="Q174" s="187"/>
      <c r="R174" s="187"/>
      <c r="S174" s="187"/>
      <c r="T174" s="269"/>
      <c r="U174" s="370">
        <f>IF(AND(H174="",I174="",J174="",K174="",L174="",M174="",N174="",O174="",P174="",Q174="",R174="",S174="",T174=""),0,AVERAGE($H174:T174))</f>
        <v>0</v>
      </c>
      <c r="V174" s="373">
        <f t="shared" si="25"/>
        <v>0</v>
      </c>
      <c r="W174" s="376">
        <f t="shared" si="26"/>
        <v>0</v>
      </c>
      <c r="X174" s="376">
        <f t="shared" si="27"/>
        <v>0</v>
      </c>
      <c r="Y174" s="373">
        <f t="shared" si="28"/>
        <v>0</v>
      </c>
      <c r="Z174" s="376">
        <f t="shared" si="29"/>
        <v>0</v>
      </c>
      <c r="AA174" s="376">
        <f t="shared" si="23"/>
        <v>0</v>
      </c>
      <c r="AB174" s="350"/>
    </row>
    <row r="175" spans="1:28" s="2" customFormat="1" ht="10.7">
      <c r="A175" s="382">
        <v>150</v>
      </c>
      <c r="B175" s="192"/>
      <c r="C175" s="390"/>
      <c r="D175" s="187"/>
      <c r="E175" s="390"/>
      <c r="F175" s="395"/>
      <c r="G175" s="385">
        <f t="shared" si="24"/>
        <v>0</v>
      </c>
      <c r="H175" s="360"/>
      <c r="I175" s="187"/>
      <c r="J175" s="187"/>
      <c r="K175" s="187"/>
      <c r="L175" s="187"/>
      <c r="M175" s="187"/>
      <c r="N175" s="187"/>
      <c r="O175" s="187"/>
      <c r="P175" s="187"/>
      <c r="Q175" s="187"/>
      <c r="R175" s="187"/>
      <c r="S175" s="187"/>
      <c r="T175" s="269"/>
      <c r="U175" s="370">
        <f>IF(AND(H175="",I175="",J175="",K175="",L175="",M175="",N175="",O175="",P175="",Q175="",R175="",S175="",T175=""),0,AVERAGE($H175:T175))</f>
        <v>0</v>
      </c>
      <c r="V175" s="373">
        <f t="shared" si="25"/>
        <v>0</v>
      </c>
      <c r="W175" s="376">
        <f t="shared" si="26"/>
        <v>0</v>
      </c>
      <c r="X175" s="376">
        <f t="shared" si="27"/>
        <v>0</v>
      </c>
      <c r="Y175" s="373">
        <f t="shared" si="28"/>
        <v>0</v>
      </c>
      <c r="Z175" s="376">
        <f t="shared" si="29"/>
        <v>0</v>
      </c>
      <c r="AA175" s="376">
        <f t="shared" si="23"/>
        <v>0</v>
      </c>
      <c r="AB175" s="350"/>
    </row>
    <row r="176" spans="1:28" s="2" customFormat="1" ht="10.7">
      <c r="A176" s="382">
        <v>151</v>
      </c>
      <c r="B176" s="192"/>
      <c r="C176" s="390"/>
      <c r="D176" s="187"/>
      <c r="E176" s="390"/>
      <c r="F176" s="395"/>
      <c r="G176" s="385">
        <f t="shared" si="24"/>
        <v>0</v>
      </c>
      <c r="H176" s="360"/>
      <c r="I176" s="187"/>
      <c r="J176" s="187"/>
      <c r="K176" s="187"/>
      <c r="L176" s="187"/>
      <c r="M176" s="187"/>
      <c r="N176" s="187"/>
      <c r="O176" s="187"/>
      <c r="P176" s="187"/>
      <c r="Q176" s="187"/>
      <c r="R176" s="187"/>
      <c r="S176" s="187"/>
      <c r="T176" s="269"/>
      <c r="U176" s="370">
        <f>IF(AND(H176="",I176="",J176="",K176="",L176="",M176="",N176="",O176="",P176="",Q176="",R176="",S176="",T176=""),0,AVERAGE($H176:T176))</f>
        <v>0</v>
      </c>
      <c r="V176" s="373">
        <f t="shared" si="25"/>
        <v>0</v>
      </c>
      <c r="W176" s="376">
        <f t="shared" si="26"/>
        <v>0</v>
      </c>
      <c r="X176" s="376">
        <f t="shared" si="27"/>
        <v>0</v>
      </c>
      <c r="Y176" s="373">
        <f t="shared" si="28"/>
        <v>0</v>
      </c>
      <c r="Z176" s="376">
        <f t="shared" si="29"/>
        <v>0</v>
      </c>
      <c r="AA176" s="376">
        <f t="shared" si="23"/>
        <v>0</v>
      </c>
      <c r="AB176" s="350"/>
    </row>
    <row r="177" spans="1:28" s="2" customFormat="1" ht="10.7">
      <c r="A177" s="382">
        <v>152</v>
      </c>
      <c r="B177" s="192"/>
      <c r="C177" s="390"/>
      <c r="D177" s="187"/>
      <c r="E177" s="390"/>
      <c r="F177" s="395"/>
      <c r="G177" s="385">
        <f t="shared" si="24"/>
        <v>0</v>
      </c>
      <c r="H177" s="360"/>
      <c r="I177" s="187"/>
      <c r="J177" s="187"/>
      <c r="K177" s="187"/>
      <c r="L177" s="187"/>
      <c r="M177" s="187"/>
      <c r="N177" s="187"/>
      <c r="O177" s="187"/>
      <c r="P177" s="187"/>
      <c r="Q177" s="187"/>
      <c r="R177" s="187"/>
      <c r="S177" s="187"/>
      <c r="T177" s="269"/>
      <c r="U177" s="370">
        <f>IF(AND(H177="",I177="",J177="",K177="",L177="",M177="",N177="",O177="",P177="",Q177="",R177="",S177="",T177=""),0,AVERAGE($H177:T177))</f>
        <v>0</v>
      </c>
      <c r="V177" s="373">
        <f t="shared" si="25"/>
        <v>0</v>
      </c>
      <c r="W177" s="376">
        <f t="shared" si="26"/>
        <v>0</v>
      </c>
      <c r="X177" s="376">
        <f t="shared" si="27"/>
        <v>0</v>
      </c>
      <c r="Y177" s="373">
        <f t="shared" si="28"/>
        <v>0</v>
      </c>
      <c r="Z177" s="376">
        <f t="shared" si="29"/>
        <v>0</v>
      </c>
      <c r="AA177" s="376">
        <f t="shared" si="23"/>
        <v>0</v>
      </c>
      <c r="AB177" s="350"/>
    </row>
    <row r="178" spans="1:28" s="2" customFormat="1" ht="10.7">
      <c r="A178" s="382">
        <v>153</v>
      </c>
      <c r="B178" s="192"/>
      <c r="C178" s="390"/>
      <c r="D178" s="187"/>
      <c r="E178" s="390"/>
      <c r="F178" s="395"/>
      <c r="G178" s="385">
        <f t="shared" si="24"/>
        <v>0</v>
      </c>
      <c r="H178" s="360"/>
      <c r="I178" s="187"/>
      <c r="J178" s="187"/>
      <c r="K178" s="187"/>
      <c r="L178" s="187"/>
      <c r="M178" s="187"/>
      <c r="N178" s="187"/>
      <c r="O178" s="187"/>
      <c r="P178" s="187"/>
      <c r="Q178" s="187"/>
      <c r="R178" s="187"/>
      <c r="S178" s="187"/>
      <c r="T178" s="269"/>
      <c r="U178" s="370">
        <f>IF(AND(H178="",I178="",J178="",K178="",L178="",M178="",N178="",O178="",P178="",Q178="",R178="",S178="",T178=""),0,AVERAGE($H178:T178))</f>
        <v>0</v>
      </c>
      <c r="V178" s="373">
        <f t="shared" si="25"/>
        <v>0</v>
      </c>
      <c r="W178" s="376">
        <f t="shared" si="26"/>
        <v>0</v>
      </c>
      <c r="X178" s="376">
        <f t="shared" si="27"/>
        <v>0</v>
      </c>
      <c r="Y178" s="373">
        <f t="shared" si="28"/>
        <v>0</v>
      </c>
      <c r="Z178" s="376">
        <f t="shared" si="29"/>
        <v>0</v>
      </c>
      <c r="AA178" s="376">
        <f t="shared" si="23"/>
        <v>0</v>
      </c>
      <c r="AB178" s="350"/>
    </row>
    <row r="179" spans="1:28" s="2" customFormat="1" ht="10.7">
      <c r="A179" s="382">
        <v>154</v>
      </c>
      <c r="B179" s="192"/>
      <c r="C179" s="390"/>
      <c r="D179" s="187"/>
      <c r="E179" s="390"/>
      <c r="F179" s="395"/>
      <c r="G179" s="385">
        <f t="shared" si="24"/>
        <v>0</v>
      </c>
      <c r="H179" s="360"/>
      <c r="I179" s="187"/>
      <c r="J179" s="187"/>
      <c r="K179" s="187"/>
      <c r="L179" s="187"/>
      <c r="M179" s="187"/>
      <c r="N179" s="187"/>
      <c r="O179" s="187"/>
      <c r="P179" s="187"/>
      <c r="Q179" s="187"/>
      <c r="R179" s="187"/>
      <c r="S179" s="187"/>
      <c r="T179" s="269"/>
      <c r="U179" s="370">
        <f>IF(AND(H179="",I179="",J179="",K179="",L179="",M179="",N179="",O179="",P179="",Q179="",R179="",S179="",T179=""),0,AVERAGE($H179:T179))</f>
        <v>0</v>
      </c>
      <c r="V179" s="373">
        <f t="shared" si="25"/>
        <v>0</v>
      </c>
      <c r="W179" s="376">
        <f t="shared" si="26"/>
        <v>0</v>
      </c>
      <c r="X179" s="376">
        <f t="shared" si="27"/>
        <v>0</v>
      </c>
      <c r="Y179" s="373">
        <f t="shared" si="28"/>
        <v>0</v>
      </c>
      <c r="Z179" s="376">
        <f t="shared" si="29"/>
        <v>0</v>
      </c>
      <c r="AA179" s="376">
        <f t="shared" si="23"/>
        <v>0</v>
      </c>
      <c r="AB179" s="350"/>
    </row>
    <row r="180" spans="1:28" s="2" customFormat="1" ht="10.7">
      <c r="A180" s="382">
        <v>155</v>
      </c>
      <c r="B180" s="192"/>
      <c r="C180" s="390"/>
      <c r="D180" s="187"/>
      <c r="E180" s="390"/>
      <c r="F180" s="395"/>
      <c r="G180" s="385">
        <f t="shared" si="24"/>
        <v>0</v>
      </c>
      <c r="H180" s="360"/>
      <c r="I180" s="187"/>
      <c r="J180" s="187"/>
      <c r="K180" s="187"/>
      <c r="L180" s="187"/>
      <c r="M180" s="187"/>
      <c r="N180" s="187"/>
      <c r="O180" s="187"/>
      <c r="P180" s="187"/>
      <c r="Q180" s="187"/>
      <c r="R180" s="187"/>
      <c r="S180" s="187"/>
      <c r="T180" s="269"/>
      <c r="U180" s="370">
        <f>IF(AND(H180="",I180="",J180="",K180="",L180="",M180="",N180="",O180="",P180="",Q180="",R180="",S180="",T180=""),0,AVERAGE($H180:T180))</f>
        <v>0</v>
      </c>
      <c r="V180" s="373">
        <f t="shared" si="25"/>
        <v>0</v>
      </c>
      <c r="W180" s="376">
        <f t="shared" si="26"/>
        <v>0</v>
      </c>
      <c r="X180" s="376">
        <f t="shared" si="27"/>
        <v>0</v>
      </c>
      <c r="Y180" s="373">
        <f t="shared" si="28"/>
        <v>0</v>
      </c>
      <c r="Z180" s="376">
        <f t="shared" si="29"/>
        <v>0</v>
      </c>
      <c r="AA180" s="376">
        <f t="shared" si="23"/>
        <v>0</v>
      </c>
      <c r="AB180" s="350"/>
    </row>
    <row r="181" spans="1:28" s="2" customFormat="1" ht="10.7">
      <c r="A181" s="382">
        <v>156</v>
      </c>
      <c r="B181" s="192"/>
      <c r="C181" s="390"/>
      <c r="D181" s="187"/>
      <c r="E181" s="390"/>
      <c r="F181" s="395"/>
      <c r="G181" s="385">
        <f t="shared" si="24"/>
        <v>0</v>
      </c>
      <c r="H181" s="360"/>
      <c r="I181" s="187"/>
      <c r="J181" s="187"/>
      <c r="K181" s="187"/>
      <c r="L181" s="187"/>
      <c r="M181" s="187"/>
      <c r="N181" s="187"/>
      <c r="O181" s="187"/>
      <c r="P181" s="187"/>
      <c r="Q181" s="187"/>
      <c r="R181" s="187"/>
      <c r="S181" s="187"/>
      <c r="T181" s="269"/>
      <c r="U181" s="370">
        <f>IF(AND(H181="",I181="",J181="",K181="",L181="",M181="",N181="",O181="",P181="",Q181="",R181="",S181="",T181=""),0,AVERAGE($H181:T181))</f>
        <v>0</v>
      </c>
      <c r="V181" s="373">
        <f t="shared" si="25"/>
        <v>0</v>
      </c>
      <c r="W181" s="376">
        <f t="shared" si="26"/>
        <v>0</v>
      </c>
      <c r="X181" s="376">
        <f t="shared" si="27"/>
        <v>0</v>
      </c>
      <c r="Y181" s="373">
        <f t="shared" si="28"/>
        <v>0</v>
      </c>
      <c r="Z181" s="376">
        <f t="shared" si="29"/>
        <v>0</v>
      </c>
      <c r="AA181" s="376">
        <f t="shared" si="23"/>
        <v>0</v>
      </c>
      <c r="AB181" s="350"/>
    </row>
    <row r="182" spans="1:28" s="2" customFormat="1" ht="10.7">
      <c r="A182" s="382">
        <v>157</v>
      </c>
      <c r="B182" s="192"/>
      <c r="C182" s="390"/>
      <c r="D182" s="187"/>
      <c r="E182" s="390"/>
      <c r="F182" s="395"/>
      <c r="G182" s="385">
        <f t="shared" si="24"/>
        <v>0</v>
      </c>
      <c r="H182" s="360"/>
      <c r="I182" s="187"/>
      <c r="J182" s="187"/>
      <c r="K182" s="187"/>
      <c r="L182" s="187"/>
      <c r="M182" s="187"/>
      <c r="N182" s="187"/>
      <c r="O182" s="187"/>
      <c r="P182" s="187"/>
      <c r="Q182" s="187"/>
      <c r="R182" s="187"/>
      <c r="S182" s="187"/>
      <c r="T182" s="269"/>
      <c r="U182" s="370">
        <f>IF(AND(H182="",I182="",J182="",K182="",L182="",M182="",N182="",O182="",P182="",Q182="",R182="",S182="",T182=""),0,AVERAGE($H182:T182))</f>
        <v>0</v>
      </c>
      <c r="V182" s="373">
        <f t="shared" si="25"/>
        <v>0</v>
      </c>
      <c r="W182" s="376">
        <f t="shared" si="26"/>
        <v>0</v>
      </c>
      <c r="X182" s="376">
        <f t="shared" si="27"/>
        <v>0</v>
      </c>
      <c r="Y182" s="373">
        <f t="shared" si="28"/>
        <v>0</v>
      </c>
      <c r="Z182" s="376">
        <f t="shared" si="29"/>
        <v>0</v>
      </c>
      <c r="AA182" s="376">
        <f t="shared" si="23"/>
        <v>0</v>
      </c>
      <c r="AB182" s="350"/>
    </row>
    <row r="183" spans="1:28" s="2" customFormat="1" ht="10.7">
      <c r="A183" s="382">
        <v>158</v>
      </c>
      <c r="B183" s="192"/>
      <c r="C183" s="390"/>
      <c r="D183" s="187"/>
      <c r="E183" s="390"/>
      <c r="F183" s="395"/>
      <c r="G183" s="385">
        <f t="shared" si="24"/>
        <v>0</v>
      </c>
      <c r="H183" s="360"/>
      <c r="I183" s="187"/>
      <c r="J183" s="187"/>
      <c r="K183" s="187"/>
      <c r="L183" s="187"/>
      <c r="M183" s="187"/>
      <c r="N183" s="187"/>
      <c r="O183" s="187"/>
      <c r="P183" s="187"/>
      <c r="Q183" s="187"/>
      <c r="R183" s="187"/>
      <c r="S183" s="187"/>
      <c r="T183" s="269"/>
      <c r="U183" s="370">
        <f>IF(AND(H183="",I183="",J183="",K183="",L183="",M183="",N183="",O183="",P183="",Q183="",R183="",S183="",T183=""),0,AVERAGE($H183:T183))</f>
        <v>0</v>
      </c>
      <c r="V183" s="373">
        <f t="shared" si="25"/>
        <v>0</v>
      </c>
      <c r="W183" s="376">
        <f t="shared" si="26"/>
        <v>0</v>
      </c>
      <c r="X183" s="376">
        <f t="shared" si="27"/>
        <v>0</v>
      </c>
      <c r="Y183" s="373">
        <f t="shared" si="28"/>
        <v>0</v>
      </c>
      <c r="Z183" s="376">
        <f t="shared" si="29"/>
        <v>0</v>
      </c>
      <c r="AA183" s="376">
        <f t="shared" si="23"/>
        <v>0</v>
      </c>
      <c r="AB183" s="350"/>
    </row>
    <row r="184" spans="1:28" s="2" customFormat="1" ht="10.7">
      <c r="A184" s="382">
        <v>159</v>
      </c>
      <c r="B184" s="192"/>
      <c r="C184" s="390"/>
      <c r="D184" s="187"/>
      <c r="E184" s="390"/>
      <c r="F184" s="395"/>
      <c r="G184" s="385">
        <f t="shared" si="24"/>
        <v>0</v>
      </c>
      <c r="H184" s="360"/>
      <c r="I184" s="187"/>
      <c r="J184" s="187"/>
      <c r="K184" s="187"/>
      <c r="L184" s="187"/>
      <c r="M184" s="187"/>
      <c r="N184" s="187"/>
      <c r="O184" s="187"/>
      <c r="P184" s="187"/>
      <c r="Q184" s="187"/>
      <c r="R184" s="187"/>
      <c r="S184" s="187"/>
      <c r="T184" s="269"/>
      <c r="U184" s="370">
        <f>IF(AND(H184="",I184="",J184="",K184="",L184="",M184="",N184="",O184="",P184="",Q184="",R184="",S184="",T184=""),0,AVERAGE($H184:T184))</f>
        <v>0</v>
      </c>
      <c r="V184" s="373">
        <f t="shared" si="25"/>
        <v>0</v>
      </c>
      <c r="W184" s="376">
        <f t="shared" si="26"/>
        <v>0</v>
      </c>
      <c r="X184" s="376">
        <f t="shared" si="27"/>
        <v>0</v>
      </c>
      <c r="Y184" s="373">
        <f t="shared" si="28"/>
        <v>0</v>
      </c>
      <c r="Z184" s="376">
        <f t="shared" si="29"/>
        <v>0</v>
      </c>
      <c r="AA184" s="376">
        <f t="shared" si="23"/>
        <v>0</v>
      </c>
      <c r="AB184" s="350"/>
    </row>
    <row r="185" spans="1:28" s="2" customFormat="1" ht="10.7">
      <c r="A185" s="382">
        <v>160</v>
      </c>
      <c r="B185" s="192"/>
      <c r="C185" s="390"/>
      <c r="D185" s="187"/>
      <c r="E185" s="390"/>
      <c r="F185" s="395"/>
      <c r="G185" s="385">
        <f t="shared" si="24"/>
        <v>0</v>
      </c>
      <c r="H185" s="360"/>
      <c r="I185" s="187"/>
      <c r="J185" s="187"/>
      <c r="K185" s="187"/>
      <c r="L185" s="187"/>
      <c r="M185" s="187"/>
      <c r="N185" s="187"/>
      <c r="O185" s="187"/>
      <c r="P185" s="187"/>
      <c r="Q185" s="187"/>
      <c r="R185" s="187"/>
      <c r="S185" s="187"/>
      <c r="T185" s="269"/>
      <c r="U185" s="370">
        <f>IF(AND(H185="",I185="",J185="",K185="",L185="",M185="",N185="",O185="",P185="",Q185="",R185="",S185="",T185=""),0,AVERAGE($H185:T185))</f>
        <v>0</v>
      </c>
      <c r="V185" s="373">
        <f t="shared" si="25"/>
        <v>0</v>
      </c>
      <c r="W185" s="376">
        <f t="shared" si="26"/>
        <v>0</v>
      </c>
      <c r="X185" s="376">
        <f t="shared" si="27"/>
        <v>0</v>
      </c>
      <c r="Y185" s="373">
        <f t="shared" si="28"/>
        <v>0</v>
      </c>
      <c r="Z185" s="376">
        <f t="shared" si="29"/>
        <v>0</v>
      </c>
      <c r="AA185" s="376">
        <f t="shared" si="23"/>
        <v>0</v>
      </c>
      <c r="AB185" s="350"/>
    </row>
    <row r="186" spans="1:28" s="2" customFormat="1" ht="10.7">
      <c r="A186" s="382">
        <v>161</v>
      </c>
      <c r="B186" s="192"/>
      <c r="C186" s="390"/>
      <c r="D186" s="187"/>
      <c r="E186" s="390"/>
      <c r="F186" s="395"/>
      <c r="G186" s="385">
        <f t="shared" si="24"/>
        <v>0</v>
      </c>
      <c r="H186" s="360"/>
      <c r="I186" s="187"/>
      <c r="J186" s="187"/>
      <c r="K186" s="187"/>
      <c r="L186" s="187"/>
      <c r="M186" s="187"/>
      <c r="N186" s="187"/>
      <c r="O186" s="187"/>
      <c r="P186" s="187"/>
      <c r="Q186" s="187"/>
      <c r="R186" s="187"/>
      <c r="S186" s="187"/>
      <c r="T186" s="269"/>
      <c r="U186" s="370">
        <f>IF(AND(H186="",I186="",J186="",K186="",L186="",M186="",N186="",O186="",P186="",Q186="",R186="",S186="",T186=""),0,AVERAGE($H186:T186))</f>
        <v>0</v>
      </c>
      <c r="V186" s="373">
        <f t="shared" si="25"/>
        <v>0</v>
      </c>
      <c r="W186" s="376">
        <f t="shared" si="26"/>
        <v>0</v>
      </c>
      <c r="X186" s="376">
        <f t="shared" si="27"/>
        <v>0</v>
      </c>
      <c r="Y186" s="373">
        <f t="shared" si="28"/>
        <v>0</v>
      </c>
      <c r="Z186" s="376">
        <f t="shared" si="29"/>
        <v>0</v>
      </c>
      <c r="AA186" s="376">
        <f t="shared" si="23"/>
        <v>0</v>
      </c>
      <c r="AB186" s="350"/>
    </row>
    <row r="187" spans="1:28" s="2" customFormat="1" ht="10.7">
      <c r="A187" s="382">
        <v>162</v>
      </c>
      <c r="B187" s="192"/>
      <c r="C187" s="390"/>
      <c r="D187" s="187"/>
      <c r="E187" s="390"/>
      <c r="F187" s="395"/>
      <c r="G187" s="385">
        <f t="shared" si="24"/>
        <v>0</v>
      </c>
      <c r="H187" s="360"/>
      <c r="I187" s="187"/>
      <c r="J187" s="187"/>
      <c r="K187" s="187"/>
      <c r="L187" s="187"/>
      <c r="M187" s="187"/>
      <c r="N187" s="187"/>
      <c r="O187" s="187"/>
      <c r="P187" s="187"/>
      <c r="Q187" s="187"/>
      <c r="R187" s="187"/>
      <c r="S187" s="187"/>
      <c r="T187" s="269"/>
      <c r="U187" s="370">
        <f>IF(AND(H187="",I187="",J187="",K187="",L187="",M187="",N187="",O187="",P187="",Q187="",R187="",S187="",T187=""),0,AVERAGE($H187:T187))</f>
        <v>0</v>
      </c>
      <c r="V187" s="373">
        <f t="shared" si="25"/>
        <v>0</v>
      </c>
      <c r="W187" s="376">
        <f t="shared" si="26"/>
        <v>0</v>
      </c>
      <c r="X187" s="376">
        <f t="shared" si="27"/>
        <v>0</v>
      </c>
      <c r="Y187" s="373">
        <f t="shared" si="28"/>
        <v>0</v>
      </c>
      <c r="Z187" s="376">
        <f t="shared" si="29"/>
        <v>0</v>
      </c>
      <c r="AA187" s="376">
        <f t="shared" si="23"/>
        <v>0</v>
      </c>
      <c r="AB187" s="350"/>
    </row>
    <row r="188" spans="1:28" s="2" customFormat="1" ht="10.7">
      <c r="A188" s="382">
        <v>163</v>
      </c>
      <c r="B188" s="192"/>
      <c r="C188" s="390"/>
      <c r="D188" s="187"/>
      <c r="E188" s="390"/>
      <c r="F188" s="395"/>
      <c r="G188" s="385">
        <f t="shared" si="24"/>
        <v>0</v>
      </c>
      <c r="H188" s="360"/>
      <c r="I188" s="187"/>
      <c r="J188" s="187"/>
      <c r="K188" s="187"/>
      <c r="L188" s="187"/>
      <c r="M188" s="187"/>
      <c r="N188" s="187"/>
      <c r="O188" s="187"/>
      <c r="P188" s="187"/>
      <c r="Q188" s="187"/>
      <c r="R188" s="187"/>
      <c r="S188" s="187"/>
      <c r="T188" s="269"/>
      <c r="U188" s="370">
        <f>IF(AND(H188="",I188="",J188="",K188="",L188="",M188="",N188="",O188="",P188="",Q188="",R188="",S188="",T188=""),0,AVERAGE($H188:T188))</f>
        <v>0</v>
      </c>
      <c r="V188" s="373">
        <f t="shared" si="25"/>
        <v>0</v>
      </c>
      <c r="W188" s="376">
        <f t="shared" si="26"/>
        <v>0</v>
      </c>
      <c r="X188" s="376">
        <f t="shared" si="27"/>
        <v>0</v>
      </c>
      <c r="Y188" s="373">
        <f t="shared" si="28"/>
        <v>0</v>
      </c>
      <c r="Z188" s="376">
        <f t="shared" si="29"/>
        <v>0</v>
      </c>
      <c r="AA188" s="376">
        <f t="shared" si="23"/>
        <v>0</v>
      </c>
      <c r="AB188" s="350"/>
    </row>
    <row r="189" spans="1:28" s="2" customFormat="1" ht="10.7">
      <c r="A189" s="382">
        <v>164</v>
      </c>
      <c r="B189" s="192"/>
      <c r="C189" s="390"/>
      <c r="D189" s="187"/>
      <c r="E189" s="390"/>
      <c r="F189" s="395"/>
      <c r="G189" s="385">
        <f t="shared" si="24"/>
        <v>0</v>
      </c>
      <c r="H189" s="360"/>
      <c r="I189" s="187"/>
      <c r="J189" s="187"/>
      <c r="K189" s="187"/>
      <c r="L189" s="187"/>
      <c r="M189" s="187"/>
      <c r="N189" s="187"/>
      <c r="O189" s="187"/>
      <c r="P189" s="187"/>
      <c r="Q189" s="187"/>
      <c r="R189" s="187"/>
      <c r="S189" s="187"/>
      <c r="T189" s="269"/>
      <c r="U189" s="370">
        <f>IF(AND(H189="",I189="",J189="",K189="",L189="",M189="",N189="",O189="",P189="",Q189="",R189="",S189="",T189=""),0,AVERAGE($H189:T189))</f>
        <v>0</v>
      </c>
      <c r="V189" s="373">
        <f t="shared" si="25"/>
        <v>0</v>
      </c>
      <c r="W189" s="376">
        <f t="shared" si="26"/>
        <v>0</v>
      </c>
      <c r="X189" s="376">
        <f t="shared" si="27"/>
        <v>0</v>
      </c>
      <c r="Y189" s="373">
        <f t="shared" si="28"/>
        <v>0</v>
      </c>
      <c r="Z189" s="376">
        <f t="shared" si="29"/>
        <v>0</v>
      </c>
      <c r="AA189" s="376">
        <f t="shared" si="23"/>
        <v>0</v>
      </c>
      <c r="AB189" s="350"/>
    </row>
    <row r="190" spans="1:28" s="2" customFormat="1" ht="10.7">
      <c r="A190" s="382">
        <v>165</v>
      </c>
      <c r="B190" s="192"/>
      <c r="C190" s="390"/>
      <c r="D190" s="187"/>
      <c r="E190" s="390"/>
      <c r="F190" s="395"/>
      <c r="G190" s="385">
        <f t="shared" si="24"/>
        <v>0</v>
      </c>
      <c r="H190" s="360"/>
      <c r="I190" s="187"/>
      <c r="J190" s="187"/>
      <c r="K190" s="187"/>
      <c r="L190" s="187"/>
      <c r="M190" s="187"/>
      <c r="N190" s="187"/>
      <c r="O190" s="187"/>
      <c r="P190" s="187"/>
      <c r="Q190" s="187"/>
      <c r="R190" s="187"/>
      <c r="S190" s="187"/>
      <c r="T190" s="269"/>
      <c r="U190" s="370">
        <f>IF(AND(H190="",I190="",J190="",K190="",L190="",M190="",N190="",O190="",P190="",Q190="",R190="",S190="",T190=""),0,AVERAGE($H190:T190))</f>
        <v>0</v>
      </c>
      <c r="V190" s="373">
        <f t="shared" si="25"/>
        <v>0</v>
      </c>
      <c r="W190" s="376">
        <f t="shared" si="26"/>
        <v>0</v>
      </c>
      <c r="X190" s="376">
        <f t="shared" si="27"/>
        <v>0</v>
      </c>
      <c r="Y190" s="373">
        <f t="shared" si="28"/>
        <v>0</v>
      </c>
      <c r="Z190" s="376">
        <f t="shared" si="29"/>
        <v>0</v>
      </c>
      <c r="AA190" s="376">
        <f t="shared" si="23"/>
        <v>0</v>
      </c>
      <c r="AB190" s="350"/>
    </row>
    <row r="191" spans="1:28" s="2" customFormat="1" ht="10.7">
      <c r="A191" s="382">
        <v>166</v>
      </c>
      <c r="B191" s="192"/>
      <c r="C191" s="390"/>
      <c r="D191" s="187"/>
      <c r="E191" s="390"/>
      <c r="F191" s="395"/>
      <c r="G191" s="385">
        <f t="shared" si="24"/>
        <v>0</v>
      </c>
      <c r="H191" s="360"/>
      <c r="I191" s="187"/>
      <c r="J191" s="187"/>
      <c r="K191" s="187"/>
      <c r="L191" s="187"/>
      <c r="M191" s="187"/>
      <c r="N191" s="187"/>
      <c r="O191" s="187"/>
      <c r="P191" s="187"/>
      <c r="Q191" s="187"/>
      <c r="R191" s="187"/>
      <c r="S191" s="187"/>
      <c r="T191" s="269"/>
      <c r="U191" s="370">
        <f>IF(AND(H191="",I191="",J191="",K191="",L191="",M191="",N191="",O191="",P191="",Q191="",R191="",S191="",T191=""),0,AVERAGE($H191:T191))</f>
        <v>0</v>
      </c>
      <c r="V191" s="373">
        <f t="shared" si="25"/>
        <v>0</v>
      </c>
      <c r="W191" s="376">
        <f t="shared" si="26"/>
        <v>0</v>
      </c>
      <c r="X191" s="376">
        <f t="shared" si="27"/>
        <v>0</v>
      </c>
      <c r="Y191" s="373">
        <f t="shared" si="28"/>
        <v>0</v>
      </c>
      <c r="Z191" s="376">
        <f t="shared" si="29"/>
        <v>0</v>
      </c>
      <c r="AA191" s="376">
        <f t="shared" si="23"/>
        <v>0</v>
      </c>
      <c r="AB191" s="350"/>
    </row>
    <row r="192" spans="1:28" s="2" customFormat="1" ht="10.7">
      <c r="A192" s="382">
        <v>167</v>
      </c>
      <c r="B192" s="192"/>
      <c r="C192" s="390"/>
      <c r="D192" s="187"/>
      <c r="E192" s="390"/>
      <c r="F192" s="395"/>
      <c r="G192" s="385">
        <f t="shared" si="24"/>
        <v>0</v>
      </c>
      <c r="H192" s="360"/>
      <c r="I192" s="187"/>
      <c r="J192" s="187"/>
      <c r="K192" s="187"/>
      <c r="L192" s="187"/>
      <c r="M192" s="187"/>
      <c r="N192" s="187"/>
      <c r="O192" s="187"/>
      <c r="P192" s="187"/>
      <c r="Q192" s="187"/>
      <c r="R192" s="187"/>
      <c r="S192" s="187"/>
      <c r="T192" s="269"/>
      <c r="U192" s="370">
        <f>IF(AND(H192="",I192="",J192="",K192="",L192="",M192="",N192="",O192="",P192="",Q192="",R192="",S192="",T192=""),0,AVERAGE($H192:T192))</f>
        <v>0</v>
      </c>
      <c r="V192" s="373">
        <f t="shared" si="25"/>
        <v>0</v>
      </c>
      <c r="W192" s="376">
        <f t="shared" si="26"/>
        <v>0</v>
      </c>
      <c r="X192" s="376">
        <f t="shared" si="27"/>
        <v>0</v>
      </c>
      <c r="Y192" s="373">
        <f t="shared" si="28"/>
        <v>0</v>
      </c>
      <c r="Z192" s="376">
        <f t="shared" si="29"/>
        <v>0</v>
      </c>
      <c r="AA192" s="376">
        <f t="shared" si="23"/>
        <v>0</v>
      </c>
      <c r="AB192" s="350"/>
    </row>
    <row r="193" spans="1:28" s="2" customFormat="1" ht="10.7">
      <c r="A193" s="382">
        <v>168</v>
      </c>
      <c r="B193" s="192"/>
      <c r="C193" s="390"/>
      <c r="D193" s="187"/>
      <c r="E193" s="390"/>
      <c r="F193" s="395"/>
      <c r="G193" s="385">
        <f t="shared" si="24"/>
        <v>0</v>
      </c>
      <c r="H193" s="360"/>
      <c r="I193" s="187"/>
      <c r="J193" s="187"/>
      <c r="K193" s="187"/>
      <c r="L193" s="187"/>
      <c r="M193" s="187"/>
      <c r="N193" s="187"/>
      <c r="O193" s="187"/>
      <c r="P193" s="187"/>
      <c r="Q193" s="187"/>
      <c r="R193" s="187"/>
      <c r="S193" s="187"/>
      <c r="T193" s="269"/>
      <c r="U193" s="370">
        <f>IF(AND(H193="",I193="",J193="",K193="",L193="",M193="",N193="",O193="",P193="",Q193="",R193="",S193="",T193=""),0,AVERAGE($H193:T193))</f>
        <v>0</v>
      </c>
      <c r="V193" s="373">
        <f t="shared" si="25"/>
        <v>0</v>
      </c>
      <c r="W193" s="376">
        <f t="shared" si="26"/>
        <v>0</v>
      </c>
      <c r="X193" s="376">
        <f t="shared" si="27"/>
        <v>0</v>
      </c>
      <c r="Y193" s="373">
        <f t="shared" si="28"/>
        <v>0</v>
      </c>
      <c r="Z193" s="376">
        <f t="shared" si="29"/>
        <v>0</v>
      </c>
      <c r="AA193" s="376">
        <f t="shared" si="23"/>
        <v>0</v>
      </c>
      <c r="AB193" s="350"/>
    </row>
    <row r="194" spans="1:28" s="2" customFormat="1" ht="10.7">
      <c r="A194" s="382">
        <v>169</v>
      </c>
      <c r="B194" s="192"/>
      <c r="C194" s="390"/>
      <c r="D194" s="187"/>
      <c r="E194" s="390"/>
      <c r="F194" s="395"/>
      <c r="G194" s="385">
        <f t="shared" si="24"/>
        <v>0</v>
      </c>
      <c r="H194" s="360"/>
      <c r="I194" s="187"/>
      <c r="J194" s="187"/>
      <c r="K194" s="187"/>
      <c r="L194" s="187"/>
      <c r="M194" s="187"/>
      <c r="N194" s="187"/>
      <c r="O194" s="187"/>
      <c r="P194" s="187"/>
      <c r="Q194" s="187"/>
      <c r="R194" s="187"/>
      <c r="S194" s="187"/>
      <c r="T194" s="269"/>
      <c r="U194" s="370">
        <f>IF(AND(H194="",I194="",J194="",K194="",L194="",M194="",N194="",O194="",P194="",Q194="",R194="",S194="",T194=""),0,AVERAGE($H194:T194))</f>
        <v>0</v>
      </c>
      <c r="V194" s="373">
        <f t="shared" si="25"/>
        <v>0</v>
      </c>
      <c r="W194" s="376">
        <f t="shared" si="26"/>
        <v>0</v>
      </c>
      <c r="X194" s="376">
        <f t="shared" si="27"/>
        <v>0</v>
      </c>
      <c r="Y194" s="373">
        <f t="shared" si="28"/>
        <v>0</v>
      </c>
      <c r="Z194" s="376">
        <f t="shared" si="29"/>
        <v>0</v>
      </c>
      <c r="AA194" s="376">
        <f t="shared" si="23"/>
        <v>0</v>
      </c>
      <c r="AB194" s="350"/>
    </row>
    <row r="195" spans="1:28" s="2" customFormat="1" ht="10.7">
      <c r="A195" s="382">
        <v>170</v>
      </c>
      <c r="B195" s="192"/>
      <c r="C195" s="390"/>
      <c r="D195" s="187"/>
      <c r="E195" s="390"/>
      <c r="F195" s="395"/>
      <c r="G195" s="385">
        <f t="shared" si="24"/>
        <v>0</v>
      </c>
      <c r="H195" s="360"/>
      <c r="I195" s="187"/>
      <c r="J195" s="187"/>
      <c r="K195" s="187"/>
      <c r="L195" s="187"/>
      <c r="M195" s="187"/>
      <c r="N195" s="187"/>
      <c r="O195" s="187"/>
      <c r="P195" s="187"/>
      <c r="Q195" s="187"/>
      <c r="R195" s="187"/>
      <c r="S195" s="187"/>
      <c r="T195" s="269"/>
      <c r="U195" s="370">
        <f>IF(AND(H195="",I195="",J195="",K195="",L195="",M195="",N195="",O195="",P195="",Q195="",R195="",S195="",T195=""),0,AVERAGE($H195:T195))</f>
        <v>0</v>
      </c>
      <c r="V195" s="373">
        <f t="shared" si="25"/>
        <v>0</v>
      </c>
      <c r="W195" s="376">
        <f t="shared" si="26"/>
        <v>0</v>
      </c>
      <c r="X195" s="376">
        <f t="shared" si="27"/>
        <v>0</v>
      </c>
      <c r="Y195" s="373">
        <f t="shared" si="28"/>
        <v>0</v>
      </c>
      <c r="Z195" s="376">
        <f t="shared" si="29"/>
        <v>0</v>
      </c>
      <c r="AA195" s="376">
        <f t="shared" si="23"/>
        <v>0</v>
      </c>
      <c r="AB195" s="350"/>
    </row>
    <row r="196" spans="1:28" s="2" customFormat="1" ht="10.7">
      <c r="A196" s="382">
        <v>171</v>
      </c>
      <c r="B196" s="192"/>
      <c r="C196" s="390"/>
      <c r="D196" s="187"/>
      <c r="E196" s="390"/>
      <c r="F196" s="395"/>
      <c r="G196" s="385">
        <f t="shared" si="24"/>
        <v>0</v>
      </c>
      <c r="H196" s="360"/>
      <c r="I196" s="187"/>
      <c r="J196" s="187"/>
      <c r="K196" s="187"/>
      <c r="L196" s="187"/>
      <c r="M196" s="187"/>
      <c r="N196" s="187"/>
      <c r="O196" s="187"/>
      <c r="P196" s="187"/>
      <c r="Q196" s="187"/>
      <c r="R196" s="187"/>
      <c r="S196" s="187"/>
      <c r="T196" s="269"/>
      <c r="U196" s="370">
        <f>IF(AND(H196="",I196="",J196="",K196="",L196="",M196="",N196="",O196="",P196="",Q196="",R196="",S196="",T196=""),0,AVERAGE($H196:T196))</f>
        <v>0</v>
      </c>
      <c r="V196" s="373">
        <f t="shared" si="25"/>
        <v>0</v>
      </c>
      <c r="W196" s="376">
        <f t="shared" si="26"/>
        <v>0</v>
      </c>
      <c r="X196" s="376">
        <f t="shared" si="27"/>
        <v>0</v>
      </c>
      <c r="Y196" s="373">
        <f t="shared" si="28"/>
        <v>0</v>
      </c>
      <c r="Z196" s="376">
        <f t="shared" si="29"/>
        <v>0</v>
      </c>
      <c r="AA196" s="376">
        <f t="shared" si="23"/>
        <v>0</v>
      </c>
      <c r="AB196" s="350"/>
    </row>
    <row r="197" spans="1:28" s="2" customFormat="1" ht="10.7">
      <c r="A197" s="382">
        <v>172</v>
      </c>
      <c r="B197" s="192"/>
      <c r="C197" s="390"/>
      <c r="D197" s="187"/>
      <c r="E197" s="390"/>
      <c r="F197" s="395"/>
      <c r="G197" s="385">
        <f t="shared" si="24"/>
        <v>0</v>
      </c>
      <c r="H197" s="360"/>
      <c r="I197" s="187"/>
      <c r="J197" s="187"/>
      <c r="K197" s="187"/>
      <c r="L197" s="187"/>
      <c r="M197" s="187"/>
      <c r="N197" s="187"/>
      <c r="O197" s="187"/>
      <c r="P197" s="187"/>
      <c r="Q197" s="187"/>
      <c r="R197" s="187"/>
      <c r="S197" s="187"/>
      <c r="T197" s="269"/>
      <c r="U197" s="370">
        <f>IF(AND(H197="",I197="",J197="",K197="",L197="",M197="",N197="",O197="",P197="",Q197="",R197="",S197="",T197=""),0,AVERAGE($H197:T197))</f>
        <v>0</v>
      </c>
      <c r="V197" s="373">
        <f t="shared" si="25"/>
        <v>0</v>
      </c>
      <c r="W197" s="376">
        <f t="shared" si="26"/>
        <v>0</v>
      </c>
      <c r="X197" s="376">
        <f t="shared" si="27"/>
        <v>0</v>
      </c>
      <c r="Y197" s="373">
        <f t="shared" si="28"/>
        <v>0</v>
      </c>
      <c r="Z197" s="376">
        <f t="shared" si="29"/>
        <v>0</v>
      </c>
      <c r="AA197" s="376">
        <f t="shared" si="23"/>
        <v>0</v>
      </c>
      <c r="AB197" s="350"/>
    </row>
    <row r="198" spans="1:28" s="2" customFormat="1" ht="10.7">
      <c r="A198" s="382">
        <v>173</v>
      </c>
      <c r="B198" s="192"/>
      <c r="C198" s="390"/>
      <c r="D198" s="187"/>
      <c r="E198" s="390"/>
      <c r="F198" s="395"/>
      <c r="G198" s="385">
        <f t="shared" si="24"/>
        <v>0</v>
      </c>
      <c r="H198" s="360"/>
      <c r="I198" s="187"/>
      <c r="J198" s="187"/>
      <c r="K198" s="187"/>
      <c r="L198" s="187"/>
      <c r="M198" s="187"/>
      <c r="N198" s="187"/>
      <c r="O198" s="187"/>
      <c r="P198" s="187"/>
      <c r="Q198" s="187"/>
      <c r="R198" s="187"/>
      <c r="S198" s="187"/>
      <c r="T198" s="269"/>
      <c r="U198" s="370">
        <f>IF(AND(H198="",I198="",J198="",K198="",L198="",M198="",N198="",O198="",P198="",Q198="",R198="",S198="",T198=""),0,AVERAGE($H198:T198))</f>
        <v>0</v>
      </c>
      <c r="V198" s="373">
        <f t="shared" si="25"/>
        <v>0</v>
      </c>
      <c r="W198" s="376">
        <f t="shared" si="26"/>
        <v>0</v>
      </c>
      <c r="X198" s="376">
        <f t="shared" si="27"/>
        <v>0</v>
      </c>
      <c r="Y198" s="373">
        <f t="shared" si="28"/>
        <v>0</v>
      </c>
      <c r="Z198" s="376">
        <f t="shared" si="29"/>
        <v>0</v>
      </c>
      <c r="AA198" s="376">
        <f t="shared" si="23"/>
        <v>0</v>
      </c>
      <c r="AB198" s="350"/>
    </row>
    <row r="199" spans="1:28" s="2" customFormat="1" ht="10.7">
      <c r="A199" s="382">
        <v>174</v>
      </c>
      <c r="B199" s="192"/>
      <c r="C199" s="390"/>
      <c r="D199" s="187"/>
      <c r="E199" s="390"/>
      <c r="F199" s="395"/>
      <c r="G199" s="385">
        <f t="shared" si="24"/>
        <v>0</v>
      </c>
      <c r="H199" s="360"/>
      <c r="I199" s="187"/>
      <c r="J199" s="187"/>
      <c r="K199" s="187"/>
      <c r="L199" s="187"/>
      <c r="M199" s="187"/>
      <c r="N199" s="187"/>
      <c r="O199" s="187"/>
      <c r="P199" s="187"/>
      <c r="Q199" s="187"/>
      <c r="R199" s="187"/>
      <c r="S199" s="187"/>
      <c r="T199" s="269"/>
      <c r="U199" s="370">
        <f>IF(AND(H199="",I199="",J199="",K199="",L199="",M199="",N199="",O199="",P199="",Q199="",R199="",S199="",T199=""),0,AVERAGE($H199:T199))</f>
        <v>0</v>
      </c>
      <c r="V199" s="373">
        <f t="shared" si="25"/>
        <v>0</v>
      </c>
      <c r="W199" s="376">
        <f t="shared" si="26"/>
        <v>0</v>
      </c>
      <c r="X199" s="376">
        <f t="shared" si="27"/>
        <v>0</v>
      </c>
      <c r="Y199" s="373">
        <f t="shared" si="28"/>
        <v>0</v>
      </c>
      <c r="Z199" s="376">
        <f t="shared" si="29"/>
        <v>0</v>
      </c>
      <c r="AA199" s="376">
        <f t="shared" si="23"/>
        <v>0</v>
      </c>
      <c r="AB199" s="350"/>
    </row>
    <row r="200" spans="1:28" s="2" customFormat="1" ht="10.7">
      <c r="A200" s="382">
        <v>175</v>
      </c>
      <c r="B200" s="192"/>
      <c r="C200" s="390"/>
      <c r="D200" s="187"/>
      <c r="E200" s="390"/>
      <c r="F200" s="395"/>
      <c r="G200" s="385">
        <f t="shared" si="24"/>
        <v>0</v>
      </c>
      <c r="H200" s="360"/>
      <c r="I200" s="187"/>
      <c r="J200" s="187"/>
      <c r="K200" s="187"/>
      <c r="L200" s="187"/>
      <c r="M200" s="187"/>
      <c r="N200" s="187"/>
      <c r="O200" s="187"/>
      <c r="P200" s="187"/>
      <c r="Q200" s="187"/>
      <c r="R200" s="187"/>
      <c r="S200" s="187"/>
      <c r="T200" s="269"/>
      <c r="U200" s="370">
        <f>IF(AND(H200="",I200="",J200="",K200="",L200="",M200="",N200="",O200="",P200="",Q200="",R200="",S200="",T200=""),0,AVERAGE($H200:T200))</f>
        <v>0</v>
      </c>
      <c r="V200" s="373">
        <f t="shared" si="25"/>
        <v>0</v>
      </c>
      <c r="W200" s="376">
        <f t="shared" si="26"/>
        <v>0</v>
      </c>
      <c r="X200" s="376">
        <f t="shared" si="27"/>
        <v>0</v>
      </c>
      <c r="Y200" s="373">
        <f t="shared" si="28"/>
        <v>0</v>
      </c>
      <c r="Z200" s="376">
        <f t="shared" si="29"/>
        <v>0</v>
      </c>
      <c r="AA200" s="376">
        <f t="shared" si="23"/>
        <v>0</v>
      </c>
      <c r="AB200" s="350"/>
    </row>
    <row r="201" spans="1:28" s="2" customFormat="1" ht="10.7">
      <c r="A201" s="382">
        <v>176</v>
      </c>
      <c r="B201" s="192"/>
      <c r="C201" s="390"/>
      <c r="D201" s="187"/>
      <c r="E201" s="390"/>
      <c r="F201" s="395"/>
      <c r="G201" s="385">
        <f t="shared" si="24"/>
        <v>0</v>
      </c>
      <c r="H201" s="360"/>
      <c r="I201" s="187"/>
      <c r="J201" s="187"/>
      <c r="K201" s="187"/>
      <c r="L201" s="187"/>
      <c r="M201" s="187"/>
      <c r="N201" s="187"/>
      <c r="O201" s="187"/>
      <c r="P201" s="187"/>
      <c r="Q201" s="187"/>
      <c r="R201" s="187"/>
      <c r="S201" s="187"/>
      <c r="T201" s="269"/>
      <c r="U201" s="370">
        <f>IF(AND(H201="",I201="",J201="",K201="",L201="",M201="",N201="",O201="",P201="",Q201="",R201="",S201="",T201=""),0,AVERAGE($H201:T201))</f>
        <v>0</v>
      </c>
      <c r="V201" s="373">
        <f t="shared" si="25"/>
        <v>0</v>
      </c>
      <c r="W201" s="376">
        <f t="shared" si="26"/>
        <v>0</v>
      </c>
      <c r="X201" s="376">
        <f t="shared" si="27"/>
        <v>0</v>
      </c>
      <c r="Y201" s="373">
        <f t="shared" si="28"/>
        <v>0</v>
      </c>
      <c r="Z201" s="376">
        <f t="shared" si="29"/>
        <v>0</v>
      </c>
      <c r="AA201" s="376">
        <f t="shared" si="23"/>
        <v>0</v>
      </c>
      <c r="AB201" s="350"/>
    </row>
    <row r="202" spans="1:28" s="2" customFormat="1" ht="10.7">
      <c r="A202" s="382">
        <v>177</v>
      </c>
      <c r="B202" s="192"/>
      <c r="C202" s="390"/>
      <c r="D202" s="187"/>
      <c r="E202" s="390"/>
      <c r="F202" s="395"/>
      <c r="G202" s="385">
        <f t="shared" si="24"/>
        <v>0</v>
      </c>
      <c r="H202" s="360"/>
      <c r="I202" s="187"/>
      <c r="J202" s="187"/>
      <c r="K202" s="187"/>
      <c r="L202" s="187"/>
      <c r="M202" s="187"/>
      <c r="N202" s="187"/>
      <c r="O202" s="187"/>
      <c r="P202" s="187"/>
      <c r="Q202" s="187"/>
      <c r="R202" s="187"/>
      <c r="S202" s="187"/>
      <c r="T202" s="269"/>
      <c r="U202" s="370">
        <f>IF(AND(H202="",I202="",J202="",K202="",L202="",M202="",N202="",O202="",P202="",Q202="",R202="",S202="",T202=""),0,AVERAGE($H202:T202))</f>
        <v>0</v>
      </c>
      <c r="V202" s="373">
        <f t="shared" si="25"/>
        <v>0</v>
      </c>
      <c r="W202" s="376">
        <f t="shared" si="26"/>
        <v>0</v>
      </c>
      <c r="X202" s="376">
        <f t="shared" si="27"/>
        <v>0</v>
      </c>
      <c r="Y202" s="373">
        <f t="shared" si="28"/>
        <v>0</v>
      </c>
      <c r="Z202" s="376">
        <f t="shared" si="29"/>
        <v>0</v>
      </c>
      <c r="AA202" s="376">
        <f t="shared" si="23"/>
        <v>0</v>
      </c>
      <c r="AB202" s="350"/>
    </row>
    <row r="203" spans="1:28" s="2" customFormat="1" ht="10.7">
      <c r="A203" s="382">
        <v>178</v>
      </c>
      <c r="B203" s="192"/>
      <c r="C203" s="390"/>
      <c r="D203" s="187"/>
      <c r="E203" s="390"/>
      <c r="F203" s="395"/>
      <c r="G203" s="385">
        <f t="shared" si="24"/>
        <v>0</v>
      </c>
      <c r="H203" s="360"/>
      <c r="I203" s="187"/>
      <c r="J203" s="187"/>
      <c r="K203" s="187"/>
      <c r="L203" s="187"/>
      <c r="M203" s="187"/>
      <c r="N203" s="187"/>
      <c r="O203" s="187"/>
      <c r="P203" s="187"/>
      <c r="Q203" s="187"/>
      <c r="R203" s="187"/>
      <c r="S203" s="187"/>
      <c r="T203" s="269"/>
      <c r="U203" s="370">
        <f>IF(AND(H203="",I203="",J203="",K203="",L203="",M203="",N203="",O203="",P203="",Q203="",R203="",S203="",T203=""),0,AVERAGE($H203:T203))</f>
        <v>0</v>
      </c>
      <c r="V203" s="373">
        <f t="shared" si="25"/>
        <v>0</v>
      </c>
      <c r="W203" s="376">
        <f t="shared" si="26"/>
        <v>0</v>
      </c>
      <c r="X203" s="376">
        <f t="shared" si="27"/>
        <v>0</v>
      </c>
      <c r="Y203" s="373">
        <f t="shared" si="28"/>
        <v>0</v>
      </c>
      <c r="Z203" s="376">
        <f t="shared" si="29"/>
        <v>0</v>
      </c>
      <c r="AA203" s="376">
        <f t="shared" si="23"/>
        <v>0</v>
      </c>
      <c r="AB203" s="350"/>
    </row>
    <row r="204" spans="1:28" s="2" customFormat="1" ht="10.7">
      <c r="A204" s="382">
        <v>179</v>
      </c>
      <c r="B204" s="192"/>
      <c r="C204" s="390"/>
      <c r="D204" s="187"/>
      <c r="E204" s="390"/>
      <c r="F204" s="395"/>
      <c r="G204" s="385">
        <f t="shared" si="24"/>
        <v>0</v>
      </c>
      <c r="H204" s="360"/>
      <c r="I204" s="187"/>
      <c r="J204" s="187"/>
      <c r="K204" s="187"/>
      <c r="L204" s="187"/>
      <c r="M204" s="187"/>
      <c r="N204" s="187"/>
      <c r="O204" s="187"/>
      <c r="P204" s="187"/>
      <c r="Q204" s="187"/>
      <c r="R204" s="187"/>
      <c r="S204" s="187"/>
      <c r="T204" s="269"/>
      <c r="U204" s="370">
        <f>IF(AND(H204="",I204="",J204="",K204="",L204="",M204="",N204="",O204="",P204="",Q204="",R204="",S204="",T204=""),0,AVERAGE($H204:T204))</f>
        <v>0</v>
      </c>
      <c r="V204" s="373">
        <f t="shared" si="25"/>
        <v>0</v>
      </c>
      <c r="W204" s="376">
        <f t="shared" si="26"/>
        <v>0</v>
      </c>
      <c r="X204" s="376">
        <f t="shared" si="27"/>
        <v>0</v>
      </c>
      <c r="Y204" s="373">
        <f t="shared" si="28"/>
        <v>0</v>
      </c>
      <c r="Z204" s="376">
        <f t="shared" si="29"/>
        <v>0</v>
      </c>
      <c r="AA204" s="376">
        <f t="shared" si="23"/>
        <v>0</v>
      </c>
      <c r="AB204" s="350"/>
    </row>
    <row r="205" spans="1:28" s="2" customFormat="1" ht="10.7">
      <c r="A205" s="382">
        <v>180</v>
      </c>
      <c r="B205" s="192"/>
      <c r="C205" s="390"/>
      <c r="D205" s="187"/>
      <c r="E205" s="390"/>
      <c r="F205" s="395"/>
      <c r="G205" s="385">
        <f t="shared" si="24"/>
        <v>0</v>
      </c>
      <c r="H205" s="360"/>
      <c r="I205" s="187"/>
      <c r="J205" s="187"/>
      <c r="K205" s="187"/>
      <c r="L205" s="187"/>
      <c r="M205" s="187"/>
      <c r="N205" s="187"/>
      <c r="O205" s="187"/>
      <c r="P205" s="187"/>
      <c r="Q205" s="187"/>
      <c r="R205" s="187"/>
      <c r="S205" s="187"/>
      <c r="T205" s="269"/>
      <c r="U205" s="370">
        <f>IF(AND(H205="",I205="",J205="",K205="",L205="",M205="",N205="",O205="",P205="",Q205="",R205="",S205="",T205=""),0,AVERAGE($H205:T205))</f>
        <v>0</v>
      </c>
      <c r="V205" s="373">
        <f t="shared" si="25"/>
        <v>0</v>
      </c>
      <c r="W205" s="376">
        <f t="shared" si="26"/>
        <v>0</v>
      </c>
      <c r="X205" s="376">
        <f t="shared" si="27"/>
        <v>0</v>
      </c>
      <c r="Y205" s="373">
        <f t="shared" si="28"/>
        <v>0</v>
      </c>
      <c r="Z205" s="376">
        <f t="shared" si="29"/>
        <v>0</v>
      </c>
      <c r="AA205" s="376">
        <f t="shared" si="23"/>
        <v>0</v>
      </c>
      <c r="AB205" s="350"/>
    </row>
    <row r="206" spans="1:28" s="2" customFormat="1" ht="10.7">
      <c r="A206" s="382">
        <v>181</v>
      </c>
      <c r="B206" s="192"/>
      <c r="C206" s="390"/>
      <c r="D206" s="187"/>
      <c r="E206" s="390"/>
      <c r="F206" s="395"/>
      <c r="G206" s="385">
        <f t="shared" si="24"/>
        <v>0</v>
      </c>
      <c r="H206" s="360"/>
      <c r="I206" s="187"/>
      <c r="J206" s="187"/>
      <c r="K206" s="187"/>
      <c r="L206" s="187"/>
      <c r="M206" s="187"/>
      <c r="N206" s="187"/>
      <c r="O206" s="187"/>
      <c r="P206" s="187"/>
      <c r="Q206" s="187"/>
      <c r="R206" s="187"/>
      <c r="S206" s="187"/>
      <c r="T206" s="269"/>
      <c r="U206" s="370">
        <f>IF(AND(H206="",I206="",J206="",K206="",L206="",M206="",N206="",O206="",P206="",Q206="",R206="",S206="",T206=""),0,AVERAGE($H206:T206))</f>
        <v>0</v>
      </c>
      <c r="V206" s="373">
        <f t="shared" si="25"/>
        <v>0</v>
      </c>
      <c r="W206" s="376">
        <f t="shared" si="26"/>
        <v>0</v>
      </c>
      <c r="X206" s="376">
        <f t="shared" si="27"/>
        <v>0</v>
      </c>
      <c r="Y206" s="373">
        <f t="shared" si="28"/>
        <v>0</v>
      </c>
      <c r="Z206" s="376">
        <f t="shared" si="29"/>
        <v>0</v>
      </c>
      <c r="AA206" s="376">
        <f t="shared" si="23"/>
        <v>0</v>
      </c>
      <c r="AB206" s="350"/>
    </row>
    <row r="207" spans="1:28" s="2" customFormat="1" ht="10.7">
      <c r="A207" s="382">
        <v>182</v>
      </c>
      <c r="B207" s="192"/>
      <c r="C207" s="390"/>
      <c r="D207" s="187"/>
      <c r="E207" s="390"/>
      <c r="F207" s="395"/>
      <c r="G207" s="385">
        <f t="shared" si="24"/>
        <v>0</v>
      </c>
      <c r="H207" s="360"/>
      <c r="I207" s="187"/>
      <c r="J207" s="187"/>
      <c r="K207" s="187"/>
      <c r="L207" s="187"/>
      <c r="M207" s="187"/>
      <c r="N207" s="187"/>
      <c r="O207" s="187"/>
      <c r="P207" s="187"/>
      <c r="Q207" s="187"/>
      <c r="R207" s="187"/>
      <c r="S207" s="187"/>
      <c r="T207" s="269"/>
      <c r="U207" s="370">
        <f>IF(AND(H207="",I207="",J207="",K207="",L207="",M207="",N207="",O207="",P207="",Q207="",R207="",S207="",T207=""),0,AVERAGE($H207:T207))</f>
        <v>0</v>
      </c>
      <c r="V207" s="373">
        <f t="shared" si="25"/>
        <v>0</v>
      </c>
      <c r="W207" s="376">
        <f t="shared" si="26"/>
        <v>0</v>
      </c>
      <c r="X207" s="376">
        <f t="shared" si="27"/>
        <v>0</v>
      </c>
      <c r="Y207" s="373">
        <f t="shared" si="28"/>
        <v>0</v>
      </c>
      <c r="Z207" s="376">
        <f t="shared" si="29"/>
        <v>0</v>
      </c>
      <c r="AA207" s="376">
        <f t="shared" si="23"/>
        <v>0</v>
      </c>
      <c r="AB207" s="350"/>
    </row>
    <row r="208" spans="1:28" s="2" customFormat="1" ht="10.7">
      <c r="A208" s="382">
        <v>183</v>
      </c>
      <c r="B208" s="192"/>
      <c r="C208" s="390"/>
      <c r="D208" s="187"/>
      <c r="E208" s="390"/>
      <c r="F208" s="395"/>
      <c r="G208" s="385">
        <f t="shared" si="24"/>
        <v>0</v>
      </c>
      <c r="H208" s="360"/>
      <c r="I208" s="187"/>
      <c r="J208" s="187"/>
      <c r="K208" s="187"/>
      <c r="L208" s="187"/>
      <c r="M208" s="187"/>
      <c r="N208" s="187"/>
      <c r="O208" s="187"/>
      <c r="P208" s="187"/>
      <c r="Q208" s="187"/>
      <c r="R208" s="187"/>
      <c r="S208" s="187"/>
      <c r="T208" s="269"/>
      <c r="U208" s="370">
        <f>IF(AND(H208="",I208="",J208="",K208="",L208="",M208="",N208="",O208="",P208="",Q208="",R208="",S208="",T208=""),0,AVERAGE($H208:T208))</f>
        <v>0</v>
      </c>
      <c r="V208" s="373">
        <f t="shared" si="25"/>
        <v>0</v>
      </c>
      <c r="W208" s="376">
        <f t="shared" si="26"/>
        <v>0</v>
      </c>
      <c r="X208" s="376">
        <f t="shared" si="27"/>
        <v>0</v>
      </c>
      <c r="Y208" s="373">
        <f t="shared" si="28"/>
        <v>0</v>
      </c>
      <c r="Z208" s="376">
        <f t="shared" si="29"/>
        <v>0</v>
      </c>
      <c r="AA208" s="376">
        <f t="shared" si="23"/>
        <v>0</v>
      </c>
      <c r="AB208" s="350"/>
    </row>
    <row r="209" spans="1:28" s="2" customFormat="1" ht="10.7">
      <c r="A209" s="382">
        <v>184</v>
      </c>
      <c r="B209" s="192"/>
      <c r="C209" s="390"/>
      <c r="D209" s="187"/>
      <c r="E209" s="390"/>
      <c r="F209" s="395"/>
      <c r="G209" s="385">
        <f t="shared" si="24"/>
        <v>0</v>
      </c>
      <c r="H209" s="360"/>
      <c r="I209" s="187"/>
      <c r="J209" s="187"/>
      <c r="K209" s="187"/>
      <c r="L209" s="187"/>
      <c r="M209" s="187"/>
      <c r="N209" s="187"/>
      <c r="O209" s="187"/>
      <c r="P209" s="187"/>
      <c r="Q209" s="187"/>
      <c r="R209" s="187"/>
      <c r="S209" s="187"/>
      <c r="T209" s="269"/>
      <c r="U209" s="370">
        <f>IF(AND(H209="",I209="",J209="",K209="",L209="",M209="",N209="",O209="",P209="",Q209="",R209="",S209="",T209=""),0,AVERAGE($H209:T209))</f>
        <v>0</v>
      </c>
      <c r="V209" s="373">
        <f t="shared" si="25"/>
        <v>0</v>
      </c>
      <c r="W209" s="376">
        <f t="shared" si="26"/>
        <v>0</v>
      </c>
      <c r="X209" s="376">
        <f t="shared" si="27"/>
        <v>0</v>
      </c>
      <c r="Y209" s="373">
        <f t="shared" si="28"/>
        <v>0</v>
      </c>
      <c r="Z209" s="376">
        <f t="shared" si="29"/>
        <v>0</v>
      </c>
      <c r="AA209" s="376">
        <f t="shared" si="23"/>
        <v>0</v>
      </c>
      <c r="AB209" s="350"/>
    </row>
    <row r="210" spans="1:28" s="2" customFormat="1" ht="10.7">
      <c r="A210" s="382">
        <v>185</v>
      </c>
      <c r="B210" s="192"/>
      <c r="C210" s="390"/>
      <c r="D210" s="187"/>
      <c r="E210" s="390"/>
      <c r="F210" s="395"/>
      <c r="G210" s="385">
        <f t="shared" si="24"/>
        <v>0</v>
      </c>
      <c r="H210" s="360"/>
      <c r="I210" s="187"/>
      <c r="J210" s="187"/>
      <c r="K210" s="187"/>
      <c r="L210" s="187"/>
      <c r="M210" s="187"/>
      <c r="N210" s="187"/>
      <c r="O210" s="187"/>
      <c r="P210" s="187"/>
      <c r="Q210" s="187"/>
      <c r="R210" s="187"/>
      <c r="S210" s="187"/>
      <c r="T210" s="269"/>
      <c r="U210" s="370">
        <f>IF(AND(H210="",I210="",J210="",K210="",L210="",M210="",N210="",O210="",P210="",Q210="",R210="",S210="",T210=""),0,AVERAGE($H210:T210))</f>
        <v>0</v>
      </c>
      <c r="V210" s="373">
        <f t="shared" si="25"/>
        <v>0</v>
      </c>
      <c r="W210" s="376">
        <f t="shared" si="26"/>
        <v>0</v>
      </c>
      <c r="X210" s="376">
        <f t="shared" si="27"/>
        <v>0</v>
      </c>
      <c r="Y210" s="373">
        <f t="shared" si="28"/>
        <v>0</v>
      </c>
      <c r="Z210" s="376">
        <f t="shared" si="29"/>
        <v>0</v>
      </c>
      <c r="AA210" s="376">
        <f t="shared" si="23"/>
        <v>0</v>
      </c>
      <c r="AB210" s="350"/>
    </row>
    <row r="211" spans="1:28" s="2" customFormat="1" ht="10.7">
      <c r="A211" s="382">
        <v>186</v>
      </c>
      <c r="B211" s="192"/>
      <c r="C211" s="390"/>
      <c r="D211" s="187"/>
      <c r="E211" s="390"/>
      <c r="F211" s="395"/>
      <c r="G211" s="385">
        <f t="shared" si="24"/>
        <v>0</v>
      </c>
      <c r="H211" s="360"/>
      <c r="I211" s="187"/>
      <c r="J211" s="187"/>
      <c r="K211" s="187"/>
      <c r="L211" s="187"/>
      <c r="M211" s="187"/>
      <c r="N211" s="187"/>
      <c r="O211" s="187"/>
      <c r="P211" s="187"/>
      <c r="Q211" s="187"/>
      <c r="R211" s="187"/>
      <c r="S211" s="187"/>
      <c r="T211" s="269"/>
      <c r="U211" s="370">
        <f>IF(AND(H211="",I211="",J211="",K211="",L211="",M211="",N211="",O211="",P211="",Q211="",R211="",S211="",T211=""),0,AVERAGE($H211:T211))</f>
        <v>0</v>
      </c>
      <c r="V211" s="373">
        <f t="shared" si="25"/>
        <v>0</v>
      </c>
      <c r="W211" s="376">
        <f t="shared" si="26"/>
        <v>0</v>
      </c>
      <c r="X211" s="376">
        <f t="shared" si="27"/>
        <v>0</v>
      </c>
      <c r="Y211" s="373">
        <f t="shared" si="28"/>
        <v>0</v>
      </c>
      <c r="Z211" s="376">
        <f t="shared" si="29"/>
        <v>0</v>
      </c>
      <c r="AA211" s="376">
        <f t="shared" si="23"/>
        <v>0</v>
      </c>
      <c r="AB211" s="350"/>
    </row>
    <row r="212" spans="1:28" s="2" customFormat="1" ht="10.7">
      <c r="A212" s="382">
        <v>187</v>
      </c>
      <c r="B212" s="192"/>
      <c r="C212" s="390"/>
      <c r="D212" s="187"/>
      <c r="E212" s="390"/>
      <c r="F212" s="395"/>
      <c r="G212" s="385">
        <f t="shared" si="24"/>
        <v>0</v>
      </c>
      <c r="H212" s="360"/>
      <c r="I212" s="187"/>
      <c r="J212" s="187"/>
      <c r="K212" s="187"/>
      <c r="L212" s="187"/>
      <c r="M212" s="187"/>
      <c r="N212" s="187"/>
      <c r="O212" s="187"/>
      <c r="P212" s="187"/>
      <c r="Q212" s="187"/>
      <c r="R212" s="187"/>
      <c r="S212" s="187"/>
      <c r="T212" s="269"/>
      <c r="U212" s="370">
        <f>IF(AND(H212="",I212="",J212="",K212="",L212="",M212="",N212="",O212="",P212="",Q212="",R212="",S212="",T212=""),0,AVERAGE($H212:T212))</f>
        <v>0</v>
      </c>
      <c r="V212" s="373">
        <f t="shared" si="25"/>
        <v>0</v>
      </c>
      <c r="W212" s="376">
        <f t="shared" si="26"/>
        <v>0</v>
      </c>
      <c r="X212" s="376">
        <f t="shared" si="27"/>
        <v>0</v>
      </c>
      <c r="Y212" s="373">
        <f t="shared" si="28"/>
        <v>0</v>
      </c>
      <c r="Z212" s="376">
        <f t="shared" si="29"/>
        <v>0</v>
      </c>
      <c r="AA212" s="376">
        <f t="shared" si="23"/>
        <v>0</v>
      </c>
      <c r="AB212" s="350"/>
    </row>
    <row r="213" spans="1:28" s="2" customFormat="1" ht="10.7">
      <c r="A213" s="382">
        <v>188</v>
      </c>
      <c r="B213" s="192"/>
      <c r="C213" s="390"/>
      <c r="D213" s="187"/>
      <c r="E213" s="390"/>
      <c r="F213" s="395"/>
      <c r="G213" s="385">
        <f t="shared" si="24"/>
        <v>0</v>
      </c>
      <c r="H213" s="360"/>
      <c r="I213" s="187"/>
      <c r="J213" s="187"/>
      <c r="K213" s="187"/>
      <c r="L213" s="187"/>
      <c r="M213" s="187"/>
      <c r="N213" s="187"/>
      <c r="O213" s="187"/>
      <c r="P213" s="187"/>
      <c r="Q213" s="187"/>
      <c r="R213" s="187"/>
      <c r="S213" s="187"/>
      <c r="T213" s="269"/>
      <c r="U213" s="370">
        <f>IF(AND(H213="",I213="",J213="",K213="",L213="",M213="",N213="",O213="",P213="",Q213="",R213="",S213="",T213=""),0,AVERAGE($H213:T213))</f>
        <v>0</v>
      </c>
      <c r="V213" s="373">
        <f t="shared" si="25"/>
        <v>0</v>
      </c>
      <c r="W213" s="376">
        <f t="shared" si="26"/>
        <v>0</v>
      </c>
      <c r="X213" s="376">
        <f t="shared" si="27"/>
        <v>0</v>
      </c>
      <c r="Y213" s="373">
        <f t="shared" si="28"/>
        <v>0</v>
      </c>
      <c r="Z213" s="376">
        <f t="shared" si="29"/>
        <v>0</v>
      </c>
      <c r="AA213" s="376">
        <f t="shared" si="23"/>
        <v>0</v>
      </c>
      <c r="AB213" s="350"/>
    </row>
    <row r="214" spans="1:28" s="2" customFormat="1" ht="10.7">
      <c r="A214" s="382">
        <v>189</v>
      </c>
      <c r="B214" s="192"/>
      <c r="C214" s="390"/>
      <c r="D214" s="187"/>
      <c r="E214" s="390"/>
      <c r="F214" s="395"/>
      <c r="G214" s="385">
        <f t="shared" si="24"/>
        <v>0</v>
      </c>
      <c r="H214" s="360"/>
      <c r="I214" s="187"/>
      <c r="J214" s="187"/>
      <c r="K214" s="187"/>
      <c r="L214" s="187"/>
      <c r="M214" s="187"/>
      <c r="N214" s="187"/>
      <c r="O214" s="187"/>
      <c r="P214" s="187"/>
      <c r="Q214" s="187"/>
      <c r="R214" s="187"/>
      <c r="S214" s="187"/>
      <c r="T214" s="269"/>
      <c r="U214" s="370">
        <f>IF(AND(H214="",I214="",J214="",K214="",L214="",M214="",N214="",O214="",P214="",Q214="",R214="",S214="",T214=""),0,AVERAGE($H214:T214))</f>
        <v>0</v>
      </c>
      <c r="V214" s="373">
        <f t="shared" si="25"/>
        <v>0</v>
      </c>
      <c r="W214" s="376">
        <f t="shared" si="26"/>
        <v>0</v>
      </c>
      <c r="X214" s="376">
        <f t="shared" si="27"/>
        <v>0</v>
      </c>
      <c r="Y214" s="373">
        <f t="shared" si="28"/>
        <v>0</v>
      </c>
      <c r="Z214" s="376">
        <f t="shared" si="29"/>
        <v>0</v>
      </c>
      <c r="AA214" s="376">
        <f t="shared" si="23"/>
        <v>0</v>
      </c>
      <c r="AB214" s="350"/>
    </row>
    <row r="215" spans="1:28" s="2" customFormat="1" ht="10.7">
      <c r="A215" s="382">
        <v>190</v>
      </c>
      <c r="B215" s="192"/>
      <c r="C215" s="390"/>
      <c r="D215" s="187"/>
      <c r="E215" s="390"/>
      <c r="F215" s="395"/>
      <c r="G215" s="385">
        <f t="shared" si="24"/>
        <v>0</v>
      </c>
      <c r="H215" s="360"/>
      <c r="I215" s="187"/>
      <c r="J215" s="187"/>
      <c r="K215" s="187"/>
      <c r="L215" s="187"/>
      <c r="M215" s="187"/>
      <c r="N215" s="187"/>
      <c r="O215" s="187"/>
      <c r="P215" s="187"/>
      <c r="Q215" s="187"/>
      <c r="R215" s="187"/>
      <c r="S215" s="187"/>
      <c r="T215" s="269"/>
      <c r="U215" s="370">
        <f>IF(AND(H215="",I215="",J215="",K215="",L215="",M215="",N215="",O215="",P215="",Q215="",R215="",S215="",T215=""),0,AVERAGE($H215:T215))</f>
        <v>0</v>
      </c>
      <c r="V215" s="373">
        <f t="shared" si="25"/>
        <v>0</v>
      </c>
      <c r="W215" s="376">
        <f t="shared" si="26"/>
        <v>0</v>
      </c>
      <c r="X215" s="376">
        <f t="shared" si="27"/>
        <v>0</v>
      </c>
      <c r="Y215" s="373">
        <f t="shared" si="28"/>
        <v>0</v>
      </c>
      <c r="Z215" s="376">
        <f t="shared" si="29"/>
        <v>0</v>
      </c>
      <c r="AA215" s="376">
        <f t="shared" si="23"/>
        <v>0</v>
      </c>
      <c r="AB215" s="350"/>
    </row>
    <row r="216" spans="1:28" s="2" customFormat="1" ht="10.7">
      <c r="A216" s="382">
        <v>191</v>
      </c>
      <c r="B216" s="192"/>
      <c r="C216" s="391"/>
      <c r="D216" s="187"/>
      <c r="E216" s="391"/>
      <c r="F216" s="396"/>
      <c r="G216" s="385">
        <f t="shared" si="24"/>
        <v>0</v>
      </c>
      <c r="H216" s="360"/>
      <c r="I216" s="187"/>
      <c r="J216" s="187"/>
      <c r="K216" s="187"/>
      <c r="L216" s="187"/>
      <c r="M216" s="187"/>
      <c r="N216" s="187"/>
      <c r="O216" s="187"/>
      <c r="P216" s="187"/>
      <c r="Q216" s="187"/>
      <c r="R216" s="187"/>
      <c r="S216" s="187"/>
      <c r="T216" s="269"/>
      <c r="U216" s="370">
        <f>IF(AND(H216="",I216="",J216="",K216="",L216="",M216="",N216="",O216="",P216="",Q216="",R216="",S216="",T216=""),0,AVERAGE($H216:T216))</f>
        <v>0</v>
      </c>
      <c r="V216" s="373">
        <f t="shared" si="25"/>
        <v>0</v>
      </c>
      <c r="W216" s="376">
        <f t="shared" si="26"/>
        <v>0</v>
      </c>
      <c r="X216" s="376">
        <f t="shared" si="27"/>
        <v>0</v>
      </c>
      <c r="Y216" s="373">
        <f t="shared" si="28"/>
        <v>0</v>
      </c>
      <c r="Z216" s="376">
        <f t="shared" si="29"/>
        <v>0</v>
      </c>
      <c r="AA216" s="376">
        <f t="shared" si="23"/>
        <v>0</v>
      </c>
      <c r="AB216" s="350"/>
    </row>
    <row r="217" spans="1:28" s="2" customFormat="1" ht="10.7">
      <c r="A217" s="382">
        <v>192</v>
      </c>
      <c r="B217" s="192"/>
      <c r="C217" s="391"/>
      <c r="D217" s="187"/>
      <c r="E217" s="391"/>
      <c r="F217" s="396"/>
      <c r="G217" s="385">
        <f t="shared" si="24"/>
        <v>0</v>
      </c>
      <c r="H217" s="360"/>
      <c r="I217" s="187"/>
      <c r="J217" s="187"/>
      <c r="K217" s="187"/>
      <c r="L217" s="187"/>
      <c r="M217" s="187"/>
      <c r="N217" s="187"/>
      <c r="O217" s="187"/>
      <c r="P217" s="187"/>
      <c r="Q217" s="187"/>
      <c r="R217" s="187"/>
      <c r="S217" s="187"/>
      <c r="T217" s="269"/>
      <c r="U217" s="370">
        <f>IF(AND(H217="",I217="",J217="",K217="",L217="",M217="",N217="",O217="",P217="",Q217="",R217="",S217="",T217=""),0,AVERAGE($H217:T217))</f>
        <v>0</v>
      </c>
      <c r="V217" s="373">
        <f t="shared" si="25"/>
        <v>0</v>
      </c>
      <c r="W217" s="376">
        <f t="shared" si="26"/>
        <v>0</v>
      </c>
      <c r="X217" s="376">
        <f t="shared" si="27"/>
        <v>0</v>
      </c>
      <c r="Y217" s="373">
        <f t="shared" si="28"/>
        <v>0</v>
      </c>
      <c r="Z217" s="376">
        <f t="shared" si="29"/>
        <v>0</v>
      </c>
      <c r="AA217" s="376">
        <f t="shared" si="23"/>
        <v>0</v>
      </c>
      <c r="AB217" s="350"/>
    </row>
    <row r="218" spans="1:28" s="2" customFormat="1" ht="10.7">
      <c r="A218" s="382">
        <v>193</v>
      </c>
      <c r="B218" s="192"/>
      <c r="C218" s="390"/>
      <c r="D218" s="187"/>
      <c r="E218" s="390"/>
      <c r="F218" s="395"/>
      <c r="G218" s="385">
        <f t="shared" si="24"/>
        <v>0</v>
      </c>
      <c r="H218" s="360"/>
      <c r="I218" s="187"/>
      <c r="J218" s="187"/>
      <c r="K218" s="187"/>
      <c r="L218" s="187"/>
      <c r="M218" s="187"/>
      <c r="N218" s="187"/>
      <c r="O218" s="187"/>
      <c r="P218" s="187"/>
      <c r="Q218" s="187"/>
      <c r="R218" s="187"/>
      <c r="S218" s="187"/>
      <c r="T218" s="269"/>
      <c r="U218" s="370">
        <f>IF(AND(H218="",I218="",J218="",K218="",L218="",M218="",N218="",O218="",P218="",Q218="",R218="",S218="",T218=""),0,AVERAGE($H218:T218))</f>
        <v>0</v>
      </c>
      <c r="V218" s="373">
        <f t="shared" si="25"/>
        <v>0</v>
      </c>
      <c r="W218" s="376">
        <f t="shared" si="26"/>
        <v>0</v>
      </c>
      <c r="X218" s="376">
        <f t="shared" si="27"/>
        <v>0</v>
      </c>
      <c r="Y218" s="373">
        <f t="shared" si="28"/>
        <v>0</v>
      </c>
      <c r="Z218" s="376">
        <f t="shared" si="29"/>
        <v>0</v>
      </c>
      <c r="AA218" s="376">
        <f t="shared" ref="AA218:AA281" si="30">IF(U218&gt;22,(U218-22),0)</f>
        <v>0</v>
      </c>
      <c r="AB218" s="350"/>
    </row>
    <row r="219" spans="1:28" s="2" customFormat="1" ht="10.7">
      <c r="A219" s="382">
        <v>194</v>
      </c>
      <c r="B219" s="192"/>
      <c r="C219" s="390"/>
      <c r="D219" s="187"/>
      <c r="E219" s="390"/>
      <c r="F219" s="395"/>
      <c r="G219" s="385">
        <f t="shared" ref="G219:G282" si="31">IF(E219="Residencial",D219,E219)</f>
        <v>0</v>
      </c>
      <c r="H219" s="360"/>
      <c r="I219" s="187"/>
      <c r="J219" s="187"/>
      <c r="K219" s="187"/>
      <c r="L219" s="187"/>
      <c r="M219" s="187"/>
      <c r="N219" s="187"/>
      <c r="O219" s="187"/>
      <c r="P219" s="187"/>
      <c r="Q219" s="187"/>
      <c r="R219" s="187"/>
      <c r="S219" s="187"/>
      <c r="T219" s="269"/>
      <c r="U219" s="370">
        <f>IF(AND(H219="",I219="",J219="",K219="",L219="",M219="",N219="",O219="",P219="",Q219="",R219="",S219="",T219=""),0,AVERAGE($H219:T219))</f>
        <v>0</v>
      </c>
      <c r="V219" s="373">
        <f t="shared" ref="V219:V282" si="32">IF(U219&lt;=11,U219,11)</f>
        <v>0</v>
      </c>
      <c r="W219" s="376">
        <f t="shared" ref="W219:W282" si="33">IF(U219&lt;=6,U219,6)</f>
        <v>0</v>
      </c>
      <c r="X219" s="376">
        <f t="shared" ref="X219:X282" si="34">IF(AND(U219&gt;6,U219&gt;=11),11-W219,U219-W219)</f>
        <v>0</v>
      </c>
      <c r="Y219" s="373">
        <f t="shared" ref="Y219:Y282" si="35">IF(U219&gt;11,(U219-W219-X219),0)</f>
        <v>0</v>
      </c>
      <c r="Z219" s="376">
        <f t="shared" ref="Z219:Z282" si="36">IF(U219&gt;22,11,IF(AND(U219&gt;11,U219&lt;=22),U219-11,0))</f>
        <v>0</v>
      </c>
      <c r="AA219" s="376">
        <f t="shared" si="30"/>
        <v>0</v>
      </c>
      <c r="AB219" s="350"/>
    </row>
    <row r="220" spans="1:28" s="2" customFormat="1" ht="10.7">
      <c r="A220" s="382">
        <v>195</v>
      </c>
      <c r="B220" s="192"/>
      <c r="C220" s="390"/>
      <c r="D220" s="187"/>
      <c r="E220" s="390"/>
      <c r="F220" s="395"/>
      <c r="G220" s="385">
        <f t="shared" si="31"/>
        <v>0</v>
      </c>
      <c r="H220" s="360"/>
      <c r="I220" s="187"/>
      <c r="J220" s="187"/>
      <c r="K220" s="187"/>
      <c r="L220" s="187"/>
      <c r="M220" s="187"/>
      <c r="N220" s="187"/>
      <c r="O220" s="187"/>
      <c r="P220" s="187"/>
      <c r="Q220" s="187"/>
      <c r="R220" s="187"/>
      <c r="S220" s="187"/>
      <c r="T220" s="269"/>
      <c r="U220" s="370">
        <f>IF(AND(H220="",I220="",J220="",K220="",L220="",M220="",N220="",O220="",P220="",Q220="",R220="",S220="",T220=""),0,AVERAGE($H220:T220))</f>
        <v>0</v>
      </c>
      <c r="V220" s="373">
        <f t="shared" si="32"/>
        <v>0</v>
      </c>
      <c r="W220" s="376">
        <f t="shared" si="33"/>
        <v>0</v>
      </c>
      <c r="X220" s="376">
        <f t="shared" si="34"/>
        <v>0</v>
      </c>
      <c r="Y220" s="373">
        <f t="shared" si="35"/>
        <v>0</v>
      </c>
      <c r="Z220" s="376">
        <f t="shared" si="36"/>
        <v>0</v>
      </c>
      <c r="AA220" s="376">
        <f t="shared" si="30"/>
        <v>0</v>
      </c>
      <c r="AB220" s="350"/>
    </row>
    <row r="221" spans="1:28" s="2" customFormat="1" ht="10.7">
      <c r="A221" s="382">
        <v>196</v>
      </c>
      <c r="B221" s="192"/>
      <c r="C221" s="390"/>
      <c r="D221" s="187"/>
      <c r="E221" s="390"/>
      <c r="F221" s="395"/>
      <c r="G221" s="385">
        <f t="shared" si="31"/>
        <v>0</v>
      </c>
      <c r="H221" s="360"/>
      <c r="I221" s="187"/>
      <c r="J221" s="187"/>
      <c r="K221" s="187"/>
      <c r="L221" s="187"/>
      <c r="M221" s="187"/>
      <c r="N221" s="187"/>
      <c r="O221" s="187"/>
      <c r="P221" s="187"/>
      <c r="Q221" s="187"/>
      <c r="R221" s="187"/>
      <c r="S221" s="187"/>
      <c r="T221" s="269"/>
      <c r="U221" s="370">
        <f>IF(AND(H221="",I221="",J221="",K221="",L221="",M221="",N221="",O221="",P221="",Q221="",R221="",S221="",T221=""),0,AVERAGE($H221:T221))</f>
        <v>0</v>
      </c>
      <c r="V221" s="373">
        <f t="shared" si="32"/>
        <v>0</v>
      </c>
      <c r="W221" s="376">
        <f t="shared" si="33"/>
        <v>0</v>
      </c>
      <c r="X221" s="376">
        <f t="shared" si="34"/>
        <v>0</v>
      </c>
      <c r="Y221" s="373">
        <f t="shared" si="35"/>
        <v>0</v>
      </c>
      <c r="Z221" s="376">
        <f t="shared" si="36"/>
        <v>0</v>
      </c>
      <c r="AA221" s="376">
        <f t="shared" si="30"/>
        <v>0</v>
      </c>
      <c r="AB221" s="350"/>
    </row>
    <row r="222" spans="1:28" s="2" customFormat="1" ht="10.7">
      <c r="A222" s="382">
        <v>197</v>
      </c>
      <c r="B222" s="192"/>
      <c r="C222" s="390"/>
      <c r="D222" s="187"/>
      <c r="E222" s="390"/>
      <c r="F222" s="395"/>
      <c r="G222" s="385">
        <f t="shared" si="31"/>
        <v>0</v>
      </c>
      <c r="H222" s="360"/>
      <c r="I222" s="187"/>
      <c r="J222" s="187"/>
      <c r="K222" s="187"/>
      <c r="L222" s="187"/>
      <c r="M222" s="187"/>
      <c r="N222" s="187"/>
      <c r="O222" s="187"/>
      <c r="P222" s="187"/>
      <c r="Q222" s="187"/>
      <c r="R222" s="187"/>
      <c r="S222" s="187"/>
      <c r="T222" s="269"/>
      <c r="U222" s="370">
        <f>IF(AND(H222="",I222="",J222="",K222="",L222="",M222="",N222="",O222="",P222="",Q222="",R222="",S222="",T222=""),0,AVERAGE($H222:T222))</f>
        <v>0</v>
      </c>
      <c r="V222" s="373">
        <f t="shared" si="32"/>
        <v>0</v>
      </c>
      <c r="W222" s="376">
        <f t="shared" si="33"/>
        <v>0</v>
      </c>
      <c r="X222" s="376">
        <f t="shared" si="34"/>
        <v>0</v>
      </c>
      <c r="Y222" s="373">
        <f t="shared" si="35"/>
        <v>0</v>
      </c>
      <c r="Z222" s="376">
        <f t="shared" si="36"/>
        <v>0</v>
      </c>
      <c r="AA222" s="376">
        <f t="shared" si="30"/>
        <v>0</v>
      </c>
      <c r="AB222" s="350"/>
    </row>
    <row r="223" spans="1:28" s="2" customFormat="1" ht="10.7">
      <c r="A223" s="382">
        <v>198</v>
      </c>
      <c r="B223" s="192"/>
      <c r="C223" s="390"/>
      <c r="D223" s="187"/>
      <c r="E223" s="390"/>
      <c r="F223" s="395"/>
      <c r="G223" s="385">
        <f t="shared" si="31"/>
        <v>0</v>
      </c>
      <c r="H223" s="360"/>
      <c r="I223" s="187"/>
      <c r="J223" s="187"/>
      <c r="K223" s="187"/>
      <c r="L223" s="187"/>
      <c r="M223" s="187"/>
      <c r="N223" s="187"/>
      <c r="O223" s="187"/>
      <c r="P223" s="187"/>
      <c r="Q223" s="187"/>
      <c r="R223" s="187"/>
      <c r="S223" s="187"/>
      <c r="T223" s="269"/>
      <c r="U223" s="370">
        <f>IF(AND(H223="",I223="",J223="",K223="",L223="",M223="",N223="",O223="",P223="",Q223="",R223="",S223="",T223=""),0,AVERAGE($H223:T223))</f>
        <v>0</v>
      </c>
      <c r="V223" s="373">
        <f t="shared" si="32"/>
        <v>0</v>
      </c>
      <c r="W223" s="376">
        <f t="shared" si="33"/>
        <v>0</v>
      </c>
      <c r="X223" s="376">
        <f t="shared" si="34"/>
        <v>0</v>
      </c>
      <c r="Y223" s="373">
        <f t="shared" si="35"/>
        <v>0</v>
      </c>
      <c r="Z223" s="376">
        <f t="shared" si="36"/>
        <v>0</v>
      </c>
      <c r="AA223" s="376">
        <f t="shared" si="30"/>
        <v>0</v>
      </c>
      <c r="AB223" s="350"/>
    </row>
    <row r="224" spans="1:28" s="2" customFormat="1" ht="10.7">
      <c r="A224" s="382">
        <v>199</v>
      </c>
      <c r="B224" s="192"/>
      <c r="C224" s="390"/>
      <c r="D224" s="187"/>
      <c r="E224" s="390"/>
      <c r="F224" s="395"/>
      <c r="G224" s="385">
        <f t="shared" si="31"/>
        <v>0</v>
      </c>
      <c r="H224" s="360"/>
      <c r="I224" s="187"/>
      <c r="J224" s="187"/>
      <c r="K224" s="187"/>
      <c r="L224" s="187"/>
      <c r="M224" s="187"/>
      <c r="N224" s="187"/>
      <c r="O224" s="187"/>
      <c r="P224" s="187"/>
      <c r="Q224" s="187"/>
      <c r="R224" s="187"/>
      <c r="S224" s="187"/>
      <c r="T224" s="269"/>
      <c r="U224" s="370">
        <f>IF(AND(H224="",I224="",J224="",K224="",L224="",M224="",N224="",O224="",P224="",Q224="",R224="",S224="",T224=""),0,AVERAGE($H224:T224))</f>
        <v>0</v>
      </c>
      <c r="V224" s="373">
        <f t="shared" si="32"/>
        <v>0</v>
      </c>
      <c r="W224" s="376">
        <f t="shared" si="33"/>
        <v>0</v>
      </c>
      <c r="X224" s="376">
        <f t="shared" si="34"/>
        <v>0</v>
      </c>
      <c r="Y224" s="373">
        <f t="shared" si="35"/>
        <v>0</v>
      </c>
      <c r="Z224" s="376">
        <f t="shared" si="36"/>
        <v>0</v>
      </c>
      <c r="AA224" s="376">
        <f t="shared" si="30"/>
        <v>0</v>
      </c>
      <c r="AB224" s="350"/>
    </row>
    <row r="225" spans="1:28" s="2" customFormat="1" ht="10.7">
      <c r="A225" s="382">
        <v>200</v>
      </c>
      <c r="B225" s="192"/>
      <c r="C225" s="390"/>
      <c r="D225" s="187"/>
      <c r="E225" s="390"/>
      <c r="F225" s="395"/>
      <c r="G225" s="385">
        <f t="shared" si="31"/>
        <v>0</v>
      </c>
      <c r="H225" s="360"/>
      <c r="I225" s="187"/>
      <c r="J225" s="187"/>
      <c r="K225" s="187"/>
      <c r="L225" s="187"/>
      <c r="M225" s="187"/>
      <c r="N225" s="187"/>
      <c r="O225" s="187"/>
      <c r="P225" s="187"/>
      <c r="Q225" s="187"/>
      <c r="R225" s="187"/>
      <c r="S225" s="187"/>
      <c r="T225" s="269"/>
      <c r="U225" s="370">
        <f>IF(AND(H225="",I225="",J225="",K225="",L225="",M225="",N225="",O225="",P225="",Q225="",R225="",S225="",T225=""),0,AVERAGE($H225:T225))</f>
        <v>0</v>
      </c>
      <c r="V225" s="373">
        <f t="shared" si="32"/>
        <v>0</v>
      </c>
      <c r="W225" s="376">
        <f t="shared" si="33"/>
        <v>0</v>
      </c>
      <c r="X225" s="376">
        <f t="shared" si="34"/>
        <v>0</v>
      </c>
      <c r="Y225" s="373">
        <f t="shared" si="35"/>
        <v>0</v>
      </c>
      <c r="Z225" s="376">
        <f t="shared" si="36"/>
        <v>0</v>
      </c>
      <c r="AA225" s="376">
        <f t="shared" si="30"/>
        <v>0</v>
      </c>
      <c r="AB225" s="350"/>
    </row>
    <row r="226" spans="1:28" s="2" customFormat="1" ht="10.7">
      <c r="A226" s="382">
        <v>201</v>
      </c>
      <c r="B226" s="192"/>
      <c r="C226" s="390"/>
      <c r="D226" s="187"/>
      <c r="E226" s="390"/>
      <c r="F226" s="395"/>
      <c r="G226" s="385">
        <f t="shared" si="31"/>
        <v>0</v>
      </c>
      <c r="H226" s="360"/>
      <c r="I226" s="187"/>
      <c r="J226" s="187"/>
      <c r="K226" s="187"/>
      <c r="L226" s="187"/>
      <c r="M226" s="187"/>
      <c r="N226" s="187"/>
      <c r="O226" s="187"/>
      <c r="P226" s="187"/>
      <c r="Q226" s="187"/>
      <c r="R226" s="187"/>
      <c r="S226" s="187"/>
      <c r="T226" s="269"/>
      <c r="U226" s="370">
        <f>IF(AND(H226="",I226="",J226="",K226="",L226="",M226="",N226="",O226="",P226="",Q226="",R226="",S226="",T226=""),0,AVERAGE($H226:T226))</f>
        <v>0</v>
      </c>
      <c r="V226" s="373">
        <f t="shared" si="32"/>
        <v>0</v>
      </c>
      <c r="W226" s="376">
        <f t="shared" si="33"/>
        <v>0</v>
      </c>
      <c r="X226" s="376">
        <f t="shared" si="34"/>
        <v>0</v>
      </c>
      <c r="Y226" s="373">
        <f t="shared" si="35"/>
        <v>0</v>
      </c>
      <c r="Z226" s="376">
        <f t="shared" si="36"/>
        <v>0</v>
      </c>
      <c r="AA226" s="376">
        <f t="shared" si="30"/>
        <v>0</v>
      </c>
      <c r="AB226" s="350"/>
    </row>
    <row r="227" spans="1:28" s="2" customFormat="1" ht="10.7">
      <c r="A227" s="382">
        <v>202</v>
      </c>
      <c r="B227" s="192"/>
      <c r="C227" s="390"/>
      <c r="D227" s="187"/>
      <c r="E227" s="390"/>
      <c r="F227" s="395"/>
      <c r="G227" s="385">
        <f t="shared" si="31"/>
        <v>0</v>
      </c>
      <c r="H227" s="360"/>
      <c r="I227" s="187"/>
      <c r="J227" s="187"/>
      <c r="K227" s="187"/>
      <c r="L227" s="187"/>
      <c r="M227" s="187"/>
      <c r="N227" s="187"/>
      <c r="O227" s="187"/>
      <c r="P227" s="187"/>
      <c r="Q227" s="187"/>
      <c r="R227" s="187"/>
      <c r="S227" s="187"/>
      <c r="T227" s="269"/>
      <c r="U227" s="370">
        <f>IF(AND(H227="",I227="",J227="",K227="",L227="",M227="",N227="",O227="",P227="",Q227="",R227="",S227="",T227=""),0,AVERAGE($H227:T227))</f>
        <v>0</v>
      </c>
      <c r="V227" s="373">
        <f t="shared" si="32"/>
        <v>0</v>
      </c>
      <c r="W227" s="376">
        <f t="shared" si="33"/>
        <v>0</v>
      </c>
      <c r="X227" s="376">
        <f t="shared" si="34"/>
        <v>0</v>
      </c>
      <c r="Y227" s="373">
        <f t="shared" si="35"/>
        <v>0</v>
      </c>
      <c r="Z227" s="376">
        <f t="shared" si="36"/>
        <v>0</v>
      </c>
      <c r="AA227" s="376">
        <f t="shared" si="30"/>
        <v>0</v>
      </c>
      <c r="AB227" s="350"/>
    </row>
    <row r="228" spans="1:28" s="2" customFormat="1" ht="10.7">
      <c r="A228" s="382">
        <v>203</v>
      </c>
      <c r="B228" s="192"/>
      <c r="C228" s="390"/>
      <c r="D228" s="187"/>
      <c r="E228" s="390"/>
      <c r="F228" s="395"/>
      <c r="G228" s="385">
        <f t="shared" si="31"/>
        <v>0</v>
      </c>
      <c r="H228" s="360"/>
      <c r="I228" s="187"/>
      <c r="J228" s="187"/>
      <c r="K228" s="187"/>
      <c r="L228" s="187"/>
      <c r="M228" s="187"/>
      <c r="N228" s="187"/>
      <c r="O228" s="187"/>
      <c r="P228" s="187"/>
      <c r="Q228" s="187"/>
      <c r="R228" s="187"/>
      <c r="S228" s="187"/>
      <c r="T228" s="269"/>
      <c r="U228" s="370">
        <f>IF(AND(H228="",I228="",J228="",K228="",L228="",M228="",N228="",O228="",P228="",Q228="",R228="",S228="",T228=""),0,AVERAGE($H228:T228))</f>
        <v>0</v>
      </c>
      <c r="V228" s="373">
        <f t="shared" si="32"/>
        <v>0</v>
      </c>
      <c r="W228" s="376">
        <f t="shared" si="33"/>
        <v>0</v>
      </c>
      <c r="X228" s="376">
        <f t="shared" si="34"/>
        <v>0</v>
      </c>
      <c r="Y228" s="373">
        <f t="shared" si="35"/>
        <v>0</v>
      </c>
      <c r="Z228" s="376">
        <f t="shared" si="36"/>
        <v>0</v>
      </c>
      <c r="AA228" s="376">
        <f t="shared" si="30"/>
        <v>0</v>
      </c>
      <c r="AB228" s="350"/>
    </row>
    <row r="229" spans="1:28" s="2" customFormat="1" ht="10.7">
      <c r="A229" s="382">
        <v>204</v>
      </c>
      <c r="B229" s="192"/>
      <c r="C229" s="390"/>
      <c r="D229" s="187"/>
      <c r="E229" s="390"/>
      <c r="F229" s="395"/>
      <c r="G229" s="385">
        <f t="shared" si="31"/>
        <v>0</v>
      </c>
      <c r="H229" s="360"/>
      <c r="I229" s="187"/>
      <c r="J229" s="187"/>
      <c r="K229" s="187"/>
      <c r="L229" s="187"/>
      <c r="M229" s="187"/>
      <c r="N229" s="187"/>
      <c r="O229" s="187"/>
      <c r="P229" s="187"/>
      <c r="Q229" s="187"/>
      <c r="R229" s="187"/>
      <c r="S229" s="187"/>
      <c r="T229" s="269"/>
      <c r="U229" s="370">
        <f>IF(AND(H229="",I229="",J229="",K229="",L229="",M229="",N229="",O229="",P229="",Q229="",R229="",S229="",T229=""),0,AVERAGE($H229:T229))</f>
        <v>0</v>
      </c>
      <c r="V229" s="373">
        <f t="shared" si="32"/>
        <v>0</v>
      </c>
      <c r="W229" s="376">
        <f t="shared" si="33"/>
        <v>0</v>
      </c>
      <c r="X229" s="376">
        <f t="shared" si="34"/>
        <v>0</v>
      </c>
      <c r="Y229" s="373">
        <f t="shared" si="35"/>
        <v>0</v>
      </c>
      <c r="Z229" s="376">
        <f t="shared" si="36"/>
        <v>0</v>
      </c>
      <c r="AA229" s="376">
        <f t="shared" si="30"/>
        <v>0</v>
      </c>
      <c r="AB229" s="350"/>
    </row>
    <row r="230" spans="1:28" s="2" customFormat="1" ht="10.7">
      <c r="A230" s="382">
        <v>205</v>
      </c>
      <c r="B230" s="192"/>
      <c r="C230" s="390"/>
      <c r="D230" s="187"/>
      <c r="E230" s="390"/>
      <c r="F230" s="395"/>
      <c r="G230" s="385">
        <f t="shared" si="31"/>
        <v>0</v>
      </c>
      <c r="H230" s="360"/>
      <c r="I230" s="187"/>
      <c r="J230" s="187"/>
      <c r="K230" s="187"/>
      <c r="L230" s="187"/>
      <c r="M230" s="187"/>
      <c r="N230" s="187"/>
      <c r="O230" s="187"/>
      <c r="P230" s="187"/>
      <c r="Q230" s="187"/>
      <c r="R230" s="187"/>
      <c r="S230" s="187"/>
      <c r="T230" s="269"/>
      <c r="U230" s="370">
        <f>IF(AND(H230="",I230="",J230="",K230="",L230="",M230="",N230="",O230="",P230="",Q230="",R230="",S230="",T230=""),0,AVERAGE($H230:T230))</f>
        <v>0</v>
      </c>
      <c r="V230" s="373">
        <f t="shared" si="32"/>
        <v>0</v>
      </c>
      <c r="W230" s="376">
        <f t="shared" si="33"/>
        <v>0</v>
      </c>
      <c r="X230" s="376">
        <f t="shared" si="34"/>
        <v>0</v>
      </c>
      <c r="Y230" s="373">
        <f t="shared" si="35"/>
        <v>0</v>
      </c>
      <c r="Z230" s="376">
        <f t="shared" si="36"/>
        <v>0</v>
      </c>
      <c r="AA230" s="376">
        <f t="shared" si="30"/>
        <v>0</v>
      </c>
      <c r="AB230" s="350"/>
    </row>
    <row r="231" spans="1:28" s="2" customFormat="1" ht="10.7">
      <c r="A231" s="382">
        <v>206</v>
      </c>
      <c r="B231" s="192"/>
      <c r="C231" s="390"/>
      <c r="D231" s="187"/>
      <c r="E231" s="390"/>
      <c r="F231" s="395"/>
      <c r="G231" s="385">
        <f t="shared" si="31"/>
        <v>0</v>
      </c>
      <c r="H231" s="360"/>
      <c r="I231" s="187"/>
      <c r="J231" s="187"/>
      <c r="K231" s="187"/>
      <c r="L231" s="187"/>
      <c r="M231" s="187"/>
      <c r="N231" s="187"/>
      <c r="O231" s="187"/>
      <c r="P231" s="187"/>
      <c r="Q231" s="187"/>
      <c r="R231" s="187"/>
      <c r="S231" s="187"/>
      <c r="T231" s="269"/>
      <c r="U231" s="370">
        <f>IF(AND(H231="",I231="",J231="",K231="",L231="",M231="",N231="",O231="",P231="",Q231="",R231="",S231="",T231=""),0,AVERAGE($H231:T231))</f>
        <v>0</v>
      </c>
      <c r="V231" s="373">
        <f t="shared" si="32"/>
        <v>0</v>
      </c>
      <c r="W231" s="376">
        <f t="shared" si="33"/>
        <v>0</v>
      </c>
      <c r="X231" s="376">
        <f t="shared" si="34"/>
        <v>0</v>
      </c>
      <c r="Y231" s="373">
        <f t="shared" si="35"/>
        <v>0</v>
      </c>
      <c r="Z231" s="376">
        <f t="shared" si="36"/>
        <v>0</v>
      </c>
      <c r="AA231" s="376">
        <f t="shared" si="30"/>
        <v>0</v>
      </c>
      <c r="AB231" s="350"/>
    </row>
    <row r="232" spans="1:28" s="2" customFormat="1" ht="10.7">
      <c r="A232" s="382">
        <v>207</v>
      </c>
      <c r="B232" s="192"/>
      <c r="C232" s="390"/>
      <c r="D232" s="187"/>
      <c r="E232" s="390"/>
      <c r="F232" s="395"/>
      <c r="G232" s="385">
        <f t="shared" si="31"/>
        <v>0</v>
      </c>
      <c r="H232" s="360"/>
      <c r="I232" s="187"/>
      <c r="J232" s="187"/>
      <c r="K232" s="187"/>
      <c r="L232" s="187"/>
      <c r="M232" s="187"/>
      <c r="N232" s="187"/>
      <c r="O232" s="187"/>
      <c r="P232" s="187"/>
      <c r="Q232" s="187"/>
      <c r="R232" s="187"/>
      <c r="S232" s="187"/>
      <c r="T232" s="269"/>
      <c r="U232" s="370">
        <f>IF(AND(H232="",I232="",J232="",K232="",L232="",M232="",N232="",O232="",P232="",Q232="",R232="",S232="",T232=""),0,AVERAGE($H232:T232))</f>
        <v>0</v>
      </c>
      <c r="V232" s="373">
        <f t="shared" si="32"/>
        <v>0</v>
      </c>
      <c r="W232" s="376">
        <f t="shared" si="33"/>
        <v>0</v>
      </c>
      <c r="X232" s="376">
        <f t="shared" si="34"/>
        <v>0</v>
      </c>
      <c r="Y232" s="373">
        <f t="shared" si="35"/>
        <v>0</v>
      </c>
      <c r="Z232" s="376">
        <f t="shared" si="36"/>
        <v>0</v>
      </c>
      <c r="AA232" s="376">
        <f t="shared" si="30"/>
        <v>0</v>
      </c>
      <c r="AB232" s="350"/>
    </row>
    <row r="233" spans="1:28" s="2" customFormat="1" ht="10.7">
      <c r="A233" s="382">
        <v>208</v>
      </c>
      <c r="B233" s="192"/>
      <c r="C233" s="390"/>
      <c r="D233" s="187"/>
      <c r="E233" s="390"/>
      <c r="F233" s="395"/>
      <c r="G233" s="385">
        <f t="shared" si="31"/>
        <v>0</v>
      </c>
      <c r="H233" s="360"/>
      <c r="I233" s="187"/>
      <c r="J233" s="187"/>
      <c r="K233" s="187"/>
      <c r="L233" s="187"/>
      <c r="M233" s="187"/>
      <c r="N233" s="187"/>
      <c r="O233" s="187"/>
      <c r="P233" s="187"/>
      <c r="Q233" s="187"/>
      <c r="R233" s="187"/>
      <c r="S233" s="187"/>
      <c r="T233" s="269"/>
      <c r="U233" s="370">
        <f>IF(AND(H233="",I233="",J233="",K233="",L233="",M233="",N233="",O233="",P233="",Q233="",R233="",S233="",T233=""),0,AVERAGE($H233:T233))</f>
        <v>0</v>
      </c>
      <c r="V233" s="373">
        <f t="shared" si="32"/>
        <v>0</v>
      </c>
      <c r="W233" s="376">
        <f t="shared" si="33"/>
        <v>0</v>
      </c>
      <c r="X233" s="376">
        <f t="shared" si="34"/>
        <v>0</v>
      </c>
      <c r="Y233" s="373">
        <f t="shared" si="35"/>
        <v>0</v>
      </c>
      <c r="Z233" s="376">
        <f t="shared" si="36"/>
        <v>0</v>
      </c>
      <c r="AA233" s="376">
        <f t="shared" si="30"/>
        <v>0</v>
      </c>
      <c r="AB233" s="350"/>
    </row>
    <row r="234" spans="1:28" s="2" customFormat="1" ht="10.7">
      <c r="A234" s="382">
        <v>209</v>
      </c>
      <c r="B234" s="192"/>
      <c r="C234" s="390"/>
      <c r="D234" s="187"/>
      <c r="E234" s="390"/>
      <c r="F234" s="395"/>
      <c r="G234" s="385">
        <f t="shared" si="31"/>
        <v>0</v>
      </c>
      <c r="H234" s="360"/>
      <c r="I234" s="187"/>
      <c r="J234" s="187"/>
      <c r="K234" s="187"/>
      <c r="L234" s="187"/>
      <c r="M234" s="187"/>
      <c r="N234" s="187"/>
      <c r="O234" s="187"/>
      <c r="P234" s="187"/>
      <c r="Q234" s="187"/>
      <c r="R234" s="187"/>
      <c r="S234" s="187"/>
      <c r="T234" s="269"/>
      <c r="U234" s="370">
        <f>IF(AND(H234="",I234="",J234="",K234="",L234="",M234="",N234="",O234="",P234="",Q234="",R234="",S234="",T234=""),0,AVERAGE($H234:T234))</f>
        <v>0</v>
      </c>
      <c r="V234" s="373">
        <f t="shared" si="32"/>
        <v>0</v>
      </c>
      <c r="W234" s="376">
        <f t="shared" si="33"/>
        <v>0</v>
      </c>
      <c r="X234" s="376">
        <f t="shared" si="34"/>
        <v>0</v>
      </c>
      <c r="Y234" s="373">
        <f t="shared" si="35"/>
        <v>0</v>
      </c>
      <c r="Z234" s="376">
        <f t="shared" si="36"/>
        <v>0</v>
      </c>
      <c r="AA234" s="376">
        <f t="shared" si="30"/>
        <v>0</v>
      </c>
      <c r="AB234" s="350"/>
    </row>
    <row r="235" spans="1:28" s="2" customFormat="1" ht="10.7">
      <c r="A235" s="382">
        <v>210</v>
      </c>
      <c r="B235" s="192"/>
      <c r="C235" s="390"/>
      <c r="D235" s="187"/>
      <c r="E235" s="390"/>
      <c r="F235" s="395"/>
      <c r="G235" s="385">
        <f t="shared" si="31"/>
        <v>0</v>
      </c>
      <c r="H235" s="360"/>
      <c r="I235" s="187"/>
      <c r="J235" s="187"/>
      <c r="K235" s="187"/>
      <c r="L235" s="187"/>
      <c r="M235" s="187"/>
      <c r="N235" s="187"/>
      <c r="O235" s="187"/>
      <c r="P235" s="187"/>
      <c r="Q235" s="187"/>
      <c r="R235" s="187"/>
      <c r="S235" s="187"/>
      <c r="T235" s="269"/>
      <c r="U235" s="370">
        <f>IF(AND(H235="",I235="",J235="",K235="",L235="",M235="",N235="",O235="",P235="",Q235="",R235="",S235="",T235=""),0,AVERAGE($H235:T235))</f>
        <v>0</v>
      </c>
      <c r="V235" s="373">
        <f t="shared" si="32"/>
        <v>0</v>
      </c>
      <c r="W235" s="376">
        <f t="shared" si="33"/>
        <v>0</v>
      </c>
      <c r="X235" s="376">
        <f t="shared" si="34"/>
        <v>0</v>
      </c>
      <c r="Y235" s="373">
        <f t="shared" si="35"/>
        <v>0</v>
      </c>
      <c r="Z235" s="376">
        <f t="shared" si="36"/>
        <v>0</v>
      </c>
      <c r="AA235" s="376">
        <f t="shared" si="30"/>
        <v>0</v>
      </c>
      <c r="AB235" s="350"/>
    </row>
    <row r="236" spans="1:28" s="2" customFormat="1" ht="10.7">
      <c r="A236" s="382">
        <v>211</v>
      </c>
      <c r="B236" s="192"/>
      <c r="C236" s="390"/>
      <c r="D236" s="187"/>
      <c r="E236" s="390"/>
      <c r="F236" s="395"/>
      <c r="G236" s="385">
        <f t="shared" si="31"/>
        <v>0</v>
      </c>
      <c r="H236" s="360"/>
      <c r="I236" s="187"/>
      <c r="J236" s="187"/>
      <c r="K236" s="187"/>
      <c r="L236" s="187"/>
      <c r="M236" s="187"/>
      <c r="N236" s="187"/>
      <c r="O236" s="187"/>
      <c r="P236" s="187"/>
      <c r="Q236" s="187"/>
      <c r="R236" s="187"/>
      <c r="S236" s="187"/>
      <c r="T236" s="269"/>
      <c r="U236" s="370">
        <f>IF(AND(H236="",I236="",J236="",K236="",L236="",M236="",N236="",O236="",P236="",Q236="",R236="",S236="",T236=""),0,AVERAGE($H236:T236))</f>
        <v>0</v>
      </c>
      <c r="V236" s="373">
        <f t="shared" si="32"/>
        <v>0</v>
      </c>
      <c r="W236" s="376">
        <f t="shared" si="33"/>
        <v>0</v>
      </c>
      <c r="X236" s="376">
        <f t="shared" si="34"/>
        <v>0</v>
      </c>
      <c r="Y236" s="373">
        <f t="shared" si="35"/>
        <v>0</v>
      </c>
      <c r="Z236" s="376">
        <f t="shared" si="36"/>
        <v>0</v>
      </c>
      <c r="AA236" s="376">
        <f t="shared" si="30"/>
        <v>0</v>
      </c>
      <c r="AB236" s="350"/>
    </row>
    <row r="237" spans="1:28" s="2" customFormat="1" ht="10.7">
      <c r="A237" s="382">
        <v>212</v>
      </c>
      <c r="B237" s="192"/>
      <c r="C237" s="390"/>
      <c r="D237" s="187"/>
      <c r="E237" s="390"/>
      <c r="F237" s="395"/>
      <c r="G237" s="385">
        <f t="shared" si="31"/>
        <v>0</v>
      </c>
      <c r="H237" s="360"/>
      <c r="I237" s="187"/>
      <c r="J237" s="187"/>
      <c r="K237" s="187"/>
      <c r="L237" s="187"/>
      <c r="M237" s="187"/>
      <c r="N237" s="187"/>
      <c r="O237" s="187"/>
      <c r="P237" s="187"/>
      <c r="Q237" s="187"/>
      <c r="R237" s="187"/>
      <c r="S237" s="187"/>
      <c r="T237" s="269"/>
      <c r="U237" s="370">
        <f>IF(AND(H237="",I237="",J237="",K237="",L237="",M237="",N237="",O237="",P237="",Q237="",R237="",S237="",T237=""),0,AVERAGE($H237:T237))</f>
        <v>0</v>
      </c>
      <c r="V237" s="373">
        <f t="shared" si="32"/>
        <v>0</v>
      </c>
      <c r="W237" s="376">
        <f t="shared" si="33"/>
        <v>0</v>
      </c>
      <c r="X237" s="376">
        <f t="shared" si="34"/>
        <v>0</v>
      </c>
      <c r="Y237" s="373">
        <f t="shared" si="35"/>
        <v>0</v>
      </c>
      <c r="Z237" s="376">
        <f t="shared" si="36"/>
        <v>0</v>
      </c>
      <c r="AA237" s="376">
        <f t="shared" si="30"/>
        <v>0</v>
      </c>
      <c r="AB237" s="350"/>
    </row>
    <row r="238" spans="1:28" s="2" customFormat="1" ht="10.7">
      <c r="A238" s="382">
        <v>213</v>
      </c>
      <c r="B238" s="192"/>
      <c r="C238" s="390"/>
      <c r="D238" s="187"/>
      <c r="E238" s="390"/>
      <c r="F238" s="395"/>
      <c r="G238" s="385">
        <f t="shared" si="31"/>
        <v>0</v>
      </c>
      <c r="H238" s="360"/>
      <c r="I238" s="187"/>
      <c r="J238" s="187"/>
      <c r="K238" s="187"/>
      <c r="L238" s="187"/>
      <c r="M238" s="187"/>
      <c r="N238" s="187"/>
      <c r="O238" s="187"/>
      <c r="P238" s="187"/>
      <c r="Q238" s="187"/>
      <c r="R238" s="187"/>
      <c r="S238" s="187"/>
      <c r="T238" s="269"/>
      <c r="U238" s="370">
        <f>IF(AND(H238="",I238="",J238="",K238="",L238="",M238="",N238="",O238="",P238="",Q238="",R238="",S238="",T238=""),0,AVERAGE($H238:T238))</f>
        <v>0</v>
      </c>
      <c r="V238" s="373">
        <f t="shared" si="32"/>
        <v>0</v>
      </c>
      <c r="W238" s="376">
        <f t="shared" si="33"/>
        <v>0</v>
      </c>
      <c r="X238" s="376">
        <f t="shared" si="34"/>
        <v>0</v>
      </c>
      <c r="Y238" s="373">
        <f t="shared" si="35"/>
        <v>0</v>
      </c>
      <c r="Z238" s="376">
        <f t="shared" si="36"/>
        <v>0</v>
      </c>
      <c r="AA238" s="376">
        <f t="shared" si="30"/>
        <v>0</v>
      </c>
      <c r="AB238" s="350"/>
    </row>
    <row r="239" spans="1:28" s="2" customFormat="1" ht="10.7">
      <c r="A239" s="382">
        <v>214</v>
      </c>
      <c r="B239" s="192"/>
      <c r="C239" s="390"/>
      <c r="D239" s="187"/>
      <c r="E239" s="390"/>
      <c r="F239" s="395"/>
      <c r="G239" s="385">
        <f t="shared" si="31"/>
        <v>0</v>
      </c>
      <c r="H239" s="360"/>
      <c r="I239" s="187"/>
      <c r="J239" s="187"/>
      <c r="K239" s="187"/>
      <c r="L239" s="187"/>
      <c r="M239" s="187"/>
      <c r="N239" s="187"/>
      <c r="O239" s="187"/>
      <c r="P239" s="187"/>
      <c r="Q239" s="187"/>
      <c r="R239" s="187"/>
      <c r="S239" s="187"/>
      <c r="T239" s="269"/>
      <c r="U239" s="370">
        <f>IF(AND(H239="",I239="",J239="",K239="",L239="",M239="",N239="",O239="",P239="",Q239="",R239="",S239="",T239=""),0,AVERAGE($H239:T239))</f>
        <v>0</v>
      </c>
      <c r="V239" s="373">
        <f t="shared" si="32"/>
        <v>0</v>
      </c>
      <c r="W239" s="376">
        <f t="shared" si="33"/>
        <v>0</v>
      </c>
      <c r="X239" s="376">
        <f t="shared" si="34"/>
        <v>0</v>
      </c>
      <c r="Y239" s="373">
        <f t="shared" si="35"/>
        <v>0</v>
      </c>
      <c r="Z239" s="376">
        <f t="shared" si="36"/>
        <v>0</v>
      </c>
      <c r="AA239" s="376">
        <f t="shared" si="30"/>
        <v>0</v>
      </c>
      <c r="AB239" s="350"/>
    </row>
    <row r="240" spans="1:28" s="2" customFormat="1" ht="10.7">
      <c r="A240" s="382">
        <v>215</v>
      </c>
      <c r="B240" s="192"/>
      <c r="C240" s="390"/>
      <c r="D240" s="187"/>
      <c r="E240" s="390"/>
      <c r="F240" s="395"/>
      <c r="G240" s="385">
        <f t="shared" si="31"/>
        <v>0</v>
      </c>
      <c r="H240" s="360"/>
      <c r="I240" s="187"/>
      <c r="J240" s="187"/>
      <c r="K240" s="187"/>
      <c r="L240" s="187"/>
      <c r="M240" s="187"/>
      <c r="N240" s="187"/>
      <c r="O240" s="187"/>
      <c r="P240" s="187"/>
      <c r="Q240" s="187"/>
      <c r="R240" s="187"/>
      <c r="S240" s="187"/>
      <c r="T240" s="269"/>
      <c r="U240" s="370">
        <f>IF(AND(H240="",I240="",J240="",K240="",L240="",M240="",N240="",O240="",P240="",Q240="",R240="",S240="",T240=""),0,AVERAGE($H240:T240))</f>
        <v>0</v>
      </c>
      <c r="V240" s="373">
        <f t="shared" si="32"/>
        <v>0</v>
      </c>
      <c r="W240" s="376">
        <f t="shared" si="33"/>
        <v>0</v>
      </c>
      <c r="X240" s="376">
        <f t="shared" si="34"/>
        <v>0</v>
      </c>
      <c r="Y240" s="373">
        <f t="shared" si="35"/>
        <v>0</v>
      </c>
      <c r="Z240" s="376">
        <f t="shared" si="36"/>
        <v>0</v>
      </c>
      <c r="AA240" s="376">
        <f t="shared" si="30"/>
        <v>0</v>
      </c>
      <c r="AB240" s="350"/>
    </row>
    <row r="241" spans="1:28" s="2" customFormat="1" ht="10.7">
      <c r="A241" s="382">
        <v>216</v>
      </c>
      <c r="B241" s="192"/>
      <c r="C241" s="390"/>
      <c r="D241" s="187"/>
      <c r="E241" s="390"/>
      <c r="F241" s="395"/>
      <c r="G241" s="385">
        <f t="shared" si="31"/>
        <v>0</v>
      </c>
      <c r="H241" s="360"/>
      <c r="I241" s="187"/>
      <c r="J241" s="187"/>
      <c r="K241" s="187"/>
      <c r="L241" s="187"/>
      <c r="M241" s="187"/>
      <c r="N241" s="187"/>
      <c r="O241" s="187"/>
      <c r="P241" s="187"/>
      <c r="Q241" s="187"/>
      <c r="R241" s="187"/>
      <c r="S241" s="187"/>
      <c r="T241" s="269"/>
      <c r="U241" s="370">
        <f>IF(AND(H241="",I241="",J241="",K241="",L241="",M241="",N241="",O241="",P241="",Q241="",R241="",S241="",T241=""),0,AVERAGE($H241:T241))</f>
        <v>0</v>
      </c>
      <c r="V241" s="373">
        <f t="shared" si="32"/>
        <v>0</v>
      </c>
      <c r="W241" s="376">
        <f t="shared" si="33"/>
        <v>0</v>
      </c>
      <c r="X241" s="376">
        <f t="shared" si="34"/>
        <v>0</v>
      </c>
      <c r="Y241" s="373">
        <f t="shared" si="35"/>
        <v>0</v>
      </c>
      <c r="Z241" s="376">
        <f t="shared" si="36"/>
        <v>0</v>
      </c>
      <c r="AA241" s="376">
        <f t="shared" si="30"/>
        <v>0</v>
      </c>
      <c r="AB241" s="350"/>
    </row>
    <row r="242" spans="1:28" s="2" customFormat="1" ht="10.7">
      <c r="A242" s="382">
        <v>217</v>
      </c>
      <c r="B242" s="192"/>
      <c r="C242" s="390"/>
      <c r="D242" s="187"/>
      <c r="E242" s="390"/>
      <c r="F242" s="395"/>
      <c r="G242" s="385">
        <f t="shared" si="31"/>
        <v>0</v>
      </c>
      <c r="H242" s="360"/>
      <c r="I242" s="187"/>
      <c r="J242" s="187"/>
      <c r="K242" s="187"/>
      <c r="L242" s="187"/>
      <c r="M242" s="187"/>
      <c r="N242" s="187"/>
      <c r="O242" s="187"/>
      <c r="P242" s="187"/>
      <c r="Q242" s="187"/>
      <c r="R242" s="187"/>
      <c r="S242" s="187"/>
      <c r="T242" s="269"/>
      <c r="U242" s="370">
        <f>IF(AND(H242="",I242="",J242="",K242="",L242="",M242="",N242="",O242="",P242="",Q242="",R242="",S242="",T242=""),0,AVERAGE($H242:T242))</f>
        <v>0</v>
      </c>
      <c r="V242" s="373">
        <f t="shared" si="32"/>
        <v>0</v>
      </c>
      <c r="W242" s="376">
        <f t="shared" si="33"/>
        <v>0</v>
      </c>
      <c r="X242" s="376">
        <f t="shared" si="34"/>
        <v>0</v>
      </c>
      <c r="Y242" s="373">
        <f t="shared" si="35"/>
        <v>0</v>
      </c>
      <c r="Z242" s="376">
        <f t="shared" si="36"/>
        <v>0</v>
      </c>
      <c r="AA242" s="376">
        <f t="shared" si="30"/>
        <v>0</v>
      </c>
      <c r="AB242" s="350"/>
    </row>
    <row r="243" spans="1:28" s="2" customFormat="1" ht="10.7">
      <c r="A243" s="382">
        <v>218</v>
      </c>
      <c r="B243" s="192"/>
      <c r="C243" s="390"/>
      <c r="D243" s="187"/>
      <c r="E243" s="390"/>
      <c r="F243" s="395"/>
      <c r="G243" s="385">
        <f t="shared" si="31"/>
        <v>0</v>
      </c>
      <c r="H243" s="360"/>
      <c r="I243" s="187"/>
      <c r="J243" s="187"/>
      <c r="K243" s="187"/>
      <c r="L243" s="187"/>
      <c r="M243" s="187"/>
      <c r="N243" s="187"/>
      <c r="O243" s="187"/>
      <c r="P243" s="187"/>
      <c r="Q243" s="187"/>
      <c r="R243" s="187"/>
      <c r="S243" s="187"/>
      <c r="T243" s="269"/>
      <c r="U243" s="370">
        <f>IF(AND(H243="",I243="",J243="",K243="",L243="",M243="",N243="",O243="",P243="",Q243="",R243="",S243="",T243=""),0,AVERAGE($H243:T243))</f>
        <v>0</v>
      </c>
      <c r="V243" s="373">
        <f t="shared" si="32"/>
        <v>0</v>
      </c>
      <c r="W243" s="376">
        <f t="shared" si="33"/>
        <v>0</v>
      </c>
      <c r="X243" s="376">
        <f t="shared" si="34"/>
        <v>0</v>
      </c>
      <c r="Y243" s="373">
        <f t="shared" si="35"/>
        <v>0</v>
      </c>
      <c r="Z243" s="376">
        <f t="shared" si="36"/>
        <v>0</v>
      </c>
      <c r="AA243" s="376">
        <f t="shared" si="30"/>
        <v>0</v>
      </c>
      <c r="AB243" s="350"/>
    </row>
    <row r="244" spans="1:28" s="2" customFormat="1" ht="10.7">
      <c r="A244" s="382">
        <v>219</v>
      </c>
      <c r="B244" s="192"/>
      <c r="C244" s="390"/>
      <c r="D244" s="187"/>
      <c r="E244" s="390"/>
      <c r="F244" s="395"/>
      <c r="G244" s="385">
        <v>2</v>
      </c>
      <c r="H244" s="360"/>
      <c r="I244" s="187"/>
      <c r="J244" s="187"/>
      <c r="K244" s="187"/>
      <c r="L244" s="187"/>
      <c r="M244" s="187"/>
      <c r="N244" s="187"/>
      <c r="O244" s="187"/>
      <c r="P244" s="187"/>
      <c r="Q244" s="187"/>
      <c r="R244" s="187"/>
      <c r="S244" s="187"/>
      <c r="T244" s="269"/>
      <c r="U244" s="370">
        <f>IF(AND(H244="",I244="",J244="",K244="",L244="",M244="",N244="",O244="",P244="",Q244="",R244="",S244="",T244=""),0,AVERAGE($H244:T244))</f>
        <v>0</v>
      </c>
      <c r="V244" s="373">
        <f t="shared" si="32"/>
        <v>0</v>
      </c>
      <c r="W244" s="376">
        <f t="shared" si="33"/>
        <v>0</v>
      </c>
      <c r="X244" s="376">
        <f t="shared" si="34"/>
        <v>0</v>
      </c>
      <c r="Y244" s="373">
        <f t="shared" si="35"/>
        <v>0</v>
      </c>
      <c r="Z244" s="376">
        <f t="shared" si="36"/>
        <v>0</v>
      </c>
      <c r="AA244" s="376">
        <f t="shared" si="30"/>
        <v>0</v>
      </c>
      <c r="AB244" s="350"/>
    </row>
    <row r="245" spans="1:28" s="2" customFormat="1" ht="10.7">
      <c r="A245" s="382">
        <v>220</v>
      </c>
      <c r="B245" s="192"/>
      <c r="C245" s="390"/>
      <c r="D245" s="187"/>
      <c r="E245" s="390"/>
      <c r="F245" s="395"/>
      <c r="G245" s="385">
        <f t="shared" si="31"/>
        <v>0</v>
      </c>
      <c r="H245" s="360"/>
      <c r="I245" s="187"/>
      <c r="J245" s="187"/>
      <c r="K245" s="187"/>
      <c r="L245" s="187"/>
      <c r="M245" s="187"/>
      <c r="N245" s="187"/>
      <c r="O245" s="187"/>
      <c r="P245" s="187"/>
      <c r="Q245" s="187"/>
      <c r="R245" s="187"/>
      <c r="S245" s="187"/>
      <c r="T245" s="269"/>
      <c r="U245" s="370">
        <f>IF(AND(H245="",I245="",J245="",K245="",L245="",M245="",N245="",O245="",P245="",Q245="",R245="",S245="",T245=""),0,AVERAGE($H245:T245))</f>
        <v>0</v>
      </c>
      <c r="V245" s="373">
        <f t="shared" si="32"/>
        <v>0</v>
      </c>
      <c r="W245" s="376">
        <f t="shared" si="33"/>
        <v>0</v>
      </c>
      <c r="X245" s="376">
        <f t="shared" si="34"/>
        <v>0</v>
      </c>
      <c r="Y245" s="373">
        <f t="shared" si="35"/>
        <v>0</v>
      </c>
      <c r="Z245" s="376">
        <f t="shared" si="36"/>
        <v>0</v>
      </c>
      <c r="AA245" s="376">
        <f t="shared" si="30"/>
        <v>0</v>
      </c>
      <c r="AB245" s="350"/>
    </row>
    <row r="246" spans="1:28" s="2" customFormat="1" ht="10.7">
      <c r="A246" s="382">
        <v>221</v>
      </c>
      <c r="B246" s="192"/>
      <c r="C246" s="390"/>
      <c r="D246" s="187"/>
      <c r="E246" s="390"/>
      <c r="F246" s="395"/>
      <c r="G246" s="385">
        <f t="shared" si="31"/>
        <v>0</v>
      </c>
      <c r="H246" s="360"/>
      <c r="I246" s="187"/>
      <c r="J246" s="187"/>
      <c r="K246" s="187"/>
      <c r="L246" s="187"/>
      <c r="M246" s="187"/>
      <c r="N246" s="187"/>
      <c r="O246" s="187"/>
      <c r="P246" s="187"/>
      <c r="Q246" s="187"/>
      <c r="R246" s="187"/>
      <c r="S246" s="187"/>
      <c r="T246" s="269"/>
      <c r="U246" s="370">
        <f>IF(AND(H246="",I246="",J246="",K246="",L246="",M246="",N246="",O246="",P246="",Q246="",R246="",S246="",T246=""),0,AVERAGE($H246:T246))</f>
        <v>0</v>
      </c>
      <c r="V246" s="373">
        <f t="shared" si="32"/>
        <v>0</v>
      </c>
      <c r="W246" s="376">
        <f t="shared" si="33"/>
        <v>0</v>
      </c>
      <c r="X246" s="376">
        <f t="shared" si="34"/>
        <v>0</v>
      </c>
      <c r="Y246" s="373">
        <f t="shared" si="35"/>
        <v>0</v>
      </c>
      <c r="Z246" s="376">
        <f t="shared" si="36"/>
        <v>0</v>
      </c>
      <c r="AA246" s="376">
        <f t="shared" si="30"/>
        <v>0</v>
      </c>
      <c r="AB246" s="350"/>
    </row>
    <row r="247" spans="1:28" s="2" customFormat="1" ht="10.7">
      <c r="A247" s="382">
        <v>222</v>
      </c>
      <c r="B247" s="192"/>
      <c r="C247" s="390"/>
      <c r="D247" s="187"/>
      <c r="E247" s="390"/>
      <c r="F247" s="395"/>
      <c r="G247" s="385">
        <f t="shared" si="31"/>
        <v>0</v>
      </c>
      <c r="H247" s="360"/>
      <c r="I247" s="187"/>
      <c r="J247" s="187"/>
      <c r="K247" s="187"/>
      <c r="L247" s="187"/>
      <c r="M247" s="187"/>
      <c r="N247" s="187"/>
      <c r="O247" s="187"/>
      <c r="P247" s="187"/>
      <c r="Q247" s="187"/>
      <c r="R247" s="187"/>
      <c r="S247" s="187"/>
      <c r="T247" s="269"/>
      <c r="U247" s="370">
        <f>IF(AND(H247="",I247="",J247="",K247="",L247="",M247="",N247="",O247="",P247="",Q247="",R247="",S247="",T247=""),0,AVERAGE($H247:T247))</f>
        <v>0</v>
      </c>
      <c r="V247" s="373">
        <f t="shared" si="32"/>
        <v>0</v>
      </c>
      <c r="W247" s="376">
        <f t="shared" si="33"/>
        <v>0</v>
      </c>
      <c r="X247" s="376">
        <f t="shared" si="34"/>
        <v>0</v>
      </c>
      <c r="Y247" s="373">
        <f t="shared" si="35"/>
        <v>0</v>
      </c>
      <c r="Z247" s="376">
        <f t="shared" si="36"/>
        <v>0</v>
      </c>
      <c r="AA247" s="376">
        <f t="shared" si="30"/>
        <v>0</v>
      </c>
      <c r="AB247" s="350"/>
    </row>
    <row r="248" spans="1:28" s="2" customFormat="1" ht="10.7">
      <c r="A248" s="382">
        <v>223</v>
      </c>
      <c r="B248" s="192"/>
      <c r="C248" s="390"/>
      <c r="D248" s="187"/>
      <c r="E248" s="390"/>
      <c r="F248" s="395"/>
      <c r="G248" s="385">
        <f t="shared" si="31"/>
        <v>0</v>
      </c>
      <c r="H248" s="360"/>
      <c r="I248" s="187"/>
      <c r="J248" s="187"/>
      <c r="K248" s="187"/>
      <c r="L248" s="187"/>
      <c r="M248" s="187"/>
      <c r="N248" s="187"/>
      <c r="O248" s="187"/>
      <c r="P248" s="187"/>
      <c r="Q248" s="187"/>
      <c r="R248" s="187"/>
      <c r="S248" s="187"/>
      <c r="T248" s="269"/>
      <c r="U248" s="370">
        <f>IF(AND(H248="",I248="",J248="",K248="",L248="",M248="",N248="",O248="",P248="",Q248="",R248="",S248="",T248=""),0,AVERAGE($H248:T248))</f>
        <v>0</v>
      </c>
      <c r="V248" s="373">
        <f t="shared" si="32"/>
        <v>0</v>
      </c>
      <c r="W248" s="376">
        <f t="shared" si="33"/>
        <v>0</v>
      </c>
      <c r="X248" s="376">
        <f t="shared" si="34"/>
        <v>0</v>
      </c>
      <c r="Y248" s="373">
        <f t="shared" si="35"/>
        <v>0</v>
      </c>
      <c r="Z248" s="376">
        <f t="shared" si="36"/>
        <v>0</v>
      </c>
      <c r="AA248" s="376">
        <f t="shared" si="30"/>
        <v>0</v>
      </c>
      <c r="AB248" s="350"/>
    </row>
    <row r="249" spans="1:28" s="2" customFormat="1" ht="10.7">
      <c r="A249" s="382">
        <v>224</v>
      </c>
      <c r="B249" s="192"/>
      <c r="C249" s="390"/>
      <c r="D249" s="187"/>
      <c r="E249" s="390"/>
      <c r="F249" s="395"/>
      <c r="G249" s="385">
        <f t="shared" si="31"/>
        <v>0</v>
      </c>
      <c r="H249" s="360"/>
      <c r="I249" s="187"/>
      <c r="J249" s="187"/>
      <c r="K249" s="187"/>
      <c r="L249" s="187"/>
      <c r="M249" s="187"/>
      <c r="N249" s="187"/>
      <c r="O249" s="187"/>
      <c r="P249" s="187"/>
      <c r="Q249" s="187"/>
      <c r="R249" s="187"/>
      <c r="S249" s="187"/>
      <c r="T249" s="269"/>
      <c r="U249" s="370">
        <f>IF(AND(H249="",I249="",J249="",K249="",L249="",M249="",N249="",O249="",P249="",Q249="",R249="",S249="",T249=""),0,AVERAGE($H249:T249))</f>
        <v>0</v>
      </c>
      <c r="V249" s="373">
        <f t="shared" si="32"/>
        <v>0</v>
      </c>
      <c r="W249" s="376">
        <f t="shared" si="33"/>
        <v>0</v>
      </c>
      <c r="X249" s="376">
        <f t="shared" si="34"/>
        <v>0</v>
      </c>
      <c r="Y249" s="373">
        <f t="shared" si="35"/>
        <v>0</v>
      </c>
      <c r="Z249" s="376">
        <f t="shared" si="36"/>
        <v>0</v>
      </c>
      <c r="AA249" s="376">
        <f t="shared" si="30"/>
        <v>0</v>
      </c>
      <c r="AB249" s="350"/>
    </row>
    <row r="250" spans="1:28" s="2" customFormat="1" ht="10.7">
      <c r="A250" s="382">
        <v>225</v>
      </c>
      <c r="B250" s="192"/>
      <c r="C250" s="390"/>
      <c r="D250" s="187"/>
      <c r="E250" s="390"/>
      <c r="F250" s="395"/>
      <c r="G250" s="385">
        <f t="shared" si="31"/>
        <v>0</v>
      </c>
      <c r="H250" s="360"/>
      <c r="I250" s="187"/>
      <c r="J250" s="187"/>
      <c r="K250" s="187"/>
      <c r="L250" s="187"/>
      <c r="M250" s="187"/>
      <c r="N250" s="187"/>
      <c r="O250" s="187"/>
      <c r="P250" s="187"/>
      <c r="Q250" s="187"/>
      <c r="R250" s="187"/>
      <c r="S250" s="187"/>
      <c r="T250" s="269"/>
      <c r="U250" s="370">
        <f>IF(AND(H250="",I250="",J250="",K250="",L250="",M250="",N250="",O250="",P250="",Q250="",R250="",S250="",T250=""),0,AVERAGE($H250:T250))</f>
        <v>0</v>
      </c>
      <c r="V250" s="373">
        <f t="shared" si="32"/>
        <v>0</v>
      </c>
      <c r="W250" s="376">
        <f t="shared" si="33"/>
        <v>0</v>
      </c>
      <c r="X250" s="376">
        <f t="shared" si="34"/>
        <v>0</v>
      </c>
      <c r="Y250" s="373">
        <f t="shared" si="35"/>
        <v>0</v>
      </c>
      <c r="Z250" s="376">
        <f t="shared" si="36"/>
        <v>0</v>
      </c>
      <c r="AA250" s="376">
        <f t="shared" si="30"/>
        <v>0</v>
      </c>
      <c r="AB250" s="350"/>
    </row>
    <row r="251" spans="1:28" s="2" customFormat="1" ht="10.7">
      <c r="A251" s="382">
        <v>226</v>
      </c>
      <c r="B251" s="192"/>
      <c r="C251" s="390"/>
      <c r="D251" s="187"/>
      <c r="E251" s="390"/>
      <c r="F251" s="395"/>
      <c r="G251" s="385">
        <f t="shared" si="31"/>
        <v>0</v>
      </c>
      <c r="H251" s="360"/>
      <c r="I251" s="187"/>
      <c r="J251" s="187"/>
      <c r="K251" s="187"/>
      <c r="L251" s="187"/>
      <c r="M251" s="187"/>
      <c r="N251" s="187"/>
      <c r="O251" s="187"/>
      <c r="P251" s="187"/>
      <c r="Q251" s="187"/>
      <c r="R251" s="187"/>
      <c r="S251" s="187"/>
      <c r="T251" s="269"/>
      <c r="U251" s="370">
        <f>IF(AND(H251="",I251="",J251="",K251="",L251="",M251="",N251="",O251="",P251="",Q251="",R251="",S251="",T251=""),0,AVERAGE($H251:T251))</f>
        <v>0</v>
      </c>
      <c r="V251" s="373">
        <f t="shared" si="32"/>
        <v>0</v>
      </c>
      <c r="W251" s="376">
        <f t="shared" si="33"/>
        <v>0</v>
      </c>
      <c r="X251" s="376">
        <f t="shared" si="34"/>
        <v>0</v>
      </c>
      <c r="Y251" s="373">
        <f t="shared" si="35"/>
        <v>0</v>
      </c>
      <c r="Z251" s="376">
        <f t="shared" si="36"/>
        <v>0</v>
      </c>
      <c r="AA251" s="376">
        <f t="shared" si="30"/>
        <v>0</v>
      </c>
      <c r="AB251" s="350"/>
    </row>
    <row r="252" spans="1:28" s="2" customFormat="1" ht="10.7">
      <c r="A252" s="382">
        <v>227</v>
      </c>
      <c r="B252" s="192"/>
      <c r="C252" s="390"/>
      <c r="D252" s="187"/>
      <c r="E252" s="390"/>
      <c r="F252" s="395"/>
      <c r="G252" s="385">
        <f t="shared" si="31"/>
        <v>0</v>
      </c>
      <c r="H252" s="360"/>
      <c r="I252" s="187"/>
      <c r="J252" s="187"/>
      <c r="K252" s="187"/>
      <c r="L252" s="187"/>
      <c r="M252" s="187"/>
      <c r="N252" s="187"/>
      <c r="O252" s="187"/>
      <c r="P252" s="187"/>
      <c r="Q252" s="187"/>
      <c r="R252" s="187"/>
      <c r="S252" s="187"/>
      <c r="T252" s="269"/>
      <c r="U252" s="370">
        <f>IF(AND(H252="",I252="",J252="",K252="",L252="",M252="",N252="",O252="",P252="",Q252="",R252="",S252="",T252=""),0,AVERAGE($H252:T252))</f>
        <v>0</v>
      </c>
      <c r="V252" s="373">
        <f t="shared" si="32"/>
        <v>0</v>
      </c>
      <c r="W252" s="376">
        <f t="shared" si="33"/>
        <v>0</v>
      </c>
      <c r="X252" s="376">
        <f t="shared" si="34"/>
        <v>0</v>
      </c>
      <c r="Y252" s="373">
        <f t="shared" si="35"/>
        <v>0</v>
      </c>
      <c r="Z252" s="376">
        <f t="shared" si="36"/>
        <v>0</v>
      </c>
      <c r="AA252" s="376">
        <f t="shared" si="30"/>
        <v>0</v>
      </c>
      <c r="AB252" s="350"/>
    </row>
    <row r="253" spans="1:28" s="2" customFormat="1" ht="10.7">
      <c r="A253" s="382">
        <v>228</v>
      </c>
      <c r="B253" s="192"/>
      <c r="C253" s="390"/>
      <c r="D253" s="187"/>
      <c r="E253" s="390"/>
      <c r="F253" s="395"/>
      <c r="G253" s="385">
        <f t="shared" si="31"/>
        <v>0</v>
      </c>
      <c r="H253" s="360"/>
      <c r="I253" s="187"/>
      <c r="J253" s="187"/>
      <c r="K253" s="187"/>
      <c r="L253" s="187"/>
      <c r="M253" s="187"/>
      <c r="N253" s="187"/>
      <c r="O253" s="187"/>
      <c r="P253" s="187"/>
      <c r="Q253" s="187"/>
      <c r="R253" s="187"/>
      <c r="S253" s="187"/>
      <c r="T253" s="269"/>
      <c r="U253" s="370">
        <f>IF(AND(H253="",I253="",J253="",K253="",L253="",M253="",N253="",O253="",P253="",Q253="",R253="",S253="",T253=""),0,AVERAGE($H253:T253))</f>
        <v>0</v>
      </c>
      <c r="V253" s="373">
        <f t="shared" si="32"/>
        <v>0</v>
      </c>
      <c r="W253" s="376">
        <f t="shared" si="33"/>
        <v>0</v>
      </c>
      <c r="X253" s="376">
        <f t="shared" si="34"/>
        <v>0</v>
      </c>
      <c r="Y253" s="373">
        <f t="shared" si="35"/>
        <v>0</v>
      </c>
      <c r="Z253" s="376">
        <f t="shared" si="36"/>
        <v>0</v>
      </c>
      <c r="AA253" s="376">
        <f t="shared" si="30"/>
        <v>0</v>
      </c>
      <c r="AB253" s="350"/>
    </row>
    <row r="254" spans="1:28" s="2" customFormat="1" ht="10.7">
      <c r="A254" s="382">
        <v>229</v>
      </c>
      <c r="B254" s="192"/>
      <c r="C254" s="390"/>
      <c r="D254" s="187"/>
      <c r="E254" s="390"/>
      <c r="F254" s="395"/>
      <c r="G254" s="385">
        <f t="shared" si="31"/>
        <v>0</v>
      </c>
      <c r="H254" s="360"/>
      <c r="I254" s="187"/>
      <c r="J254" s="187"/>
      <c r="K254" s="187"/>
      <c r="L254" s="187"/>
      <c r="M254" s="187"/>
      <c r="N254" s="187"/>
      <c r="O254" s="187"/>
      <c r="P254" s="187"/>
      <c r="Q254" s="187"/>
      <c r="R254" s="187"/>
      <c r="S254" s="187"/>
      <c r="T254" s="269"/>
      <c r="U254" s="370">
        <f>IF(AND(H254="",I254="",J254="",K254="",L254="",M254="",N254="",O254="",P254="",Q254="",R254="",S254="",T254=""),0,AVERAGE($H254:T254))</f>
        <v>0</v>
      </c>
      <c r="V254" s="373">
        <f t="shared" si="32"/>
        <v>0</v>
      </c>
      <c r="W254" s="376">
        <f t="shared" si="33"/>
        <v>0</v>
      </c>
      <c r="X254" s="376">
        <f t="shared" si="34"/>
        <v>0</v>
      </c>
      <c r="Y254" s="373">
        <f t="shared" si="35"/>
        <v>0</v>
      </c>
      <c r="Z254" s="376">
        <f t="shared" si="36"/>
        <v>0</v>
      </c>
      <c r="AA254" s="376">
        <f t="shared" si="30"/>
        <v>0</v>
      </c>
      <c r="AB254" s="350"/>
    </row>
    <row r="255" spans="1:28" s="2" customFormat="1" ht="10.7">
      <c r="A255" s="382">
        <v>230</v>
      </c>
      <c r="B255" s="192"/>
      <c r="C255" s="390"/>
      <c r="D255" s="187"/>
      <c r="E255" s="390"/>
      <c r="F255" s="395"/>
      <c r="G255" s="385">
        <f t="shared" si="31"/>
        <v>0</v>
      </c>
      <c r="H255" s="360"/>
      <c r="I255" s="187"/>
      <c r="J255" s="187"/>
      <c r="K255" s="187"/>
      <c r="L255" s="187"/>
      <c r="M255" s="187"/>
      <c r="N255" s="187"/>
      <c r="O255" s="187"/>
      <c r="P255" s="187"/>
      <c r="Q255" s="187"/>
      <c r="R255" s="187"/>
      <c r="S255" s="187"/>
      <c r="T255" s="269"/>
      <c r="U255" s="370">
        <f>IF(AND(H255="",I255="",J255="",K255="",L255="",M255="",N255="",O255="",P255="",Q255="",R255="",S255="",T255=""),0,AVERAGE($H255:T255))</f>
        <v>0</v>
      </c>
      <c r="V255" s="373">
        <f t="shared" si="32"/>
        <v>0</v>
      </c>
      <c r="W255" s="376">
        <f t="shared" si="33"/>
        <v>0</v>
      </c>
      <c r="X255" s="376">
        <f t="shared" si="34"/>
        <v>0</v>
      </c>
      <c r="Y255" s="373">
        <f t="shared" si="35"/>
        <v>0</v>
      </c>
      <c r="Z255" s="376">
        <f t="shared" si="36"/>
        <v>0</v>
      </c>
      <c r="AA255" s="376">
        <f t="shared" si="30"/>
        <v>0</v>
      </c>
      <c r="AB255" s="350"/>
    </row>
    <row r="256" spans="1:28" s="2" customFormat="1" ht="10.7">
      <c r="A256" s="382">
        <v>231</v>
      </c>
      <c r="B256" s="192"/>
      <c r="C256" s="392"/>
      <c r="D256" s="187"/>
      <c r="E256" s="390"/>
      <c r="F256" s="395"/>
      <c r="G256" s="385">
        <f t="shared" si="31"/>
        <v>0</v>
      </c>
      <c r="H256" s="360"/>
      <c r="I256" s="187"/>
      <c r="J256" s="187"/>
      <c r="K256" s="187"/>
      <c r="L256" s="187"/>
      <c r="M256" s="187"/>
      <c r="N256" s="187"/>
      <c r="O256" s="187"/>
      <c r="P256" s="187"/>
      <c r="Q256" s="187"/>
      <c r="R256" s="187"/>
      <c r="S256" s="187"/>
      <c r="T256" s="269"/>
      <c r="U256" s="370">
        <f>IF(AND(H256="",I256="",J256="",K256="",L256="",M256="",N256="",O256="",P256="",Q256="",R256="",S256="",T256=""),0,AVERAGE($H256:T256))</f>
        <v>0</v>
      </c>
      <c r="V256" s="373">
        <f t="shared" si="32"/>
        <v>0</v>
      </c>
      <c r="W256" s="376">
        <f t="shared" si="33"/>
        <v>0</v>
      </c>
      <c r="X256" s="376">
        <f t="shared" si="34"/>
        <v>0</v>
      </c>
      <c r="Y256" s="373">
        <f t="shared" si="35"/>
        <v>0</v>
      </c>
      <c r="Z256" s="376">
        <f t="shared" si="36"/>
        <v>0</v>
      </c>
      <c r="AA256" s="376">
        <f t="shared" si="30"/>
        <v>0</v>
      </c>
      <c r="AB256" s="350"/>
    </row>
    <row r="257" spans="1:28" s="2" customFormat="1" ht="10.7">
      <c r="A257" s="382">
        <v>232</v>
      </c>
      <c r="B257" s="192"/>
      <c r="C257" s="390"/>
      <c r="D257" s="187"/>
      <c r="E257" s="390"/>
      <c r="F257" s="395"/>
      <c r="G257" s="385">
        <f t="shared" si="31"/>
        <v>0</v>
      </c>
      <c r="H257" s="360"/>
      <c r="I257" s="187"/>
      <c r="J257" s="187"/>
      <c r="K257" s="187"/>
      <c r="L257" s="187"/>
      <c r="M257" s="187"/>
      <c r="N257" s="187"/>
      <c r="O257" s="187"/>
      <c r="P257" s="187"/>
      <c r="Q257" s="187"/>
      <c r="R257" s="187"/>
      <c r="S257" s="187"/>
      <c r="T257" s="269"/>
      <c r="U257" s="370">
        <f>IF(AND(H257="",I257="",J257="",K257="",L257="",M257="",N257="",O257="",P257="",Q257="",R257="",S257="",T257=""),0,AVERAGE($H257:T257))</f>
        <v>0</v>
      </c>
      <c r="V257" s="373">
        <f t="shared" si="32"/>
        <v>0</v>
      </c>
      <c r="W257" s="376">
        <f t="shared" si="33"/>
        <v>0</v>
      </c>
      <c r="X257" s="376">
        <f t="shared" si="34"/>
        <v>0</v>
      </c>
      <c r="Y257" s="373">
        <f t="shared" si="35"/>
        <v>0</v>
      </c>
      <c r="Z257" s="376">
        <f t="shared" si="36"/>
        <v>0</v>
      </c>
      <c r="AA257" s="376">
        <f t="shared" si="30"/>
        <v>0</v>
      </c>
      <c r="AB257" s="350"/>
    </row>
    <row r="258" spans="1:28" s="2" customFormat="1" ht="10.7">
      <c r="A258" s="382">
        <v>233</v>
      </c>
      <c r="B258" s="192"/>
      <c r="C258" s="390"/>
      <c r="D258" s="187"/>
      <c r="E258" s="390"/>
      <c r="F258" s="395"/>
      <c r="G258" s="385">
        <f t="shared" si="31"/>
        <v>0</v>
      </c>
      <c r="H258" s="360"/>
      <c r="I258" s="187"/>
      <c r="J258" s="187"/>
      <c r="K258" s="187"/>
      <c r="L258" s="187"/>
      <c r="M258" s="187"/>
      <c r="N258" s="187"/>
      <c r="O258" s="187"/>
      <c r="P258" s="187"/>
      <c r="Q258" s="187"/>
      <c r="R258" s="187"/>
      <c r="S258" s="187"/>
      <c r="T258" s="269"/>
      <c r="U258" s="370">
        <f>IF(AND(H258="",I258="",J258="",K258="",L258="",M258="",N258="",O258="",P258="",Q258="",R258="",S258="",T258=""),0,AVERAGE($H258:T258))</f>
        <v>0</v>
      </c>
      <c r="V258" s="373">
        <f t="shared" si="32"/>
        <v>0</v>
      </c>
      <c r="W258" s="376">
        <f t="shared" si="33"/>
        <v>0</v>
      </c>
      <c r="X258" s="376">
        <f t="shared" si="34"/>
        <v>0</v>
      </c>
      <c r="Y258" s="373">
        <f t="shared" si="35"/>
        <v>0</v>
      </c>
      <c r="Z258" s="376">
        <f t="shared" si="36"/>
        <v>0</v>
      </c>
      <c r="AA258" s="376">
        <f t="shared" si="30"/>
        <v>0</v>
      </c>
      <c r="AB258" s="350"/>
    </row>
    <row r="259" spans="1:28" s="2" customFormat="1" ht="10.7">
      <c r="A259" s="382">
        <v>234</v>
      </c>
      <c r="B259" s="192"/>
      <c r="C259" s="390"/>
      <c r="D259" s="187"/>
      <c r="E259" s="390"/>
      <c r="F259" s="395"/>
      <c r="G259" s="385">
        <f t="shared" si="31"/>
        <v>0</v>
      </c>
      <c r="H259" s="360"/>
      <c r="I259" s="187"/>
      <c r="J259" s="187"/>
      <c r="K259" s="187"/>
      <c r="L259" s="187"/>
      <c r="M259" s="187"/>
      <c r="N259" s="187"/>
      <c r="O259" s="187"/>
      <c r="P259" s="187"/>
      <c r="Q259" s="187"/>
      <c r="R259" s="187"/>
      <c r="S259" s="187"/>
      <c r="T259" s="269"/>
      <c r="U259" s="370">
        <f>IF(AND(H259="",I259="",J259="",K259="",L259="",M259="",N259="",O259="",P259="",Q259="",R259="",S259="",T259=""),0,AVERAGE($H259:T259))</f>
        <v>0</v>
      </c>
      <c r="V259" s="373">
        <f t="shared" si="32"/>
        <v>0</v>
      </c>
      <c r="W259" s="376">
        <f t="shared" si="33"/>
        <v>0</v>
      </c>
      <c r="X259" s="376">
        <f t="shared" si="34"/>
        <v>0</v>
      </c>
      <c r="Y259" s="373">
        <f t="shared" si="35"/>
        <v>0</v>
      </c>
      <c r="Z259" s="376">
        <f t="shared" si="36"/>
        <v>0</v>
      </c>
      <c r="AA259" s="376">
        <f t="shared" si="30"/>
        <v>0</v>
      </c>
      <c r="AB259" s="350"/>
    </row>
    <row r="260" spans="1:28" s="2" customFormat="1" ht="10.7">
      <c r="A260" s="382">
        <v>235</v>
      </c>
      <c r="B260" s="192"/>
      <c r="C260" s="390"/>
      <c r="D260" s="187"/>
      <c r="E260" s="390"/>
      <c r="F260" s="395"/>
      <c r="G260" s="385">
        <f t="shared" si="31"/>
        <v>0</v>
      </c>
      <c r="H260" s="360"/>
      <c r="I260" s="187"/>
      <c r="J260" s="187"/>
      <c r="K260" s="187"/>
      <c r="L260" s="187"/>
      <c r="M260" s="187"/>
      <c r="N260" s="187"/>
      <c r="O260" s="187"/>
      <c r="P260" s="187"/>
      <c r="Q260" s="187"/>
      <c r="R260" s="187"/>
      <c r="S260" s="187"/>
      <c r="T260" s="269"/>
      <c r="U260" s="370">
        <f>IF(AND(H260="",I260="",J260="",K260="",L260="",M260="",N260="",O260="",P260="",Q260="",R260="",S260="",T260=""),0,AVERAGE($H260:T260))</f>
        <v>0</v>
      </c>
      <c r="V260" s="373">
        <f t="shared" si="32"/>
        <v>0</v>
      </c>
      <c r="W260" s="376">
        <f t="shared" si="33"/>
        <v>0</v>
      </c>
      <c r="X260" s="376">
        <f t="shared" si="34"/>
        <v>0</v>
      </c>
      <c r="Y260" s="373">
        <f t="shared" si="35"/>
        <v>0</v>
      </c>
      <c r="Z260" s="376">
        <f t="shared" si="36"/>
        <v>0</v>
      </c>
      <c r="AA260" s="376">
        <f t="shared" si="30"/>
        <v>0</v>
      </c>
      <c r="AB260" s="350"/>
    </row>
    <row r="261" spans="1:28" s="2" customFormat="1" ht="10.7">
      <c r="A261" s="382">
        <v>236</v>
      </c>
      <c r="B261" s="192"/>
      <c r="C261" s="186"/>
      <c r="D261" s="187"/>
      <c r="E261" s="390"/>
      <c r="F261" s="397"/>
      <c r="G261" s="385">
        <f t="shared" si="31"/>
        <v>0</v>
      </c>
      <c r="H261" s="360"/>
      <c r="I261" s="187"/>
      <c r="J261" s="187"/>
      <c r="K261" s="187"/>
      <c r="L261" s="187"/>
      <c r="M261" s="187"/>
      <c r="N261" s="187"/>
      <c r="O261" s="187"/>
      <c r="P261" s="187"/>
      <c r="Q261" s="187"/>
      <c r="R261" s="187"/>
      <c r="S261" s="187"/>
      <c r="T261" s="269"/>
      <c r="U261" s="370">
        <f>IF(AND(H261="",I261="",J261="",K261="",L261="",M261="",N261="",O261="",P261="",Q261="",R261="",S261="",T261=""),0,AVERAGE($H261:T261))</f>
        <v>0</v>
      </c>
      <c r="V261" s="373">
        <f t="shared" si="32"/>
        <v>0</v>
      </c>
      <c r="W261" s="376">
        <f t="shared" si="33"/>
        <v>0</v>
      </c>
      <c r="X261" s="376">
        <f t="shared" si="34"/>
        <v>0</v>
      </c>
      <c r="Y261" s="373">
        <f t="shared" si="35"/>
        <v>0</v>
      </c>
      <c r="Z261" s="376">
        <f t="shared" si="36"/>
        <v>0</v>
      </c>
      <c r="AA261" s="376">
        <f t="shared" si="30"/>
        <v>0</v>
      </c>
      <c r="AB261" s="350"/>
    </row>
    <row r="262" spans="1:28" s="2" customFormat="1" ht="10.7">
      <c r="A262" s="382">
        <v>237</v>
      </c>
      <c r="B262" s="192"/>
      <c r="C262" s="186"/>
      <c r="D262" s="187"/>
      <c r="E262" s="390"/>
      <c r="F262" s="397"/>
      <c r="G262" s="385">
        <f t="shared" si="31"/>
        <v>0</v>
      </c>
      <c r="H262" s="360"/>
      <c r="I262" s="187"/>
      <c r="J262" s="187"/>
      <c r="K262" s="187"/>
      <c r="L262" s="187"/>
      <c r="M262" s="187"/>
      <c r="N262" s="187"/>
      <c r="O262" s="187"/>
      <c r="P262" s="187"/>
      <c r="Q262" s="187"/>
      <c r="R262" s="187"/>
      <c r="S262" s="187"/>
      <c r="T262" s="269"/>
      <c r="U262" s="370">
        <f>IF(AND(H262="",I262="",J262="",K262="",L262="",M262="",N262="",O262="",P262="",Q262="",R262="",S262="",T262=""),0,AVERAGE($H262:T262))</f>
        <v>0</v>
      </c>
      <c r="V262" s="373">
        <f t="shared" si="32"/>
        <v>0</v>
      </c>
      <c r="W262" s="376">
        <f t="shared" si="33"/>
        <v>0</v>
      </c>
      <c r="X262" s="376">
        <f t="shared" si="34"/>
        <v>0</v>
      </c>
      <c r="Y262" s="373">
        <f t="shared" si="35"/>
        <v>0</v>
      </c>
      <c r="Z262" s="376">
        <f t="shared" si="36"/>
        <v>0</v>
      </c>
      <c r="AA262" s="376">
        <f t="shared" si="30"/>
        <v>0</v>
      </c>
      <c r="AB262" s="350"/>
    </row>
    <row r="263" spans="1:28" s="2" customFormat="1" ht="10.7">
      <c r="A263" s="382">
        <v>238</v>
      </c>
      <c r="B263" s="192"/>
      <c r="C263" s="186"/>
      <c r="D263" s="187"/>
      <c r="E263" s="390"/>
      <c r="F263" s="397"/>
      <c r="G263" s="385">
        <f t="shared" si="31"/>
        <v>0</v>
      </c>
      <c r="H263" s="360"/>
      <c r="I263" s="187"/>
      <c r="J263" s="187"/>
      <c r="K263" s="187"/>
      <c r="L263" s="187"/>
      <c r="M263" s="187"/>
      <c r="N263" s="187"/>
      <c r="O263" s="187"/>
      <c r="P263" s="187"/>
      <c r="Q263" s="187"/>
      <c r="R263" s="187"/>
      <c r="S263" s="187"/>
      <c r="T263" s="269"/>
      <c r="U263" s="370">
        <f>IF(AND(H263="",I263="",J263="",K263="",L263="",M263="",N263="",O263="",P263="",Q263="",R263="",S263="",T263=""),0,AVERAGE($H263:T263))</f>
        <v>0</v>
      </c>
      <c r="V263" s="373">
        <f t="shared" si="32"/>
        <v>0</v>
      </c>
      <c r="W263" s="376">
        <f t="shared" si="33"/>
        <v>0</v>
      </c>
      <c r="X263" s="376">
        <f t="shared" si="34"/>
        <v>0</v>
      </c>
      <c r="Y263" s="373">
        <f t="shared" si="35"/>
        <v>0</v>
      </c>
      <c r="Z263" s="376">
        <f t="shared" si="36"/>
        <v>0</v>
      </c>
      <c r="AA263" s="376">
        <f t="shared" si="30"/>
        <v>0</v>
      </c>
      <c r="AB263" s="350"/>
    </row>
    <row r="264" spans="1:28" s="2" customFormat="1" ht="10.7">
      <c r="A264" s="382">
        <v>239</v>
      </c>
      <c r="B264" s="192"/>
      <c r="C264" s="186"/>
      <c r="D264" s="187"/>
      <c r="E264" s="390"/>
      <c r="F264" s="397"/>
      <c r="G264" s="385">
        <f t="shared" si="31"/>
        <v>0</v>
      </c>
      <c r="H264" s="360"/>
      <c r="I264" s="187"/>
      <c r="J264" s="187"/>
      <c r="K264" s="187"/>
      <c r="L264" s="187"/>
      <c r="M264" s="187"/>
      <c r="N264" s="187"/>
      <c r="O264" s="187"/>
      <c r="P264" s="187"/>
      <c r="Q264" s="187"/>
      <c r="R264" s="187"/>
      <c r="S264" s="187"/>
      <c r="T264" s="269"/>
      <c r="U264" s="370">
        <f>IF(AND(H264="",I264="",J264="",K264="",L264="",M264="",N264="",O264="",P264="",Q264="",R264="",S264="",T264=""),0,AVERAGE($H264:T264))</f>
        <v>0</v>
      </c>
      <c r="V264" s="373">
        <f t="shared" si="32"/>
        <v>0</v>
      </c>
      <c r="W264" s="376">
        <f t="shared" si="33"/>
        <v>0</v>
      </c>
      <c r="X264" s="376">
        <f t="shared" si="34"/>
        <v>0</v>
      </c>
      <c r="Y264" s="373">
        <f t="shared" si="35"/>
        <v>0</v>
      </c>
      <c r="Z264" s="376">
        <f t="shared" si="36"/>
        <v>0</v>
      </c>
      <c r="AA264" s="376">
        <f t="shared" si="30"/>
        <v>0</v>
      </c>
      <c r="AB264" s="350"/>
    </row>
    <row r="265" spans="1:28" s="2" customFormat="1" ht="10.7">
      <c r="A265" s="382">
        <v>240</v>
      </c>
      <c r="B265" s="192"/>
      <c r="C265" s="186"/>
      <c r="D265" s="187"/>
      <c r="E265" s="390"/>
      <c r="F265" s="397"/>
      <c r="G265" s="385">
        <f t="shared" si="31"/>
        <v>0</v>
      </c>
      <c r="H265" s="360"/>
      <c r="I265" s="187"/>
      <c r="J265" s="187"/>
      <c r="K265" s="187"/>
      <c r="L265" s="187"/>
      <c r="M265" s="187"/>
      <c r="N265" s="187"/>
      <c r="O265" s="187"/>
      <c r="P265" s="187"/>
      <c r="Q265" s="187"/>
      <c r="R265" s="187"/>
      <c r="S265" s="187"/>
      <c r="T265" s="269"/>
      <c r="U265" s="370">
        <f>IF(AND(H265="",I265="",J265="",K265="",L265="",M265="",N265="",O265="",P265="",Q265="",R265="",S265="",T265=""),0,AVERAGE($H265:T265))</f>
        <v>0</v>
      </c>
      <c r="V265" s="373">
        <f t="shared" si="32"/>
        <v>0</v>
      </c>
      <c r="W265" s="376">
        <f t="shared" si="33"/>
        <v>0</v>
      </c>
      <c r="X265" s="376">
        <f t="shared" si="34"/>
        <v>0</v>
      </c>
      <c r="Y265" s="373">
        <f t="shared" si="35"/>
        <v>0</v>
      </c>
      <c r="Z265" s="376">
        <f t="shared" si="36"/>
        <v>0</v>
      </c>
      <c r="AA265" s="376">
        <f t="shared" si="30"/>
        <v>0</v>
      </c>
      <c r="AB265" s="350"/>
    </row>
    <row r="266" spans="1:28" s="2" customFormat="1" ht="10.7">
      <c r="A266" s="382">
        <v>241</v>
      </c>
      <c r="B266" s="192"/>
      <c r="C266" s="186"/>
      <c r="D266" s="187"/>
      <c r="E266" s="390"/>
      <c r="F266" s="397"/>
      <c r="G266" s="385">
        <f t="shared" si="31"/>
        <v>0</v>
      </c>
      <c r="H266" s="360"/>
      <c r="I266" s="187"/>
      <c r="J266" s="187"/>
      <c r="K266" s="187"/>
      <c r="L266" s="187"/>
      <c r="M266" s="187"/>
      <c r="N266" s="187"/>
      <c r="O266" s="187"/>
      <c r="P266" s="187"/>
      <c r="Q266" s="187"/>
      <c r="R266" s="187"/>
      <c r="S266" s="187"/>
      <c r="T266" s="269"/>
      <c r="U266" s="370">
        <f>IF(AND(H266="",I266="",J266="",K266="",L266="",M266="",N266="",O266="",P266="",Q266="",R266="",S266="",T266=""),0,AVERAGE($H266:T266))</f>
        <v>0</v>
      </c>
      <c r="V266" s="373">
        <f t="shared" si="32"/>
        <v>0</v>
      </c>
      <c r="W266" s="376">
        <f t="shared" si="33"/>
        <v>0</v>
      </c>
      <c r="X266" s="376">
        <f t="shared" si="34"/>
        <v>0</v>
      </c>
      <c r="Y266" s="373">
        <f t="shared" si="35"/>
        <v>0</v>
      </c>
      <c r="Z266" s="376">
        <f t="shared" si="36"/>
        <v>0</v>
      </c>
      <c r="AA266" s="376">
        <f t="shared" si="30"/>
        <v>0</v>
      </c>
      <c r="AB266" s="350"/>
    </row>
    <row r="267" spans="1:28" s="2" customFormat="1" ht="10.7">
      <c r="A267" s="382">
        <v>242</v>
      </c>
      <c r="B267" s="192"/>
      <c r="C267" s="186"/>
      <c r="D267" s="187"/>
      <c r="E267" s="390"/>
      <c r="F267" s="397"/>
      <c r="G267" s="385">
        <f t="shared" si="31"/>
        <v>0</v>
      </c>
      <c r="H267" s="360"/>
      <c r="I267" s="187"/>
      <c r="J267" s="187"/>
      <c r="K267" s="187"/>
      <c r="L267" s="187"/>
      <c r="M267" s="187"/>
      <c r="N267" s="187"/>
      <c r="O267" s="187"/>
      <c r="P267" s="187"/>
      <c r="Q267" s="187"/>
      <c r="R267" s="187"/>
      <c r="S267" s="187"/>
      <c r="T267" s="269"/>
      <c r="U267" s="370">
        <f>IF(AND(H267="",I267="",J267="",K267="",L267="",M267="",N267="",O267="",P267="",Q267="",R267="",S267="",T267=""),0,AVERAGE($H267:T267))</f>
        <v>0</v>
      </c>
      <c r="V267" s="373">
        <f t="shared" si="32"/>
        <v>0</v>
      </c>
      <c r="W267" s="376">
        <f t="shared" si="33"/>
        <v>0</v>
      </c>
      <c r="X267" s="376">
        <f t="shared" si="34"/>
        <v>0</v>
      </c>
      <c r="Y267" s="373">
        <f t="shared" si="35"/>
        <v>0</v>
      </c>
      <c r="Z267" s="376">
        <f t="shared" si="36"/>
        <v>0</v>
      </c>
      <c r="AA267" s="376">
        <f t="shared" si="30"/>
        <v>0</v>
      </c>
      <c r="AB267" s="350"/>
    </row>
    <row r="268" spans="1:28" s="2" customFormat="1" ht="10.7">
      <c r="A268" s="382">
        <v>243</v>
      </c>
      <c r="B268" s="192"/>
      <c r="C268" s="186"/>
      <c r="D268" s="187"/>
      <c r="E268" s="390"/>
      <c r="F268" s="397"/>
      <c r="G268" s="385">
        <f t="shared" si="31"/>
        <v>0</v>
      </c>
      <c r="H268" s="360"/>
      <c r="I268" s="187"/>
      <c r="J268" s="187"/>
      <c r="K268" s="187"/>
      <c r="L268" s="187"/>
      <c r="M268" s="187"/>
      <c r="N268" s="187"/>
      <c r="O268" s="187"/>
      <c r="P268" s="187"/>
      <c r="Q268" s="187"/>
      <c r="R268" s="187"/>
      <c r="S268" s="187"/>
      <c r="T268" s="269"/>
      <c r="U268" s="370">
        <f>IF(AND(H268="",I268="",J268="",K268="",L268="",M268="",N268="",O268="",P268="",Q268="",R268="",S268="",T268=""),0,AVERAGE($H268:T268))</f>
        <v>0</v>
      </c>
      <c r="V268" s="373">
        <f t="shared" si="32"/>
        <v>0</v>
      </c>
      <c r="W268" s="376">
        <f t="shared" si="33"/>
        <v>0</v>
      </c>
      <c r="X268" s="376">
        <f t="shared" si="34"/>
        <v>0</v>
      </c>
      <c r="Y268" s="373">
        <f t="shared" si="35"/>
        <v>0</v>
      </c>
      <c r="Z268" s="376">
        <f t="shared" si="36"/>
        <v>0</v>
      </c>
      <c r="AA268" s="376">
        <f t="shared" si="30"/>
        <v>0</v>
      </c>
      <c r="AB268" s="350"/>
    </row>
    <row r="269" spans="1:28" s="2" customFormat="1" ht="10.7">
      <c r="A269" s="382">
        <v>244</v>
      </c>
      <c r="B269" s="192"/>
      <c r="C269" s="186"/>
      <c r="D269" s="187"/>
      <c r="E269" s="390"/>
      <c r="F269" s="397"/>
      <c r="G269" s="385">
        <f t="shared" si="31"/>
        <v>0</v>
      </c>
      <c r="H269" s="360"/>
      <c r="I269" s="187"/>
      <c r="J269" s="187"/>
      <c r="K269" s="187"/>
      <c r="L269" s="187"/>
      <c r="M269" s="187"/>
      <c r="N269" s="187"/>
      <c r="O269" s="187"/>
      <c r="P269" s="187"/>
      <c r="Q269" s="187"/>
      <c r="R269" s="187"/>
      <c r="S269" s="187"/>
      <c r="T269" s="269"/>
      <c r="U269" s="370">
        <f>IF(AND(H269="",I269="",J269="",K269="",L269="",M269="",N269="",O269="",P269="",Q269="",R269="",S269="",T269=""),0,AVERAGE($H269:T269))</f>
        <v>0</v>
      </c>
      <c r="V269" s="373">
        <f t="shared" si="32"/>
        <v>0</v>
      </c>
      <c r="W269" s="376">
        <f t="shared" si="33"/>
        <v>0</v>
      </c>
      <c r="X269" s="376">
        <f t="shared" si="34"/>
        <v>0</v>
      </c>
      <c r="Y269" s="373">
        <f t="shared" si="35"/>
        <v>0</v>
      </c>
      <c r="Z269" s="376">
        <f t="shared" si="36"/>
        <v>0</v>
      </c>
      <c r="AA269" s="376">
        <f t="shared" si="30"/>
        <v>0</v>
      </c>
      <c r="AB269" s="350"/>
    </row>
    <row r="270" spans="1:28" s="2" customFormat="1" ht="10.7">
      <c r="A270" s="382">
        <v>245</v>
      </c>
      <c r="B270" s="192"/>
      <c r="C270" s="186"/>
      <c r="D270" s="187"/>
      <c r="E270" s="390"/>
      <c r="F270" s="397"/>
      <c r="G270" s="385">
        <f t="shared" si="31"/>
        <v>0</v>
      </c>
      <c r="H270" s="360"/>
      <c r="I270" s="187"/>
      <c r="J270" s="187"/>
      <c r="K270" s="187"/>
      <c r="L270" s="187"/>
      <c r="M270" s="187"/>
      <c r="N270" s="187"/>
      <c r="O270" s="187"/>
      <c r="P270" s="187"/>
      <c r="Q270" s="187"/>
      <c r="R270" s="187"/>
      <c r="S270" s="187"/>
      <c r="T270" s="269"/>
      <c r="U270" s="370">
        <f>IF(AND(H270="",I270="",J270="",K270="",L270="",M270="",N270="",O270="",P270="",Q270="",R270="",S270="",T270=""),0,AVERAGE($H270:T270))</f>
        <v>0</v>
      </c>
      <c r="V270" s="373">
        <f t="shared" si="32"/>
        <v>0</v>
      </c>
      <c r="W270" s="376">
        <f t="shared" si="33"/>
        <v>0</v>
      </c>
      <c r="X270" s="376">
        <f t="shared" si="34"/>
        <v>0</v>
      </c>
      <c r="Y270" s="373">
        <f t="shared" si="35"/>
        <v>0</v>
      </c>
      <c r="Z270" s="376">
        <f t="shared" si="36"/>
        <v>0</v>
      </c>
      <c r="AA270" s="376">
        <f t="shared" si="30"/>
        <v>0</v>
      </c>
      <c r="AB270" s="350"/>
    </row>
    <row r="271" spans="1:28" s="2" customFormat="1" ht="10.7">
      <c r="A271" s="382">
        <v>246</v>
      </c>
      <c r="B271" s="192"/>
      <c r="C271" s="186"/>
      <c r="D271" s="187"/>
      <c r="E271" s="390"/>
      <c r="F271" s="397"/>
      <c r="G271" s="385">
        <f t="shared" si="31"/>
        <v>0</v>
      </c>
      <c r="H271" s="360"/>
      <c r="I271" s="187"/>
      <c r="J271" s="187"/>
      <c r="K271" s="187"/>
      <c r="L271" s="187"/>
      <c r="M271" s="187"/>
      <c r="N271" s="187"/>
      <c r="O271" s="187"/>
      <c r="P271" s="187"/>
      <c r="Q271" s="187"/>
      <c r="R271" s="187"/>
      <c r="S271" s="187"/>
      <c r="T271" s="269"/>
      <c r="U271" s="370">
        <f>IF(AND(H271="",I271="",J271="",K271="",L271="",M271="",N271="",O271="",P271="",Q271="",R271="",S271="",T271=""),0,AVERAGE($H271:T271))</f>
        <v>0</v>
      </c>
      <c r="V271" s="373">
        <f t="shared" si="32"/>
        <v>0</v>
      </c>
      <c r="W271" s="376">
        <f t="shared" si="33"/>
        <v>0</v>
      </c>
      <c r="X271" s="376">
        <f t="shared" si="34"/>
        <v>0</v>
      </c>
      <c r="Y271" s="373">
        <f t="shared" si="35"/>
        <v>0</v>
      </c>
      <c r="Z271" s="376">
        <f t="shared" si="36"/>
        <v>0</v>
      </c>
      <c r="AA271" s="376">
        <f t="shared" si="30"/>
        <v>0</v>
      </c>
      <c r="AB271" s="350"/>
    </row>
    <row r="272" spans="1:28" s="2" customFormat="1" ht="10.7">
      <c r="A272" s="382">
        <v>247</v>
      </c>
      <c r="B272" s="192"/>
      <c r="C272" s="186"/>
      <c r="D272" s="187"/>
      <c r="E272" s="390"/>
      <c r="F272" s="397"/>
      <c r="G272" s="385">
        <f t="shared" si="31"/>
        <v>0</v>
      </c>
      <c r="H272" s="360"/>
      <c r="I272" s="187"/>
      <c r="J272" s="187"/>
      <c r="K272" s="187"/>
      <c r="L272" s="187"/>
      <c r="M272" s="187"/>
      <c r="N272" s="187"/>
      <c r="O272" s="187"/>
      <c r="P272" s="187"/>
      <c r="Q272" s="187"/>
      <c r="R272" s="187"/>
      <c r="S272" s="187"/>
      <c r="T272" s="269"/>
      <c r="U272" s="370">
        <f>IF(AND(H272="",I272="",J272="",K272="",L272="",M272="",N272="",O272="",P272="",Q272="",R272="",S272="",T272=""),0,AVERAGE($H272:T272))</f>
        <v>0</v>
      </c>
      <c r="V272" s="373">
        <f t="shared" si="32"/>
        <v>0</v>
      </c>
      <c r="W272" s="376">
        <f t="shared" si="33"/>
        <v>0</v>
      </c>
      <c r="X272" s="376">
        <f t="shared" si="34"/>
        <v>0</v>
      </c>
      <c r="Y272" s="373">
        <f t="shared" si="35"/>
        <v>0</v>
      </c>
      <c r="Z272" s="376">
        <f t="shared" si="36"/>
        <v>0</v>
      </c>
      <c r="AA272" s="376">
        <f t="shared" si="30"/>
        <v>0</v>
      </c>
      <c r="AB272" s="350"/>
    </row>
    <row r="273" spans="1:28" s="2" customFormat="1" ht="10.7">
      <c r="A273" s="382">
        <v>248</v>
      </c>
      <c r="B273" s="192"/>
      <c r="C273" s="186"/>
      <c r="D273" s="187"/>
      <c r="E273" s="390"/>
      <c r="F273" s="397"/>
      <c r="G273" s="385">
        <f t="shared" si="31"/>
        <v>0</v>
      </c>
      <c r="H273" s="360"/>
      <c r="I273" s="187"/>
      <c r="J273" s="187"/>
      <c r="K273" s="187"/>
      <c r="L273" s="187"/>
      <c r="M273" s="187"/>
      <c r="N273" s="187"/>
      <c r="O273" s="187"/>
      <c r="P273" s="187"/>
      <c r="Q273" s="187"/>
      <c r="R273" s="187"/>
      <c r="S273" s="187"/>
      <c r="T273" s="269"/>
      <c r="U273" s="370">
        <f>IF(AND(H273="",I273="",J273="",K273="",L273="",M273="",N273="",O273="",P273="",Q273="",R273="",S273="",T273=""),0,AVERAGE($H273:T273))</f>
        <v>0</v>
      </c>
      <c r="V273" s="373">
        <f t="shared" si="32"/>
        <v>0</v>
      </c>
      <c r="W273" s="376">
        <f t="shared" si="33"/>
        <v>0</v>
      </c>
      <c r="X273" s="376">
        <f t="shared" si="34"/>
        <v>0</v>
      </c>
      <c r="Y273" s="373">
        <f t="shared" si="35"/>
        <v>0</v>
      </c>
      <c r="Z273" s="376">
        <f t="shared" si="36"/>
        <v>0</v>
      </c>
      <c r="AA273" s="376">
        <f t="shared" si="30"/>
        <v>0</v>
      </c>
      <c r="AB273" s="350"/>
    </row>
    <row r="274" spans="1:28" s="2" customFormat="1" ht="10.7">
      <c r="A274" s="382">
        <v>249</v>
      </c>
      <c r="B274" s="192"/>
      <c r="C274" s="186"/>
      <c r="D274" s="187"/>
      <c r="E274" s="390"/>
      <c r="F274" s="397"/>
      <c r="G274" s="385">
        <f t="shared" si="31"/>
        <v>0</v>
      </c>
      <c r="H274" s="360"/>
      <c r="I274" s="187"/>
      <c r="J274" s="187"/>
      <c r="K274" s="187"/>
      <c r="L274" s="187"/>
      <c r="M274" s="187"/>
      <c r="N274" s="187"/>
      <c r="O274" s="187"/>
      <c r="P274" s="187"/>
      <c r="Q274" s="187"/>
      <c r="R274" s="187"/>
      <c r="S274" s="187"/>
      <c r="T274" s="269"/>
      <c r="U274" s="370">
        <f>IF(AND(H274="",I274="",J274="",K274="",L274="",M274="",N274="",O274="",P274="",Q274="",R274="",S274="",T274=""),0,AVERAGE($H274:T274))</f>
        <v>0</v>
      </c>
      <c r="V274" s="373">
        <f t="shared" si="32"/>
        <v>0</v>
      </c>
      <c r="W274" s="376">
        <f t="shared" si="33"/>
        <v>0</v>
      </c>
      <c r="X274" s="376">
        <f t="shared" si="34"/>
        <v>0</v>
      </c>
      <c r="Y274" s="373">
        <f t="shared" si="35"/>
        <v>0</v>
      </c>
      <c r="Z274" s="376">
        <f t="shared" si="36"/>
        <v>0</v>
      </c>
      <c r="AA274" s="376">
        <f t="shared" si="30"/>
        <v>0</v>
      </c>
      <c r="AB274" s="350"/>
    </row>
    <row r="275" spans="1:28" s="2" customFormat="1" ht="10.7">
      <c r="A275" s="382">
        <v>250</v>
      </c>
      <c r="B275" s="192"/>
      <c r="C275" s="186"/>
      <c r="D275" s="187"/>
      <c r="E275" s="390"/>
      <c r="F275" s="397"/>
      <c r="G275" s="385">
        <f t="shared" si="31"/>
        <v>0</v>
      </c>
      <c r="H275" s="360"/>
      <c r="I275" s="187"/>
      <c r="J275" s="187"/>
      <c r="K275" s="187"/>
      <c r="L275" s="187"/>
      <c r="M275" s="187"/>
      <c r="N275" s="187"/>
      <c r="O275" s="187"/>
      <c r="P275" s="187"/>
      <c r="Q275" s="187"/>
      <c r="R275" s="187"/>
      <c r="S275" s="187"/>
      <c r="T275" s="269"/>
      <c r="U275" s="370">
        <f>IF(AND(H275="",I275="",J275="",K275="",L275="",M275="",N275="",O275="",P275="",Q275="",R275="",S275="",T275=""),0,AVERAGE($H275:T275))</f>
        <v>0</v>
      </c>
      <c r="V275" s="373">
        <f t="shared" si="32"/>
        <v>0</v>
      </c>
      <c r="W275" s="376">
        <f t="shared" si="33"/>
        <v>0</v>
      </c>
      <c r="X275" s="376">
        <f t="shared" si="34"/>
        <v>0</v>
      </c>
      <c r="Y275" s="373">
        <f t="shared" si="35"/>
        <v>0</v>
      </c>
      <c r="Z275" s="376">
        <f t="shared" si="36"/>
        <v>0</v>
      </c>
      <c r="AA275" s="376">
        <f t="shared" si="30"/>
        <v>0</v>
      </c>
      <c r="AB275" s="350"/>
    </row>
    <row r="276" spans="1:28" s="2" customFormat="1" ht="10.7">
      <c r="A276" s="382">
        <v>251</v>
      </c>
      <c r="B276" s="192"/>
      <c r="C276" s="186"/>
      <c r="D276" s="187"/>
      <c r="E276" s="390"/>
      <c r="F276" s="397"/>
      <c r="G276" s="385">
        <f t="shared" si="31"/>
        <v>0</v>
      </c>
      <c r="H276" s="360"/>
      <c r="I276" s="187"/>
      <c r="J276" s="187"/>
      <c r="K276" s="187"/>
      <c r="L276" s="187"/>
      <c r="M276" s="187"/>
      <c r="N276" s="187"/>
      <c r="O276" s="187"/>
      <c r="P276" s="187"/>
      <c r="Q276" s="187"/>
      <c r="R276" s="187"/>
      <c r="S276" s="187"/>
      <c r="T276" s="269"/>
      <c r="U276" s="370">
        <f>IF(AND(H276="",I276="",J276="",K276="",L276="",M276="",N276="",O276="",P276="",Q276="",R276="",S276="",T276=""),0,AVERAGE($H276:T276))</f>
        <v>0</v>
      </c>
      <c r="V276" s="373">
        <f t="shared" si="32"/>
        <v>0</v>
      </c>
      <c r="W276" s="376">
        <f t="shared" si="33"/>
        <v>0</v>
      </c>
      <c r="X276" s="376">
        <f t="shared" si="34"/>
        <v>0</v>
      </c>
      <c r="Y276" s="373">
        <f t="shared" si="35"/>
        <v>0</v>
      </c>
      <c r="Z276" s="376">
        <f t="shared" si="36"/>
        <v>0</v>
      </c>
      <c r="AA276" s="376">
        <f t="shared" si="30"/>
        <v>0</v>
      </c>
      <c r="AB276" s="350"/>
    </row>
    <row r="277" spans="1:28" s="2" customFormat="1" ht="10.7">
      <c r="A277" s="382">
        <v>252</v>
      </c>
      <c r="B277" s="192"/>
      <c r="C277" s="186"/>
      <c r="D277" s="187"/>
      <c r="E277" s="390"/>
      <c r="F277" s="397"/>
      <c r="G277" s="385">
        <f t="shared" si="31"/>
        <v>0</v>
      </c>
      <c r="H277" s="360"/>
      <c r="I277" s="187"/>
      <c r="J277" s="187"/>
      <c r="K277" s="187"/>
      <c r="L277" s="187"/>
      <c r="M277" s="187"/>
      <c r="N277" s="187"/>
      <c r="O277" s="187"/>
      <c r="P277" s="187"/>
      <c r="Q277" s="187"/>
      <c r="R277" s="187"/>
      <c r="S277" s="187"/>
      <c r="T277" s="269"/>
      <c r="U277" s="370">
        <f>IF(AND(H277="",I277="",J277="",K277="",L277="",M277="",N277="",O277="",P277="",Q277="",R277="",S277="",T277=""),0,AVERAGE($H277:T277))</f>
        <v>0</v>
      </c>
      <c r="V277" s="373">
        <f t="shared" si="32"/>
        <v>0</v>
      </c>
      <c r="W277" s="376">
        <f t="shared" si="33"/>
        <v>0</v>
      </c>
      <c r="X277" s="376">
        <f t="shared" si="34"/>
        <v>0</v>
      </c>
      <c r="Y277" s="373">
        <f t="shared" si="35"/>
        <v>0</v>
      </c>
      <c r="Z277" s="376">
        <f t="shared" si="36"/>
        <v>0</v>
      </c>
      <c r="AA277" s="376">
        <f t="shared" si="30"/>
        <v>0</v>
      </c>
      <c r="AB277" s="350"/>
    </row>
    <row r="278" spans="1:28" s="2" customFormat="1" ht="10.7">
      <c r="A278" s="382">
        <v>253</v>
      </c>
      <c r="B278" s="192"/>
      <c r="C278" s="186"/>
      <c r="D278" s="187"/>
      <c r="E278" s="390"/>
      <c r="F278" s="397"/>
      <c r="G278" s="385">
        <f t="shared" si="31"/>
        <v>0</v>
      </c>
      <c r="H278" s="360"/>
      <c r="I278" s="187"/>
      <c r="J278" s="187"/>
      <c r="K278" s="187"/>
      <c r="L278" s="187"/>
      <c r="M278" s="187"/>
      <c r="N278" s="187"/>
      <c r="O278" s="187"/>
      <c r="P278" s="187"/>
      <c r="Q278" s="187"/>
      <c r="R278" s="187"/>
      <c r="S278" s="187"/>
      <c r="T278" s="269"/>
      <c r="U278" s="370">
        <f>IF(AND(H278="",I278="",J278="",K278="",L278="",M278="",N278="",O278="",P278="",Q278="",R278="",S278="",T278=""),0,AVERAGE($H278:T278))</f>
        <v>0</v>
      </c>
      <c r="V278" s="373">
        <f t="shared" si="32"/>
        <v>0</v>
      </c>
      <c r="W278" s="376">
        <f t="shared" si="33"/>
        <v>0</v>
      </c>
      <c r="X278" s="376">
        <f t="shared" si="34"/>
        <v>0</v>
      </c>
      <c r="Y278" s="373">
        <f t="shared" si="35"/>
        <v>0</v>
      </c>
      <c r="Z278" s="376">
        <f t="shared" si="36"/>
        <v>0</v>
      </c>
      <c r="AA278" s="376">
        <f t="shared" si="30"/>
        <v>0</v>
      </c>
      <c r="AB278" s="350"/>
    </row>
    <row r="279" spans="1:28" s="2" customFormat="1" ht="10.7">
      <c r="A279" s="382">
        <v>254</v>
      </c>
      <c r="B279" s="192"/>
      <c r="C279" s="186"/>
      <c r="D279" s="187"/>
      <c r="E279" s="390"/>
      <c r="F279" s="397"/>
      <c r="G279" s="385">
        <f t="shared" si="31"/>
        <v>0</v>
      </c>
      <c r="H279" s="360"/>
      <c r="I279" s="187"/>
      <c r="J279" s="187"/>
      <c r="K279" s="187"/>
      <c r="L279" s="187"/>
      <c r="M279" s="187"/>
      <c r="N279" s="187"/>
      <c r="O279" s="187"/>
      <c r="P279" s="187"/>
      <c r="Q279" s="187"/>
      <c r="R279" s="187"/>
      <c r="S279" s="187"/>
      <c r="T279" s="269"/>
      <c r="U279" s="370">
        <f>IF(AND(H279="",I279="",J279="",K279="",L279="",M279="",N279="",O279="",P279="",Q279="",R279="",S279="",T279=""),0,AVERAGE($H279:T279))</f>
        <v>0</v>
      </c>
      <c r="V279" s="373">
        <f t="shared" si="32"/>
        <v>0</v>
      </c>
      <c r="W279" s="376">
        <f t="shared" si="33"/>
        <v>0</v>
      </c>
      <c r="X279" s="376">
        <f t="shared" si="34"/>
        <v>0</v>
      </c>
      <c r="Y279" s="373">
        <f t="shared" si="35"/>
        <v>0</v>
      </c>
      <c r="Z279" s="376">
        <f t="shared" si="36"/>
        <v>0</v>
      </c>
      <c r="AA279" s="376">
        <f t="shared" si="30"/>
        <v>0</v>
      </c>
      <c r="AB279" s="350"/>
    </row>
    <row r="280" spans="1:28" s="2" customFormat="1" ht="10.7">
      <c r="A280" s="382">
        <v>255</v>
      </c>
      <c r="B280" s="192"/>
      <c r="C280" s="186"/>
      <c r="D280" s="187"/>
      <c r="E280" s="390"/>
      <c r="F280" s="397"/>
      <c r="G280" s="385">
        <f t="shared" si="31"/>
        <v>0</v>
      </c>
      <c r="H280" s="360"/>
      <c r="I280" s="187"/>
      <c r="J280" s="187"/>
      <c r="K280" s="187"/>
      <c r="L280" s="187"/>
      <c r="M280" s="187"/>
      <c r="N280" s="187"/>
      <c r="O280" s="187"/>
      <c r="P280" s="187"/>
      <c r="Q280" s="187"/>
      <c r="R280" s="187"/>
      <c r="S280" s="187"/>
      <c r="T280" s="269"/>
      <c r="U280" s="370">
        <f>IF(AND(H280="",I280="",J280="",K280="",L280="",M280="",N280="",O280="",P280="",Q280="",R280="",S280="",T280=""),0,AVERAGE($H280:T280))</f>
        <v>0</v>
      </c>
      <c r="V280" s="373">
        <f t="shared" si="32"/>
        <v>0</v>
      </c>
      <c r="W280" s="376">
        <f t="shared" si="33"/>
        <v>0</v>
      </c>
      <c r="X280" s="376">
        <f t="shared" si="34"/>
        <v>0</v>
      </c>
      <c r="Y280" s="373">
        <f t="shared" si="35"/>
        <v>0</v>
      </c>
      <c r="Z280" s="376">
        <f t="shared" si="36"/>
        <v>0</v>
      </c>
      <c r="AA280" s="376">
        <f t="shared" si="30"/>
        <v>0</v>
      </c>
      <c r="AB280" s="350"/>
    </row>
    <row r="281" spans="1:28" s="2" customFormat="1" ht="10.7">
      <c r="A281" s="382">
        <v>256</v>
      </c>
      <c r="B281" s="192"/>
      <c r="C281" s="186"/>
      <c r="D281" s="187"/>
      <c r="E281" s="390"/>
      <c r="F281" s="397"/>
      <c r="G281" s="385">
        <f t="shared" si="31"/>
        <v>0</v>
      </c>
      <c r="H281" s="360"/>
      <c r="I281" s="187"/>
      <c r="J281" s="187"/>
      <c r="K281" s="187"/>
      <c r="L281" s="187"/>
      <c r="M281" s="187"/>
      <c r="N281" s="187"/>
      <c r="O281" s="187"/>
      <c r="P281" s="187"/>
      <c r="Q281" s="187"/>
      <c r="R281" s="187"/>
      <c r="S281" s="187"/>
      <c r="T281" s="269"/>
      <c r="U281" s="370">
        <f>IF(AND(H281="",I281="",J281="",K281="",L281="",M281="",N281="",O281="",P281="",Q281="",R281="",S281="",T281=""),0,AVERAGE($H281:T281))</f>
        <v>0</v>
      </c>
      <c r="V281" s="373">
        <f t="shared" si="32"/>
        <v>0</v>
      </c>
      <c r="W281" s="376">
        <f t="shared" si="33"/>
        <v>0</v>
      </c>
      <c r="X281" s="376">
        <f t="shared" si="34"/>
        <v>0</v>
      </c>
      <c r="Y281" s="373">
        <f t="shared" si="35"/>
        <v>0</v>
      </c>
      <c r="Z281" s="376">
        <f t="shared" si="36"/>
        <v>0</v>
      </c>
      <c r="AA281" s="376">
        <f t="shared" si="30"/>
        <v>0</v>
      </c>
      <c r="AB281" s="350"/>
    </row>
    <row r="282" spans="1:28" s="2" customFormat="1" ht="10.7">
      <c r="A282" s="382">
        <v>257</v>
      </c>
      <c r="B282" s="192"/>
      <c r="C282" s="186"/>
      <c r="D282" s="187"/>
      <c r="E282" s="390"/>
      <c r="F282" s="397"/>
      <c r="G282" s="385">
        <f t="shared" si="31"/>
        <v>0</v>
      </c>
      <c r="H282" s="360"/>
      <c r="I282" s="187"/>
      <c r="J282" s="187"/>
      <c r="K282" s="187"/>
      <c r="L282" s="187"/>
      <c r="M282" s="187"/>
      <c r="N282" s="187"/>
      <c r="O282" s="187"/>
      <c r="P282" s="187"/>
      <c r="Q282" s="187"/>
      <c r="R282" s="187"/>
      <c r="S282" s="187"/>
      <c r="T282" s="269"/>
      <c r="U282" s="370">
        <f>IF(AND(H282="",I282="",J282="",K282="",L282="",M282="",N282="",O282="",P282="",Q282="",R282="",S282="",T282=""),0,AVERAGE($H282:T282))</f>
        <v>0</v>
      </c>
      <c r="V282" s="373">
        <f t="shared" si="32"/>
        <v>0</v>
      </c>
      <c r="W282" s="376">
        <f t="shared" si="33"/>
        <v>0</v>
      </c>
      <c r="X282" s="376">
        <f t="shared" si="34"/>
        <v>0</v>
      </c>
      <c r="Y282" s="373">
        <f t="shared" si="35"/>
        <v>0</v>
      </c>
      <c r="Z282" s="376">
        <f t="shared" si="36"/>
        <v>0</v>
      </c>
      <c r="AA282" s="376">
        <f t="shared" ref="AA282:AA345" si="37">IF(U282&gt;22,(U282-22),0)</f>
        <v>0</v>
      </c>
      <c r="AB282" s="350"/>
    </row>
    <row r="283" spans="1:28" s="2" customFormat="1" ht="10.7">
      <c r="A283" s="382">
        <v>258</v>
      </c>
      <c r="B283" s="192"/>
      <c r="C283" s="186"/>
      <c r="D283" s="187"/>
      <c r="E283" s="390"/>
      <c r="F283" s="397"/>
      <c r="G283" s="385">
        <f t="shared" ref="G283:G346" si="38">IF(E283="Residencial",D283,E283)</f>
        <v>0</v>
      </c>
      <c r="H283" s="360"/>
      <c r="I283" s="187"/>
      <c r="J283" s="187"/>
      <c r="K283" s="187"/>
      <c r="L283" s="187"/>
      <c r="M283" s="187"/>
      <c r="N283" s="187"/>
      <c r="O283" s="187"/>
      <c r="P283" s="187"/>
      <c r="Q283" s="187"/>
      <c r="R283" s="187"/>
      <c r="S283" s="187"/>
      <c r="T283" s="269"/>
      <c r="U283" s="370">
        <f>IF(AND(H283="",I283="",J283="",K283="",L283="",M283="",N283="",O283="",P283="",Q283="",R283="",S283="",T283=""),0,AVERAGE($H283:T283))</f>
        <v>0</v>
      </c>
      <c r="V283" s="373">
        <f t="shared" ref="V283:V346" si="39">IF(U283&lt;=11,U283,11)</f>
        <v>0</v>
      </c>
      <c r="W283" s="376">
        <f t="shared" ref="W283:W346" si="40">IF(U283&lt;=6,U283,6)</f>
        <v>0</v>
      </c>
      <c r="X283" s="376">
        <f t="shared" ref="X283:X346" si="41">IF(AND(U283&gt;6,U283&gt;=11),11-W283,U283-W283)</f>
        <v>0</v>
      </c>
      <c r="Y283" s="373">
        <f t="shared" ref="Y283:Y346" si="42">IF(U283&gt;11,(U283-W283-X283),0)</f>
        <v>0</v>
      </c>
      <c r="Z283" s="376">
        <f t="shared" ref="Z283:Z346" si="43">IF(U283&gt;22,11,IF(AND(U283&gt;11,U283&lt;=22),U283-11,0))</f>
        <v>0</v>
      </c>
      <c r="AA283" s="376">
        <f t="shared" si="37"/>
        <v>0</v>
      </c>
      <c r="AB283" s="350"/>
    </row>
    <row r="284" spans="1:28" s="2" customFormat="1" ht="10.7">
      <c r="A284" s="382">
        <v>259</v>
      </c>
      <c r="B284" s="192"/>
      <c r="C284" s="186"/>
      <c r="D284" s="187"/>
      <c r="E284" s="390"/>
      <c r="F284" s="397"/>
      <c r="G284" s="385">
        <f t="shared" si="38"/>
        <v>0</v>
      </c>
      <c r="H284" s="360"/>
      <c r="I284" s="187"/>
      <c r="J284" s="187"/>
      <c r="K284" s="187"/>
      <c r="L284" s="187"/>
      <c r="M284" s="187"/>
      <c r="N284" s="187"/>
      <c r="O284" s="187"/>
      <c r="P284" s="187"/>
      <c r="Q284" s="187"/>
      <c r="R284" s="187"/>
      <c r="S284" s="187"/>
      <c r="T284" s="269"/>
      <c r="U284" s="370">
        <f>IF(AND(H284="",I284="",J284="",K284="",L284="",M284="",N284="",O284="",P284="",Q284="",R284="",S284="",T284=""),0,AVERAGE($H284:T284))</f>
        <v>0</v>
      </c>
      <c r="V284" s="373">
        <f t="shared" si="39"/>
        <v>0</v>
      </c>
      <c r="W284" s="376">
        <f t="shared" si="40"/>
        <v>0</v>
      </c>
      <c r="X284" s="376">
        <f t="shared" si="41"/>
        <v>0</v>
      </c>
      <c r="Y284" s="373">
        <f t="shared" si="42"/>
        <v>0</v>
      </c>
      <c r="Z284" s="376">
        <f t="shared" si="43"/>
        <v>0</v>
      </c>
      <c r="AA284" s="376">
        <f t="shared" si="37"/>
        <v>0</v>
      </c>
      <c r="AB284" s="350"/>
    </row>
    <row r="285" spans="1:28" s="2" customFormat="1" ht="10.7">
      <c r="A285" s="382">
        <v>260</v>
      </c>
      <c r="B285" s="192"/>
      <c r="C285" s="186"/>
      <c r="D285" s="187"/>
      <c r="E285" s="390"/>
      <c r="F285" s="397"/>
      <c r="G285" s="385">
        <f t="shared" si="38"/>
        <v>0</v>
      </c>
      <c r="H285" s="360"/>
      <c r="I285" s="187"/>
      <c r="J285" s="187"/>
      <c r="K285" s="187"/>
      <c r="L285" s="187"/>
      <c r="M285" s="187"/>
      <c r="N285" s="187"/>
      <c r="O285" s="187"/>
      <c r="P285" s="187"/>
      <c r="Q285" s="187"/>
      <c r="R285" s="187"/>
      <c r="S285" s="187"/>
      <c r="T285" s="269"/>
      <c r="U285" s="370">
        <f>IF(AND(H285="",I285="",J285="",K285="",L285="",M285="",N285="",O285="",P285="",Q285="",R285="",S285="",T285=""),0,AVERAGE($H285:T285))</f>
        <v>0</v>
      </c>
      <c r="V285" s="373">
        <f t="shared" si="39"/>
        <v>0</v>
      </c>
      <c r="W285" s="376">
        <f t="shared" si="40"/>
        <v>0</v>
      </c>
      <c r="X285" s="376">
        <f t="shared" si="41"/>
        <v>0</v>
      </c>
      <c r="Y285" s="373">
        <f t="shared" si="42"/>
        <v>0</v>
      </c>
      <c r="Z285" s="376">
        <f t="shared" si="43"/>
        <v>0</v>
      </c>
      <c r="AA285" s="376">
        <f t="shared" si="37"/>
        <v>0</v>
      </c>
      <c r="AB285" s="350"/>
    </row>
    <row r="286" spans="1:28" s="2" customFormat="1" ht="10.7">
      <c r="A286" s="382">
        <v>261</v>
      </c>
      <c r="B286" s="192"/>
      <c r="C286" s="186"/>
      <c r="D286" s="187"/>
      <c r="E286" s="390"/>
      <c r="F286" s="397"/>
      <c r="G286" s="385">
        <f t="shared" si="38"/>
        <v>0</v>
      </c>
      <c r="H286" s="360"/>
      <c r="I286" s="187"/>
      <c r="J286" s="187"/>
      <c r="K286" s="187"/>
      <c r="L286" s="187"/>
      <c r="M286" s="187"/>
      <c r="N286" s="187"/>
      <c r="O286" s="187"/>
      <c r="P286" s="187"/>
      <c r="Q286" s="187"/>
      <c r="R286" s="187"/>
      <c r="S286" s="187"/>
      <c r="T286" s="269"/>
      <c r="U286" s="370">
        <f>IF(AND(H286="",I286="",J286="",K286="",L286="",M286="",N286="",O286="",P286="",Q286="",R286="",S286="",T286=""),0,AVERAGE($H286:T286))</f>
        <v>0</v>
      </c>
      <c r="V286" s="373">
        <f t="shared" si="39"/>
        <v>0</v>
      </c>
      <c r="W286" s="376">
        <f t="shared" si="40"/>
        <v>0</v>
      </c>
      <c r="X286" s="376">
        <f t="shared" si="41"/>
        <v>0</v>
      </c>
      <c r="Y286" s="373">
        <f t="shared" si="42"/>
        <v>0</v>
      </c>
      <c r="Z286" s="376">
        <f t="shared" si="43"/>
        <v>0</v>
      </c>
      <c r="AA286" s="376">
        <f t="shared" si="37"/>
        <v>0</v>
      </c>
      <c r="AB286" s="350"/>
    </row>
    <row r="287" spans="1:28" s="2" customFormat="1" ht="10.7">
      <c r="A287" s="382">
        <v>262</v>
      </c>
      <c r="B287" s="192"/>
      <c r="C287" s="186"/>
      <c r="D287" s="187"/>
      <c r="E287" s="390"/>
      <c r="F287" s="397"/>
      <c r="G287" s="385">
        <f t="shared" si="38"/>
        <v>0</v>
      </c>
      <c r="H287" s="360"/>
      <c r="I287" s="187"/>
      <c r="J287" s="187"/>
      <c r="K287" s="187"/>
      <c r="L287" s="187"/>
      <c r="M287" s="187"/>
      <c r="N287" s="187"/>
      <c r="O287" s="187"/>
      <c r="P287" s="187"/>
      <c r="Q287" s="187"/>
      <c r="R287" s="187"/>
      <c r="S287" s="187"/>
      <c r="T287" s="269"/>
      <c r="U287" s="370">
        <f>IF(AND(H287="",I287="",J287="",K287="",L287="",M287="",N287="",O287="",P287="",Q287="",R287="",S287="",T287=""),0,AVERAGE($H287:T287))</f>
        <v>0</v>
      </c>
      <c r="V287" s="373">
        <f t="shared" si="39"/>
        <v>0</v>
      </c>
      <c r="W287" s="376">
        <f t="shared" si="40"/>
        <v>0</v>
      </c>
      <c r="X287" s="376">
        <f t="shared" si="41"/>
        <v>0</v>
      </c>
      <c r="Y287" s="373">
        <f t="shared" si="42"/>
        <v>0</v>
      </c>
      <c r="Z287" s="376">
        <f t="shared" si="43"/>
        <v>0</v>
      </c>
      <c r="AA287" s="376">
        <f t="shared" si="37"/>
        <v>0</v>
      </c>
      <c r="AB287" s="350"/>
    </row>
    <row r="288" spans="1:28" s="2" customFormat="1" ht="10.7">
      <c r="A288" s="382">
        <v>263</v>
      </c>
      <c r="B288" s="192"/>
      <c r="C288" s="186"/>
      <c r="D288" s="187"/>
      <c r="E288" s="390"/>
      <c r="F288" s="397"/>
      <c r="G288" s="385">
        <f t="shared" si="38"/>
        <v>0</v>
      </c>
      <c r="H288" s="360"/>
      <c r="I288" s="187"/>
      <c r="J288" s="187"/>
      <c r="K288" s="187"/>
      <c r="L288" s="187"/>
      <c r="M288" s="187"/>
      <c r="N288" s="187"/>
      <c r="O288" s="187"/>
      <c r="P288" s="187"/>
      <c r="Q288" s="187"/>
      <c r="R288" s="187"/>
      <c r="S288" s="187"/>
      <c r="T288" s="269"/>
      <c r="U288" s="370">
        <f>IF(AND(H288="",I288="",J288="",K288="",L288="",M288="",N288="",O288="",P288="",Q288="",R288="",S288="",T288=""),0,AVERAGE($H288:T288))</f>
        <v>0</v>
      </c>
      <c r="V288" s="373">
        <f t="shared" si="39"/>
        <v>0</v>
      </c>
      <c r="W288" s="376">
        <f t="shared" si="40"/>
        <v>0</v>
      </c>
      <c r="X288" s="376">
        <f t="shared" si="41"/>
        <v>0</v>
      </c>
      <c r="Y288" s="373">
        <f t="shared" si="42"/>
        <v>0</v>
      </c>
      <c r="Z288" s="376">
        <f t="shared" si="43"/>
        <v>0</v>
      </c>
      <c r="AA288" s="376">
        <f t="shared" si="37"/>
        <v>0</v>
      </c>
      <c r="AB288" s="350"/>
    </row>
    <row r="289" spans="1:28" s="2" customFormat="1" ht="10.7">
      <c r="A289" s="382">
        <v>264</v>
      </c>
      <c r="B289" s="192"/>
      <c r="C289" s="186"/>
      <c r="D289" s="187"/>
      <c r="E289" s="390"/>
      <c r="F289" s="397"/>
      <c r="G289" s="385">
        <f t="shared" si="38"/>
        <v>0</v>
      </c>
      <c r="H289" s="360"/>
      <c r="I289" s="187"/>
      <c r="J289" s="187"/>
      <c r="K289" s="187"/>
      <c r="L289" s="187"/>
      <c r="M289" s="187"/>
      <c r="N289" s="187"/>
      <c r="O289" s="187"/>
      <c r="P289" s="187"/>
      <c r="Q289" s="187"/>
      <c r="R289" s="187"/>
      <c r="S289" s="187"/>
      <c r="T289" s="269"/>
      <c r="U289" s="370">
        <f>IF(AND(H289="",I289="",J289="",K289="",L289="",M289="",N289="",O289="",P289="",Q289="",R289="",S289="",T289=""),0,AVERAGE($H289:T289))</f>
        <v>0</v>
      </c>
      <c r="V289" s="373">
        <f t="shared" si="39"/>
        <v>0</v>
      </c>
      <c r="W289" s="376">
        <f t="shared" si="40"/>
        <v>0</v>
      </c>
      <c r="X289" s="376">
        <f t="shared" si="41"/>
        <v>0</v>
      </c>
      <c r="Y289" s="373">
        <f t="shared" si="42"/>
        <v>0</v>
      </c>
      <c r="Z289" s="376">
        <f t="shared" si="43"/>
        <v>0</v>
      </c>
      <c r="AA289" s="376">
        <f t="shared" si="37"/>
        <v>0</v>
      </c>
      <c r="AB289" s="350"/>
    </row>
    <row r="290" spans="1:28" s="2" customFormat="1" ht="10.7">
      <c r="A290" s="382">
        <v>265</v>
      </c>
      <c r="B290" s="192"/>
      <c r="C290" s="186"/>
      <c r="D290" s="187"/>
      <c r="E290" s="390"/>
      <c r="F290" s="397"/>
      <c r="G290" s="385">
        <f t="shared" si="38"/>
        <v>0</v>
      </c>
      <c r="H290" s="360"/>
      <c r="I290" s="187"/>
      <c r="J290" s="187"/>
      <c r="K290" s="187"/>
      <c r="L290" s="187"/>
      <c r="M290" s="187"/>
      <c r="N290" s="187"/>
      <c r="O290" s="187"/>
      <c r="P290" s="187"/>
      <c r="Q290" s="187"/>
      <c r="R290" s="187"/>
      <c r="S290" s="187"/>
      <c r="T290" s="269"/>
      <c r="U290" s="370">
        <f>IF(AND(H290="",I290="",J290="",K290="",L290="",M290="",N290="",O290="",P290="",Q290="",R290="",S290="",T290=""),0,AVERAGE($H290:T290))</f>
        <v>0</v>
      </c>
      <c r="V290" s="373">
        <f t="shared" si="39"/>
        <v>0</v>
      </c>
      <c r="W290" s="376">
        <f t="shared" si="40"/>
        <v>0</v>
      </c>
      <c r="X290" s="376">
        <f t="shared" si="41"/>
        <v>0</v>
      </c>
      <c r="Y290" s="373">
        <f t="shared" si="42"/>
        <v>0</v>
      </c>
      <c r="Z290" s="376">
        <f t="shared" si="43"/>
        <v>0</v>
      </c>
      <c r="AA290" s="376">
        <f t="shared" si="37"/>
        <v>0</v>
      </c>
      <c r="AB290" s="350"/>
    </row>
    <row r="291" spans="1:28" s="2" customFormat="1" ht="10.7">
      <c r="A291" s="382">
        <v>266</v>
      </c>
      <c r="B291" s="192"/>
      <c r="C291" s="186"/>
      <c r="D291" s="187"/>
      <c r="E291" s="390"/>
      <c r="F291" s="397"/>
      <c r="G291" s="385">
        <f t="shared" si="38"/>
        <v>0</v>
      </c>
      <c r="H291" s="360"/>
      <c r="I291" s="187"/>
      <c r="J291" s="187"/>
      <c r="K291" s="187"/>
      <c r="L291" s="187"/>
      <c r="M291" s="187"/>
      <c r="N291" s="187"/>
      <c r="O291" s="187"/>
      <c r="P291" s="187"/>
      <c r="Q291" s="187"/>
      <c r="R291" s="187"/>
      <c r="S291" s="187"/>
      <c r="T291" s="269"/>
      <c r="U291" s="370">
        <f>IF(AND(H291="",I291="",J291="",K291="",L291="",M291="",N291="",O291="",P291="",Q291="",R291="",S291="",T291=""),0,AVERAGE($H291:T291))</f>
        <v>0</v>
      </c>
      <c r="V291" s="373">
        <f t="shared" si="39"/>
        <v>0</v>
      </c>
      <c r="W291" s="376">
        <f t="shared" si="40"/>
        <v>0</v>
      </c>
      <c r="X291" s="376">
        <f t="shared" si="41"/>
        <v>0</v>
      </c>
      <c r="Y291" s="373">
        <f t="shared" si="42"/>
        <v>0</v>
      </c>
      <c r="Z291" s="376">
        <f t="shared" si="43"/>
        <v>0</v>
      </c>
      <c r="AA291" s="376">
        <f t="shared" si="37"/>
        <v>0</v>
      </c>
      <c r="AB291" s="350"/>
    </row>
    <row r="292" spans="1:28" s="2" customFormat="1" ht="10.7">
      <c r="A292" s="382">
        <v>267</v>
      </c>
      <c r="B292" s="192"/>
      <c r="C292" s="186"/>
      <c r="D292" s="187"/>
      <c r="E292" s="390"/>
      <c r="F292" s="397"/>
      <c r="G292" s="385">
        <f t="shared" si="38"/>
        <v>0</v>
      </c>
      <c r="H292" s="360"/>
      <c r="I292" s="187"/>
      <c r="J292" s="187"/>
      <c r="K292" s="187"/>
      <c r="L292" s="187"/>
      <c r="M292" s="187"/>
      <c r="N292" s="187"/>
      <c r="O292" s="187"/>
      <c r="P292" s="187"/>
      <c r="Q292" s="187"/>
      <c r="R292" s="187"/>
      <c r="S292" s="187"/>
      <c r="T292" s="269"/>
      <c r="U292" s="370">
        <f>IF(AND(H292="",I292="",J292="",K292="",L292="",M292="",N292="",O292="",P292="",Q292="",R292="",S292="",T292=""),0,AVERAGE($H292:T292))</f>
        <v>0</v>
      </c>
      <c r="V292" s="373">
        <f t="shared" si="39"/>
        <v>0</v>
      </c>
      <c r="W292" s="376">
        <f t="shared" si="40"/>
        <v>0</v>
      </c>
      <c r="X292" s="376">
        <f t="shared" si="41"/>
        <v>0</v>
      </c>
      <c r="Y292" s="373">
        <f t="shared" si="42"/>
        <v>0</v>
      </c>
      <c r="Z292" s="376">
        <f t="shared" si="43"/>
        <v>0</v>
      </c>
      <c r="AA292" s="376">
        <f t="shared" si="37"/>
        <v>0</v>
      </c>
      <c r="AB292" s="350"/>
    </row>
    <row r="293" spans="1:28" s="2" customFormat="1" ht="10.7">
      <c r="A293" s="382">
        <v>268</v>
      </c>
      <c r="B293" s="192"/>
      <c r="C293" s="186"/>
      <c r="D293" s="187"/>
      <c r="E293" s="390"/>
      <c r="F293" s="397"/>
      <c r="G293" s="385">
        <f t="shared" si="38"/>
        <v>0</v>
      </c>
      <c r="H293" s="360"/>
      <c r="I293" s="187"/>
      <c r="J293" s="187"/>
      <c r="K293" s="187"/>
      <c r="L293" s="187"/>
      <c r="M293" s="187"/>
      <c r="N293" s="187"/>
      <c r="O293" s="187"/>
      <c r="P293" s="187"/>
      <c r="Q293" s="187"/>
      <c r="R293" s="187"/>
      <c r="S293" s="187"/>
      <c r="T293" s="269"/>
      <c r="U293" s="370">
        <f>IF(AND(H293="",I293="",J293="",K293="",L293="",M293="",N293="",O293="",P293="",Q293="",R293="",S293="",T293=""),0,AVERAGE($H293:T293))</f>
        <v>0</v>
      </c>
      <c r="V293" s="373">
        <f t="shared" si="39"/>
        <v>0</v>
      </c>
      <c r="W293" s="376">
        <f t="shared" si="40"/>
        <v>0</v>
      </c>
      <c r="X293" s="376">
        <f t="shared" si="41"/>
        <v>0</v>
      </c>
      <c r="Y293" s="373">
        <f t="shared" si="42"/>
        <v>0</v>
      </c>
      <c r="Z293" s="376">
        <f t="shared" si="43"/>
        <v>0</v>
      </c>
      <c r="AA293" s="376">
        <f t="shared" si="37"/>
        <v>0</v>
      </c>
      <c r="AB293" s="350"/>
    </row>
    <row r="294" spans="1:28" s="2" customFormat="1" ht="10.7">
      <c r="A294" s="382">
        <v>269</v>
      </c>
      <c r="B294" s="192"/>
      <c r="C294" s="186"/>
      <c r="D294" s="187"/>
      <c r="E294" s="390"/>
      <c r="F294" s="397"/>
      <c r="G294" s="385">
        <f t="shared" si="38"/>
        <v>0</v>
      </c>
      <c r="H294" s="360"/>
      <c r="I294" s="187"/>
      <c r="J294" s="187"/>
      <c r="K294" s="187"/>
      <c r="L294" s="187"/>
      <c r="M294" s="187"/>
      <c r="N294" s="187"/>
      <c r="O294" s="187"/>
      <c r="P294" s="187"/>
      <c r="Q294" s="187"/>
      <c r="R294" s="187"/>
      <c r="S294" s="187"/>
      <c r="T294" s="269"/>
      <c r="U294" s="370">
        <f>IF(AND(H294="",I294="",J294="",K294="",L294="",M294="",N294="",O294="",P294="",Q294="",R294="",S294="",T294=""),0,AVERAGE($H294:T294))</f>
        <v>0</v>
      </c>
      <c r="V294" s="373">
        <f t="shared" si="39"/>
        <v>0</v>
      </c>
      <c r="W294" s="376">
        <f t="shared" si="40"/>
        <v>0</v>
      </c>
      <c r="X294" s="376">
        <f t="shared" si="41"/>
        <v>0</v>
      </c>
      <c r="Y294" s="373">
        <f t="shared" si="42"/>
        <v>0</v>
      </c>
      <c r="Z294" s="376">
        <f t="shared" si="43"/>
        <v>0</v>
      </c>
      <c r="AA294" s="376">
        <f t="shared" si="37"/>
        <v>0</v>
      </c>
      <c r="AB294" s="350"/>
    </row>
    <row r="295" spans="1:28" s="2" customFormat="1" ht="10.7">
      <c r="A295" s="382">
        <v>270</v>
      </c>
      <c r="B295" s="192"/>
      <c r="C295" s="186"/>
      <c r="D295" s="187"/>
      <c r="E295" s="390"/>
      <c r="F295" s="397"/>
      <c r="G295" s="385">
        <f t="shared" si="38"/>
        <v>0</v>
      </c>
      <c r="H295" s="360"/>
      <c r="I295" s="187"/>
      <c r="J295" s="187"/>
      <c r="K295" s="187"/>
      <c r="L295" s="187"/>
      <c r="M295" s="187"/>
      <c r="N295" s="187"/>
      <c r="O295" s="187"/>
      <c r="P295" s="187"/>
      <c r="Q295" s="187"/>
      <c r="R295" s="187"/>
      <c r="S295" s="187"/>
      <c r="T295" s="269"/>
      <c r="U295" s="370">
        <f>IF(AND(H295="",I295="",J295="",K295="",L295="",M295="",N295="",O295="",P295="",Q295="",R295="",S295="",T295=""),0,AVERAGE($H295:T295))</f>
        <v>0</v>
      </c>
      <c r="V295" s="373">
        <f t="shared" si="39"/>
        <v>0</v>
      </c>
      <c r="W295" s="376">
        <f t="shared" si="40"/>
        <v>0</v>
      </c>
      <c r="X295" s="376">
        <f t="shared" si="41"/>
        <v>0</v>
      </c>
      <c r="Y295" s="373">
        <f t="shared" si="42"/>
        <v>0</v>
      </c>
      <c r="Z295" s="376">
        <f t="shared" si="43"/>
        <v>0</v>
      </c>
      <c r="AA295" s="376">
        <f t="shared" si="37"/>
        <v>0</v>
      </c>
      <c r="AB295" s="350"/>
    </row>
    <row r="296" spans="1:28" s="2" customFormat="1" ht="10.7">
      <c r="A296" s="382">
        <v>271</v>
      </c>
      <c r="B296" s="192"/>
      <c r="C296" s="186"/>
      <c r="D296" s="187"/>
      <c r="E296" s="390"/>
      <c r="F296" s="397"/>
      <c r="G296" s="385">
        <f t="shared" si="38"/>
        <v>0</v>
      </c>
      <c r="H296" s="360"/>
      <c r="I296" s="187"/>
      <c r="J296" s="187"/>
      <c r="K296" s="187"/>
      <c r="L296" s="187"/>
      <c r="M296" s="187"/>
      <c r="N296" s="187"/>
      <c r="O296" s="187"/>
      <c r="P296" s="187"/>
      <c r="Q296" s="187"/>
      <c r="R296" s="187"/>
      <c r="S296" s="187"/>
      <c r="T296" s="269"/>
      <c r="U296" s="370">
        <f>IF(AND(H296="",I296="",J296="",K296="",L296="",M296="",N296="",O296="",P296="",Q296="",R296="",S296="",T296=""),0,AVERAGE($H296:T296))</f>
        <v>0</v>
      </c>
      <c r="V296" s="373">
        <f t="shared" si="39"/>
        <v>0</v>
      </c>
      <c r="W296" s="376">
        <f t="shared" si="40"/>
        <v>0</v>
      </c>
      <c r="X296" s="376">
        <f t="shared" si="41"/>
        <v>0</v>
      </c>
      <c r="Y296" s="373">
        <f t="shared" si="42"/>
        <v>0</v>
      </c>
      <c r="Z296" s="376">
        <f t="shared" si="43"/>
        <v>0</v>
      </c>
      <c r="AA296" s="376">
        <f t="shared" si="37"/>
        <v>0</v>
      </c>
      <c r="AB296" s="350"/>
    </row>
    <row r="297" spans="1:28" s="2" customFormat="1" ht="10.7">
      <c r="A297" s="382">
        <v>272</v>
      </c>
      <c r="B297" s="192"/>
      <c r="C297" s="186"/>
      <c r="D297" s="187"/>
      <c r="E297" s="390"/>
      <c r="F297" s="397"/>
      <c r="G297" s="385">
        <f t="shared" si="38"/>
        <v>0</v>
      </c>
      <c r="H297" s="360"/>
      <c r="I297" s="187"/>
      <c r="J297" s="187"/>
      <c r="K297" s="187"/>
      <c r="L297" s="187"/>
      <c r="M297" s="187"/>
      <c r="N297" s="187"/>
      <c r="O297" s="187"/>
      <c r="P297" s="187"/>
      <c r="Q297" s="187"/>
      <c r="R297" s="187"/>
      <c r="S297" s="187"/>
      <c r="T297" s="269"/>
      <c r="U297" s="370">
        <f>IF(AND(H297="",I297="",J297="",K297="",L297="",M297="",N297="",O297="",P297="",Q297="",R297="",S297="",T297=""),0,AVERAGE($H297:T297))</f>
        <v>0</v>
      </c>
      <c r="V297" s="373">
        <f t="shared" si="39"/>
        <v>0</v>
      </c>
      <c r="W297" s="376">
        <f t="shared" si="40"/>
        <v>0</v>
      </c>
      <c r="X297" s="376">
        <f t="shared" si="41"/>
        <v>0</v>
      </c>
      <c r="Y297" s="373">
        <f t="shared" si="42"/>
        <v>0</v>
      </c>
      <c r="Z297" s="376">
        <f t="shared" si="43"/>
        <v>0</v>
      </c>
      <c r="AA297" s="376">
        <f t="shared" si="37"/>
        <v>0</v>
      </c>
      <c r="AB297" s="350"/>
    </row>
    <row r="298" spans="1:28" s="2" customFormat="1" ht="10.7">
      <c r="A298" s="382">
        <v>273</v>
      </c>
      <c r="B298" s="192"/>
      <c r="C298" s="186"/>
      <c r="D298" s="187"/>
      <c r="E298" s="390"/>
      <c r="F298" s="397"/>
      <c r="G298" s="385">
        <f t="shared" si="38"/>
        <v>0</v>
      </c>
      <c r="H298" s="360"/>
      <c r="I298" s="187"/>
      <c r="J298" s="187"/>
      <c r="K298" s="187"/>
      <c r="L298" s="187"/>
      <c r="M298" s="187"/>
      <c r="N298" s="187"/>
      <c r="O298" s="187"/>
      <c r="P298" s="187"/>
      <c r="Q298" s="187"/>
      <c r="R298" s="187"/>
      <c r="S298" s="187"/>
      <c r="T298" s="269"/>
      <c r="U298" s="370">
        <f>IF(AND(H298="",I298="",J298="",K298="",L298="",M298="",N298="",O298="",P298="",Q298="",R298="",S298="",T298=""),0,AVERAGE($H298:T298))</f>
        <v>0</v>
      </c>
      <c r="V298" s="373">
        <f t="shared" si="39"/>
        <v>0</v>
      </c>
      <c r="W298" s="376">
        <f t="shared" si="40"/>
        <v>0</v>
      </c>
      <c r="X298" s="376">
        <f t="shared" si="41"/>
        <v>0</v>
      </c>
      <c r="Y298" s="373">
        <f t="shared" si="42"/>
        <v>0</v>
      </c>
      <c r="Z298" s="376">
        <f t="shared" si="43"/>
        <v>0</v>
      </c>
      <c r="AA298" s="376">
        <f t="shared" si="37"/>
        <v>0</v>
      </c>
      <c r="AB298" s="350"/>
    </row>
    <row r="299" spans="1:28" s="2" customFormat="1" ht="10.7">
      <c r="A299" s="382">
        <v>274</v>
      </c>
      <c r="B299" s="192"/>
      <c r="C299" s="186"/>
      <c r="D299" s="187"/>
      <c r="E299" s="390"/>
      <c r="F299" s="397"/>
      <c r="G299" s="385">
        <f t="shared" si="38"/>
        <v>0</v>
      </c>
      <c r="H299" s="360"/>
      <c r="I299" s="187"/>
      <c r="J299" s="187"/>
      <c r="K299" s="187"/>
      <c r="L299" s="187"/>
      <c r="M299" s="187"/>
      <c r="N299" s="187"/>
      <c r="O299" s="187"/>
      <c r="P299" s="187"/>
      <c r="Q299" s="187"/>
      <c r="R299" s="187"/>
      <c r="S299" s="187"/>
      <c r="T299" s="269"/>
      <c r="U299" s="370">
        <f>IF(AND(H299="",I299="",J299="",K299="",L299="",M299="",N299="",O299="",P299="",Q299="",R299="",S299="",T299=""),0,AVERAGE($H299:T299))</f>
        <v>0</v>
      </c>
      <c r="V299" s="373">
        <f t="shared" si="39"/>
        <v>0</v>
      </c>
      <c r="W299" s="376">
        <f t="shared" si="40"/>
        <v>0</v>
      </c>
      <c r="X299" s="376">
        <f t="shared" si="41"/>
        <v>0</v>
      </c>
      <c r="Y299" s="373">
        <f t="shared" si="42"/>
        <v>0</v>
      </c>
      <c r="Z299" s="376">
        <f t="shared" si="43"/>
        <v>0</v>
      </c>
      <c r="AA299" s="376">
        <f t="shared" si="37"/>
        <v>0</v>
      </c>
      <c r="AB299" s="350"/>
    </row>
    <row r="300" spans="1:28" s="2" customFormat="1" ht="11.45" thickBot="1">
      <c r="A300" s="382">
        <v>275</v>
      </c>
      <c r="B300" s="192"/>
      <c r="C300" s="186"/>
      <c r="D300" s="187"/>
      <c r="E300" s="390"/>
      <c r="F300" s="397"/>
      <c r="G300" s="385">
        <f t="shared" si="38"/>
        <v>0</v>
      </c>
      <c r="H300" s="360"/>
      <c r="I300" s="187"/>
      <c r="J300" s="187"/>
      <c r="K300" s="187"/>
      <c r="L300" s="187"/>
      <c r="M300" s="187"/>
      <c r="N300" s="187"/>
      <c r="O300" s="187"/>
      <c r="P300" s="187"/>
      <c r="Q300" s="187"/>
      <c r="R300" s="187"/>
      <c r="S300" s="187"/>
      <c r="T300" s="269"/>
      <c r="U300" s="370">
        <f>IF(AND(H300="",I300="",J300="",K300="",L300="",M300="",N300="",O300="",P300="",Q300="",R300="",S300="",T300=""),0,AVERAGE($H300:T300))</f>
        <v>0</v>
      </c>
      <c r="V300" s="373">
        <f t="shared" si="39"/>
        <v>0</v>
      </c>
      <c r="W300" s="376">
        <f t="shared" si="40"/>
        <v>0</v>
      </c>
      <c r="X300" s="376">
        <f t="shared" si="41"/>
        <v>0</v>
      </c>
      <c r="Y300" s="373">
        <f t="shared" si="42"/>
        <v>0</v>
      </c>
      <c r="Z300" s="376">
        <f t="shared" si="43"/>
        <v>0</v>
      </c>
      <c r="AA300" s="376">
        <f t="shared" si="37"/>
        <v>0</v>
      </c>
      <c r="AB300" s="350"/>
    </row>
    <row r="301" spans="1:28" s="2" customFormat="1" ht="10.7">
      <c r="A301" s="382">
        <v>276</v>
      </c>
      <c r="B301" s="192"/>
      <c r="C301" s="186"/>
      <c r="D301" s="187"/>
      <c r="E301" s="390"/>
      <c r="F301" s="397"/>
      <c r="G301" s="385">
        <f t="shared" si="38"/>
        <v>0</v>
      </c>
      <c r="H301" s="360"/>
      <c r="I301" s="183"/>
      <c r="J301" s="187"/>
      <c r="K301" s="187"/>
      <c r="L301" s="187"/>
      <c r="M301" s="187"/>
      <c r="N301" s="187"/>
      <c r="O301" s="187"/>
      <c r="P301" s="187"/>
      <c r="Q301" s="187"/>
      <c r="R301" s="187"/>
      <c r="S301" s="187"/>
      <c r="T301" s="269"/>
      <c r="U301" s="370">
        <f>IF(AND(H301="",I301="",J301="",K301="",L301="",M301="",N301="",O301="",P301="",Q301="",R301="",S301="",T301=""),0,AVERAGE($H301:T301))</f>
        <v>0</v>
      </c>
      <c r="V301" s="373">
        <f t="shared" si="39"/>
        <v>0</v>
      </c>
      <c r="W301" s="376">
        <f t="shared" si="40"/>
        <v>0</v>
      </c>
      <c r="X301" s="376">
        <f t="shared" si="41"/>
        <v>0</v>
      </c>
      <c r="Y301" s="373">
        <f t="shared" si="42"/>
        <v>0</v>
      </c>
      <c r="Z301" s="376">
        <f t="shared" si="43"/>
        <v>0</v>
      </c>
      <c r="AA301" s="376">
        <f t="shared" si="37"/>
        <v>0</v>
      </c>
      <c r="AB301" s="350"/>
    </row>
    <row r="302" spans="1:28" s="2" customFormat="1" ht="10.7">
      <c r="A302" s="382">
        <v>277</v>
      </c>
      <c r="B302" s="192"/>
      <c r="C302" s="186"/>
      <c r="D302" s="187"/>
      <c r="E302" s="390"/>
      <c r="F302" s="397"/>
      <c r="G302" s="385">
        <f t="shared" si="38"/>
        <v>0</v>
      </c>
      <c r="H302" s="360"/>
      <c r="I302" s="187"/>
      <c r="J302" s="187"/>
      <c r="K302" s="187"/>
      <c r="L302" s="187"/>
      <c r="M302" s="187"/>
      <c r="N302" s="187"/>
      <c r="O302" s="187"/>
      <c r="P302" s="187"/>
      <c r="Q302" s="187"/>
      <c r="R302" s="187"/>
      <c r="S302" s="187"/>
      <c r="T302" s="269"/>
      <c r="U302" s="370">
        <f>IF(AND(H302="",I302="",J302="",K302="",L302="",M302="",N302="",O302="",P302="",Q302="",R302="",S302="",T302=""),0,AVERAGE($H302:T302))</f>
        <v>0</v>
      </c>
      <c r="V302" s="373">
        <f t="shared" si="39"/>
        <v>0</v>
      </c>
      <c r="W302" s="376">
        <f t="shared" si="40"/>
        <v>0</v>
      </c>
      <c r="X302" s="376">
        <f t="shared" si="41"/>
        <v>0</v>
      </c>
      <c r="Y302" s="373">
        <f t="shared" si="42"/>
        <v>0</v>
      </c>
      <c r="Z302" s="376">
        <f t="shared" si="43"/>
        <v>0</v>
      </c>
      <c r="AA302" s="376">
        <f t="shared" si="37"/>
        <v>0</v>
      </c>
      <c r="AB302" s="350"/>
    </row>
    <row r="303" spans="1:28" s="2" customFormat="1" ht="10.7">
      <c r="A303" s="382">
        <v>278</v>
      </c>
      <c r="B303" s="192"/>
      <c r="C303" s="186"/>
      <c r="D303" s="187"/>
      <c r="E303" s="390"/>
      <c r="F303" s="397"/>
      <c r="G303" s="385">
        <f t="shared" si="38"/>
        <v>0</v>
      </c>
      <c r="H303" s="360"/>
      <c r="I303" s="187"/>
      <c r="J303" s="187"/>
      <c r="K303" s="187"/>
      <c r="L303" s="187"/>
      <c r="M303" s="187"/>
      <c r="N303" s="187"/>
      <c r="O303" s="187"/>
      <c r="P303" s="187"/>
      <c r="Q303" s="187"/>
      <c r="R303" s="187"/>
      <c r="S303" s="187"/>
      <c r="T303" s="269"/>
      <c r="U303" s="370">
        <f>IF(AND(H303="",I303="",J303="",K303="",L303="",M303="",N303="",O303="",P303="",Q303="",R303="",S303="",T303=""),0,AVERAGE($H303:T303))</f>
        <v>0</v>
      </c>
      <c r="V303" s="373">
        <f t="shared" si="39"/>
        <v>0</v>
      </c>
      <c r="W303" s="376">
        <f t="shared" si="40"/>
        <v>0</v>
      </c>
      <c r="X303" s="376">
        <f t="shared" si="41"/>
        <v>0</v>
      </c>
      <c r="Y303" s="373">
        <f t="shared" si="42"/>
        <v>0</v>
      </c>
      <c r="Z303" s="376">
        <f t="shared" si="43"/>
        <v>0</v>
      </c>
      <c r="AA303" s="376">
        <f t="shared" si="37"/>
        <v>0</v>
      </c>
      <c r="AB303" s="350"/>
    </row>
    <row r="304" spans="1:28" s="2" customFormat="1" ht="10.7">
      <c r="A304" s="382">
        <v>279</v>
      </c>
      <c r="B304" s="192"/>
      <c r="C304" s="186"/>
      <c r="D304" s="187"/>
      <c r="E304" s="390"/>
      <c r="F304" s="397"/>
      <c r="G304" s="385">
        <f t="shared" si="38"/>
        <v>0</v>
      </c>
      <c r="H304" s="360"/>
      <c r="I304" s="187"/>
      <c r="J304" s="187"/>
      <c r="K304" s="187"/>
      <c r="L304" s="187"/>
      <c r="M304" s="187"/>
      <c r="N304" s="187"/>
      <c r="O304" s="187"/>
      <c r="P304" s="187"/>
      <c r="Q304" s="187"/>
      <c r="R304" s="187"/>
      <c r="S304" s="187"/>
      <c r="T304" s="269"/>
      <c r="U304" s="370">
        <f>IF(AND(H304="",I304="",J304="",K304="",L304="",M304="",N304="",O304="",P304="",Q304="",R304="",S304="",T304=""),0,AVERAGE($H304:T304))</f>
        <v>0</v>
      </c>
      <c r="V304" s="373">
        <f t="shared" si="39"/>
        <v>0</v>
      </c>
      <c r="W304" s="376">
        <f t="shared" si="40"/>
        <v>0</v>
      </c>
      <c r="X304" s="376">
        <f t="shared" si="41"/>
        <v>0</v>
      </c>
      <c r="Y304" s="373">
        <f t="shared" si="42"/>
        <v>0</v>
      </c>
      <c r="Z304" s="376">
        <f t="shared" si="43"/>
        <v>0</v>
      </c>
      <c r="AA304" s="376">
        <f t="shared" si="37"/>
        <v>0</v>
      </c>
      <c r="AB304" s="350"/>
    </row>
    <row r="305" spans="1:28" s="2" customFormat="1" ht="10.7">
      <c r="A305" s="382">
        <v>280</v>
      </c>
      <c r="B305" s="192"/>
      <c r="C305" s="186"/>
      <c r="D305" s="187"/>
      <c r="E305" s="390"/>
      <c r="F305" s="397"/>
      <c r="G305" s="385">
        <f t="shared" si="38"/>
        <v>0</v>
      </c>
      <c r="H305" s="360"/>
      <c r="I305" s="187"/>
      <c r="J305" s="187"/>
      <c r="K305" s="187"/>
      <c r="L305" s="187"/>
      <c r="M305" s="187"/>
      <c r="N305" s="187"/>
      <c r="O305" s="187"/>
      <c r="P305" s="187"/>
      <c r="Q305" s="187"/>
      <c r="R305" s="187"/>
      <c r="S305" s="187"/>
      <c r="T305" s="269"/>
      <c r="U305" s="370">
        <f>IF(AND(H305="",I305="",J305="",K305="",L305="",M305="",N305="",O305="",P305="",Q305="",R305="",S305="",T305=""),0,AVERAGE($H305:T305))</f>
        <v>0</v>
      </c>
      <c r="V305" s="373">
        <f t="shared" si="39"/>
        <v>0</v>
      </c>
      <c r="W305" s="376">
        <f t="shared" si="40"/>
        <v>0</v>
      </c>
      <c r="X305" s="376">
        <f t="shared" si="41"/>
        <v>0</v>
      </c>
      <c r="Y305" s="373">
        <f t="shared" si="42"/>
        <v>0</v>
      </c>
      <c r="Z305" s="376">
        <f t="shared" si="43"/>
        <v>0</v>
      </c>
      <c r="AA305" s="376">
        <f t="shared" si="37"/>
        <v>0</v>
      </c>
      <c r="AB305" s="350"/>
    </row>
    <row r="306" spans="1:28" s="2" customFormat="1" ht="10.7">
      <c r="A306" s="382">
        <v>281</v>
      </c>
      <c r="B306" s="192"/>
      <c r="C306" s="186"/>
      <c r="D306" s="187"/>
      <c r="E306" s="390"/>
      <c r="F306" s="397"/>
      <c r="G306" s="385">
        <f t="shared" si="38"/>
        <v>0</v>
      </c>
      <c r="H306" s="360"/>
      <c r="I306" s="187"/>
      <c r="J306" s="187"/>
      <c r="K306" s="187"/>
      <c r="L306" s="187"/>
      <c r="M306" s="187"/>
      <c r="N306" s="187"/>
      <c r="O306" s="187"/>
      <c r="P306" s="187"/>
      <c r="Q306" s="187"/>
      <c r="R306" s="187"/>
      <c r="S306" s="187"/>
      <c r="T306" s="269"/>
      <c r="U306" s="370">
        <f>IF(AND(H306="",I306="",J306="",K306="",L306="",M306="",N306="",O306="",P306="",Q306="",R306="",S306="",T306=""),0,AVERAGE($H306:T306))</f>
        <v>0</v>
      </c>
      <c r="V306" s="373">
        <f t="shared" si="39"/>
        <v>0</v>
      </c>
      <c r="W306" s="376">
        <f t="shared" si="40"/>
        <v>0</v>
      </c>
      <c r="X306" s="376">
        <f t="shared" si="41"/>
        <v>0</v>
      </c>
      <c r="Y306" s="373">
        <f t="shared" si="42"/>
        <v>0</v>
      </c>
      <c r="Z306" s="376">
        <f t="shared" si="43"/>
        <v>0</v>
      </c>
      <c r="AA306" s="376">
        <f t="shared" si="37"/>
        <v>0</v>
      </c>
      <c r="AB306" s="350"/>
    </row>
    <row r="307" spans="1:28" s="2" customFormat="1" ht="10.7">
      <c r="A307" s="382">
        <v>282</v>
      </c>
      <c r="B307" s="192"/>
      <c r="C307" s="186"/>
      <c r="D307" s="187"/>
      <c r="E307" s="390"/>
      <c r="F307" s="397"/>
      <c r="G307" s="385">
        <f t="shared" si="38"/>
        <v>0</v>
      </c>
      <c r="H307" s="360"/>
      <c r="I307" s="187"/>
      <c r="J307" s="187"/>
      <c r="K307" s="187"/>
      <c r="L307" s="187"/>
      <c r="M307" s="187"/>
      <c r="N307" s="187"/>
      <c r="O307" s="187"/>
      <c r="P307" s="187"/>
      <c r="Q307" s="187"/>
      <c r="R307" s="187"/>
      <c r="S307" s="187"/>
      <c r="T307" s="269"/>
      <c r="U307" s="370">
        <f>IF(AND(H307="",I307="",J307="",K307="",L307="",M307="",N307="",O307="",P307="",Q307="",R307="",S307="",T307=""),0,AVERAGE($H307:T307))</f>
        <v>0</v>
      </c>
      <c r="V307" s="373">
        <f t="shared" si="39"/>
        <v>0</v>
      </c>
      <c r="W307" s="376">
        <f t="shared" si="40"/>
        <v>0</v>
      </c>
      <c r="X307" s="376">
        <f t="shared" si="41"/>
        <v>0</v>
      </c>
      <c r="Y307" s="373">
        <f t="shared" si="42"/>
        <v>0</v>
      </c>
      <c r="Z307" s="376">
        <f t="shared" si="43"/>
        <v>0</v>
      </c>
      <c r="AA307" s="376">
        <f t="shared" si="37"/>
        <v>0</v>
      </c>
      <c r="AB307" s="350"/>
    </row>
    <row r="308" spans="1:28" s="2" customFormat="1" ht="10.7">
      <c r="A308" s="382">
        <v>283</v>
      </c>
      <c r="B308" s="192"/>
      <c r="C308" s="186"/>
      <c r="D308" s="187"/>
      <c r="E308" s="390"/>
      <c r="F308" s="397"/>
      <c r="G308" s="385">
        <f t="shared" si="38"/>
        <v>0</v>
      </c>
      <c r="H308" s="360"/>
      <c r="I308" s="187"/>
      <c r="J308" s="187"/>
      <c r="K308" s="187"/>
      <c r="L308" s="187"/>
      <c r="M308" s="187"/>
      <c r="N308" s="187"/>
      <c r="O308" s="187"/>
      <c r="P308" s="187"/>
      <c r="Q308" s="187"/>
      <c r="R308" s="187"/>
      <c r="S308" s="187"/>
      <c r="T308" s="269"/>
      <c r="U308" s="370">
        <f>IF(AND(H308="",I308="",J308="",K308="",L308="",M308="",N308="",O308="",P308="",Q308="",R308="",S308="",T308=""),0,AVERAGE($H308:T308))</f>
        <v>0</v>
      </c>
      <c r="V308" s="373">
        <f t="shared" si="39"/>
        <v>0</v>
      </c>
      <c r="W308" s="376">
        <f t="shared" si="40"/>
        <v>0</v>
      </c>
      <c r="X308" s="376">
        <f t="shared" si="41"/>
        <v>0</v>
      </c>
      <c r="Y308" s="373">
        <f t="shared" si="42"/>
        <v>0</v>
      </c>
      <c r="Z308" s="376">
        <f t="shared" si="43"/>
        <v>0</v>
      </c>
      <c r="AA308" s="376">
        <f t="shared" si="37"/>
        <v>0</v>
      </c>
      <c r="AB308" s="350"/>
    </row>
    <row r="309" spans="1:28" s="2" customFormat="1" ht="10.7">
      <c r="A309" s="382">
        <v>284</v>
      </c>
      <c r="B309" s="192"/>
      <c r="C309" s="186"/>
      <c r="D309" s="187"/>
      <c r="E309" s="390"/>
      <c r="F309" s="397"/>
      <c r="G309" s="385">
        <f t="shared" si="38"/>
        <v>0</v>
      </c>
      <c r="H309" s="360"/>
      <c r="I309" s="187"/>
      <c r="J309" s="187"/>
      <c r="K309" s="187"/>
      <c r="L309" s="187"/>
      <c r="M309" s="187"/>
      <c r="N309" s="187"/>
      <c r="O309" s="187"/>
      <c r="P309" s="187"/>
      <c r="Q309" s="187"/>
      <c r="R309" s="187"/>
      <c r="S309" s="187"/>
      <c r="T309" s="269"/>
      <c r="U309" s="370">
        <f>IF(AND(H309="",I309="",J309="",K309="",L309="",M309="",N309="",O309="",P309="",Q309="",R309="",S309="",T309=""),0,AVERAGE($H309:T309))</f>
        <v>0</v>
      </c>
      <c r="V309" s="373">
        <f t="shared" si="39"/>
        <v>0</v>
      </c>
      <c r="W309" s="376">
        <f t="shared" si="40"/>
        <v>0</v>
      </c>
      <c r="X309" s="376">
        <f t="shared" si="41"/>
        <v>0</v>
      </c>
      <c r="Y309" s="373">
        <f t="shared" si="42"/>
        <v>0</v>
      </c>
      <c r="Z309" s="376">
        <f t="shared" si="43"/>
        <v>0</v>
      </c>
      <c r="AA309" s="376">
        <f t="shared" si="37"/>
        <v>0</v>
      </c>
      <c r="AB309" s="350"/>
    </row>
    <row r="310" spans="1:28" s="2" customFormat="1" ht="10.7">
      <c r="A310" s="382">
        <v>285</v>
      </c>
      <c r="B310" s="192"/>
      <c r="C310" s="186"/>
      <c r="D310" s="187"/>
      <c r="E310" s="390"/>
      <c r="F310" s="397"/>
      <c r="G310" s="385">
        <f t="shared" si="38"/>
        <v>0</v>
      </c>
      <c r="H310" s="360"/>
      <c r="I310" s="187"/>
      <c r="J310" s="187"/>
      <c r="K310" s="187"/>
      <c r="L310" s="187"/>
      <c r="M310" s="187"/>
      <c r="N310" s="187"/>
      <c r="O310" s="187"/>
      <c r="P310" s="187"/>
      <c r="Q310" s="187"/>
      <c r="R310" s="187"/>
      <c r="S310" s="187"/>
      <c r="T310" s="269"/>
      <c r="U310" s="370">
        <f>IF(AND(H310="",I310="",J310="",K310="",L310="",M310="",N310="",O310="",P310="",Q310="",R310="",S310="",T310=""),0,AVERAGE($H310:T310))</f>
        <v>0</v>
      </c>
      <c r="V310" s="373">
        <f t="shared" si="39"/>
        <v>0</v>
      </c>
      <c r="W310" s="376">
        <f t="shared" si="40"/>
        <v>0</v>
      </c>
      <c r="X310" s="376">
        <f t="shared" si="41"/>
        <v>0</v>
      </c>
      <c r="Y310" s="373">
        <f t="shared" si="42"/>
        <v>0</v>
      </c>
      <c r="Z310" s="376">
        <f t="shared" si="43"/>
        <v>0</v>
      </c>
      <c r="AA310" s="376">
        <f t="shared" si="37"/>
        <v>0</v>
      </c>
      <c r="AB310" s="350"/>
    </row>
    <row r="311" spans="1:28" s="2" customFormat="1" ht="10.7">
      <c r="A311" s="382">
        <v>286</v>
      </c>
      <c r="B311" s="192"/>
      <c r="C311" s="186"/>
      <c r="D311" s="187"/>
      <c r="E311" s="390"/>
      <c r="F311" s="397"/>
      <c r="G311" s="385">
        <f t="shared" si="38"/>
        <v>0</v>
      </c>
      <c r="H311" s="360"/>
      <c r="I311" s="187"/>
      <c r="J311" s="187"/>
      <c r="K311" s="187"/>
      <c r="L311" s="187"/>
      <c r="M311" s="187"/>
      <c r="N311" s="187"/>
      <c r="O311" s="187"/>
      <c r="P311" s="187"/>
      <c r="Q311" s="187"/>
      <c r="R311" s="187"/>
      <c r="S311" s="187"/>
      <c r="T311" s="269"/>
      <c r="U311" s="370">
        <f>IF(AND(H311="",I311="",J311="",K311="",L311="",M311="",N311="",O311="",P311="",Q311="",R311="",S311="",T311=""),0,AVERAGE($H311:T311))</f>
        <v>0</v>
      </c>
      <c r="V311" s="373">
        <f t="shared" si="39"/>
        <v>0</v>
      </c>
      <c r="W311" s="376">
        <f t="shared" si="40"/>
        <v>0</v>
      </c>
      <c r="X311" s="376">
        <f t="shared" si="41"/>
        <v>0</v>
      </c>
      <c r="Y311" s="373">
        <f t="shared" si="42"/>
        <v>0</v>
      </c>
      <c r="Z311" s="376">
        <f t="shared" si="43"/>
        <v>0</v>
      </c>
      <c r="AA311" s="376">
        <f t="shared" si="37"/>
        <v>0</v>
      </c>
      <c r="AB311" s="350"/>
    </row>
    <row r="312" spans="1:28" s="2" customFormat="1" ht="10.7">
      <c r="A312" s="382">
        <v>287</v>
      </c>
      <c r="B312" s="192"/>
      <c r="C312" s="186"/>
      <c r="D312" s="187"/>
      <c r="E312" s="390"/>
      <c r="F312" s="397"/>
      <c r="G312" s="385">
        <f t="shared" si="38"/>
        <v>0</v>
      </c>
      <c r="H312" s="360"/>
      <c r="I312" s="187"/>
      <c r="J312" s="187"/>
      <c r="K312" s="187"/>
      <c r="L312" s="187"/>
      <c r="M312" s="187"/>
      <c r="N312" s="187"/>
      <c r="O312" s="187"/>
      <c r="P312" s="187"/>
      <c r="Q312" s="187"/>
      <c r="R312" s="187"/>
      <c r="S312" s="187"/>
      <c r="T312" s="269"/>
      <c r="U312" s="370">
        <f>IF(AND(H312="",I312="",J312="",K312="",L312="",M312="",N312="",O312="",P312="",Q312="",R312="",S312="",T312=""),0,AVERAGE($H312:T312))</f>
        <v>0</v>
      </c>
      <c r="V312" s="373">
        <f t="shared" si="39"/>
        <v>0</v>
      </c>
      <c r="W312" s="376">
        <f t="shared" si="40"/>
        <v>0</v>
      </c>
      <c r="X312" s="376">
        <f t="shared" si="41"/>
        <v>0</v>
      </c>
      <c r="Y312" s="373">
        <f t="shared" si="42"/>
        <v>0</v>
      </c>
      <c r="Z312" s="376">
        <f t="shared" si="43"/>
        <v>0</v>
      </c>
      <c r="AA312" s="376">
        <f t="shared" si="37"/>
        <v>0</v>
      </c>
      <c r="AB312" s="350"/>
    </row>
    <row r="313" spans="1:28" s="2" customFormat="1" ht="10.7">
      <c r="A313" s="382">
        <v>288</v>
      </c>
      <c r="B313" s="192"/>
      <c r="C313" s="186"/>
      <c r="D313" s="187"/>
      <c r="E313" s="390"/>
      <c r="F313" s="397"/>
      <c r="G313" s="385">
        <f t="shared" si="38"/>
        <v>0</v>
      </c>
      <c r="H313" s="360"/>
      <c r="I313" s="187"/>
      <c r="J313" s="187"/>
      <c r="K313" s="187"/>
      <c r="L313" s="187"/>
      <c r="M313" s="187"/>
      <c r="N313" s="187"/>
      <c r="O313" s="187"/>
      <c r="P313" s="187"/>
      <c r="Q313" s="187"/>
      <c r="R313" s="187"/>
      <c r="S313" s="187"/>
      <c r="T313" s="269"/>
      <c r="U313" s="370">
        <f>IF(AND(H313="",I313="",J313="",K313="",L313="",M313="",N313="",O313="",P313="",Q313="",R313="",S313="",T313=""),0,AVERAGE($H313:T313))</f>
        <v>0</v>
      </c>
      <c r="V313" s="373">
        <f t="shared" si="39"/>
        <v>0</v>
      </c>
      <c r="W313" s="376">
        <f t="shared" si="40"/>
        <v>0</v>
      </c>
      <c r="X313" s="376">
        <f t="shared" si="41"/>
        <v>0</v>
      </c>
      <c r="Y313" s="373">
        <f t="shared" si="42"/>
        <v>0</v>
      </c>
      <c r="Z313" s="376">
        <f t="shared" si="43"/>
        <v>0</v>
      </c>
      <c r="AA313" s="376">
        <f t="shared" si="37"/>
        <v>0</v>
      </c>
      <c r="AB313" s="350"/>
    </row>
    <row r="314" spans="1:28" s="2" customFormat="1" ht="10.7">
      <c r="A314" s="382">
        <v>289</v>
      </c>
      <c r="B314" s="192"/>
      <c r="C314" s="186"/>
      <c r="D314" s="187"/>
      <c r="E314" s="390"/>
      <c r="F314" s="397"/>
      <c r="G314" s="385">
        <f t="shared" si="38"/>
        <v>0</v>
      </c>
      <c r="H314" s="360"/>
      <c r="I314" s="187"/>
      <c r="J314" s="187"/>
      <c r="K314" s="187"/>
      <c r="L314" s="187"/>
      <c r="M314" s="187"/>
      <c r="N314" s="187"/>
      <c r="O314" s="187"/>
      <c r="P314" s="187"/>
      <c r="Q314" s="187"/>
      <c r="R314" s="187"/>
      <c r="S314" s="187"/>
      <c r="T314" s="269"/>
      <c r="U314" s="370">
        <f>IF(AND(H314="",I314="",J314="",K314="",L314="",M314="",N314="",O314="",P314="",Q314="",R314="",S314="",T314=""),0,AVERAGE($H314:T314))</f>
        <v>0</v>
      </c>
      <c r="V314" s="373">
        <f t="shared" si="39"/>
        <v>0</v>
      </c>
      <c r="W314" s="376">
        <f t="shared" si="40"/>
        <v>0</v>
      </c>
      <c r="X314" s="376">
        <f t="shared" si="41"/>
        <v>0</v>
      </c>
      <c r="Y314" s="373">
        <f t="shared" si="42"/>
        <v>0</v>
      </c>
      <c r="Z314" s="376">
        <f t="shared" si="43"/>
        <v>0</v>
      </c>
      <c r="AA314" s="376">
        <f t="shared" si="37"/>
        <v>0</v>
      </c>
      <c r="AB314" s="350"/>
    </row>
    <row r="315" spans="1:28" s="2" customFormat="1" ht="10.7">
      <c r="A315" s="382">
        <v>290</v>
      </c>
      <c r="B315" s="192"/>
      <c r="C315" s="186"/>
      <c r="D315" s="187"/>
      <c r="E315" s="390"/>
      <c r="F315" s="397"/>
      <c r="G315" s="385">
        <f t="shared" si="38"/>
        <v>0</v>
      </c>
      <c r="H315" s="360"/>
      <c r="I315" s="187"/>
      <c r="J315" s="187"/>
      <c r="K315" s="187"/>
      <c r="L315" s="187"/>
      <c r="M315" s="187"/>
      <c r="N315" s="187"/>
      <c r="O315" s="187"/>
      <c r="P315" s="187"/>
      <c r="Q315" s="187"/>
      <c r="R315" s="187"/>
      <c r="S315" s="187"/>
      <c r="T315" s="269"/>
      <c r="U315" s="370">
        <f>IF(AND(H315="",I315="",J315="",K315="",L315="",M315="",N315="",O315="",P315="",Q315="",R315="",S315="",T315=""),0,AVERAGE($H315:T315))</f>
        <v>0</v>
      </c>
      <c r="V315" s="373">
        <f t="shared" si="39"/>
        <v>0</v>
      </c>
      <c r="W315" s="376">
        <f t="shared" si="40"/>
        <v>0</v>
      </c>
      <c r="X315" s="376">
        <f t="shared" si="41"/>
        <v>0</v>
      </c>
      <c r="Y315" s="373">
        <f t="shared" si="42"/>
        <v>0</v>
      </c>
      <c r="Z315" s="376">
        <f t="shared" si="43"/>
        <v>0</v>
      </c>
      <c r="AA315" s="376">
        <f t="shared" si="37"/>
        <v>0</v>
      </c>
      <c r="AB315" s="350"/>
    </row>
    <row r="316" spans="1:28" s="2" customFormat="1" ht="10.7">
      <c r="A316" s="382">
        <v>291</v>
      </c>
      <c r="B316" s="192"/>
      <c r="C316" s="186"/>
      <c r="D316" s="187"/>
      <c r="E316" s="390"/>
      <c r="F316" s="397"/>
      <c r="G316" s="385">
        <f t="shared" si="38"/>
        <v>0</v>
      </c>
      <c r="H316" s="360"/>
      <c r="I316" s="187"/>
      <c r="J316" s="187"/>
      <c r="K316" s="187"/>
      <c r="L316" s="187"/>
      <c r="M316" s="187"/>
      <c r="N316" s="187"/>
      <c r="O316" s="187"/>
      <c r="P316" s="187"/>
      <c r="Q316" s="187"/>
      <c r="R316" s="187"/>
      <c r="S316" s="187"/>
      <c r="T316" s="269"/>
      <c r="U316" s="370">
        <f>IF(AND(H316="",I316="",J316="",K316="",L316="",M316="",N316="",O316="",P316="",Q316="",R316="",S316="",T316=""),0,AVERAGE($H316:T316))</f>
        <v>0</v>
      </c>
      <c r="V316" s="373">
        <f t="shared" si="39"/>
        <v>0</v>
      </c>
      <c r="W316" s="376">
        <f t="shared" si="40"/>
        <v>0</v>
      </c>
      <c r="X316" s="376">
        <f t="shared" si="41"/>
        <v>0</v>
      </c>
      <c r="Y316" s="373">
        <f t="shared" si="42"/>
        <v>0</v>
      </c>
      <c r="Z316" s="376">
        <f t="shared" si="43"/>
        <v>0</v>
      </c>
      <c r="AA316" s="376">
        <f t="shared" si="37"/>
        <v>0</v>
      </c>
      <c r="AB316" s="350"/>
    </row>
    <row r="317" spans="1:28" s="2" customFormat="1" ht="10.7">
      <c r="A317" s="382">
        <v>292</v>
      </c>
      <c r="B317" s="192"/>
      <c r="C317" s="186"/>
      <c r="D317" s="187"/>
      <c r="E317" s="186"/>
      <c r="F317" s="397"/>
      <c r="G317" s="385">
        <f t="shared" si="38"/>
        <v>0</v>
      </c>
      <c r="H317" s="360"/>
      <c r="I317" s="187"/>
      <c r="J317" s="187"/>
      <c r="K317" s="187"/>
      <c r="L317" s="187"/>
      <c r="M317" s="187"/>
      <c r="N317" s="187"/>
      <c r="O317" s="187"/>
      <c r="P317" s="187"/>
      <c r="Q317" s="187"/>
      <c r="R317" s="187"/>
      <c r="S317" s="187"/>
      <c r="T317" s="269"/>
      <c r="U317" s="370">
        <f>IF(AND(H317="",I317="",J317="",K317="",L317="",M317="",N317="",O317="",P317="",Q317="",R317="",S317="",T317=""),0,AVERAGE($H317:T317))</f>
        <v>0</v>
      </c>
      <c r="V317" s="373">
        <f t="shared" si="39"/>
        <v>0</v>
      </c>
      <c r="W317" s="376">
        <f t="shared" si="40"/>
        <v>0</v>
      </c>
      <c r="X317" s="376">
        <f t="shared" si="41"/>
        <v>0</v>
      </c>
      <c r="Y317" s="373">
        <f t="shared" si="42"/>
        <v>0</v>
      </c>
      <c r="Z317" s="376">
        <f t="shared" si="43"/>
        <v>0</v>
      </c>
      <c r="AA317" s="376">
        <f t="shared" si="37"/>
        <v>0</v>
      </c>
      <c r="AB317" s="350"/>
    </row>
    <row r="318" spans="1:28" s="2" customFormat="1" ht="10.7">
      <c r="A318" s="382">
        <v>293</v>
      </c>
      <c r="B318" s="192"/>
      <c r="C318" s="186"/>
      <c r="D318" s="187"/>
      <c r="E318" s="186"/>
      <c r="F318" s="397"/>
      <c r="G318" s="385">
        <f t="shared" si="38"/>
        <v>0</v>
      </c>
      <c r="H318" s="360"/>
      <c r="I318" s="187"/>
      <c r="J318" s="187"/>
      <c r="K318" s="187"/>
      <c r="L318" s="187"/>
      <c r="M318" s="187"/>
      <c r="N318" s="187"/>
      <c r="O318" s="187"/>
      <c r="P318" s="187"/>
      <c r="Q318" s="187"/>
      <c r="R318" s="187"/>
      <c r="S318" s="187"/>
      <c r="T318" s="269"/>
      <c r="U318" s="370">
        <f>IF(AND(H318="",I318="",J318="",K318="",L318="",M318="",N318="",O318="",P318="",Q318="",R318="",S318="",T318=""),0,AVERAGE($H318:T318))</f>
        <v>0</v>
      </c>
      <c r="V318" s="373">
        <f t="shared" si="39"/>
        <v>0</v>
      </c>
      <c r="W318" s="376">
        <f t="shared" si="40"/>
        <v>0</v>
      </c>
      <c r="X318" s="376">
        <f t="shared" si="41"/>
        <v>0</v>
      </c>
      <c r="Y318" s="373">
        <f t="shared" si="42"/>
        <v>0</v>
      </c>
      <c r="Z318" s="376">
        <f t="shared" si="43"/>
        <v>0</v>
      </c>
      <c r="AA318" s="376">
        <f t="shared" si="37"/>
        <v>0</v>
      </c>
      <c r="AB318" s="350"/>
    </row>
    <row r="319" spans="1:28" s="2" customFormat="1" ht="10.7">
      <c r="A319" s="382">
        <v>294</v>
      </c>
      <c r="B319" s="192"/>
      <c r="C319" s="186"/>
      <c r="D319" s="187"/>
      <c r="E319" s="186"/>
      <c r="F319" s="397"/>
      <c r="G319" s="385">
        <f t="shared" si="38"/>
        <v>0</v>
      </c>
      <c r="H319" s="360"/>
      <c r="I319" s="187"/>
      <c r="J319" s="187"/>
      <c r="K319" s="187"/>
      <c r="L319" s="187"/>
      <c r="M319" s="187"/>
      <c r="N319" s="187"/>
      <c r="O319" s="187"/>
      <c r="P319" s="187"/>
      <c r="Q319" s="187"/>
      <c r="R319" s="187"/>
      <c r="S319" s="187"/>
      <c r="T319" s="269"/>
      <c r="U319" s="370">
        <f>IF(AND(H319="",I319="",J319="",K319="",L319="",M319="",N319="",O319="",P319="",Q319="",R319="",S319="",T319=""),0,AVERAGE($H319:T319))</f>
        <v>0</v>
      </c>
      <c r="V319" s="373">
        <f t="shared" si="39"/>
        <v>0</v>
      </c>
      <c r="W319" s="376">
        <f t="shared" si="40"/>
        <v>0</v>
      </c>
      <c r="X319" s="376">
        <f t="shared" si="41"/>
        <v>0</v>
      </c>
      <c r="Y319" s="373">
        <f t="shared" si="42"/>
        <v>0</v>
      </c>
      <c r="Z319" s="376">
        <f t="shared" si="43"/>
        <v>0</v>
      </c>
      <c r="AA319" s="376">
        <f t="shared" si="37"/>
        <v>0</v>
      </c>
      <c r="AB319" s="350"/>
    </row>
    <row r="320" spans="1:28" s="2" customFormat="1" ht="10.7">
      <c r="A320" s="382">
        <v>295</v>
      </c>
      <c r="B320" s="192"/>
      <c r="C320" s="186"/>
      <c r="D320" s="187"/>
      <c r="E320" s="186"/>
      <c r="F320" s="397"/>
      <c r="G320" s="385">
        <f t="shared" si="38"/>
        <v>0</v>
      </c>
      <c r="H320" s="360"/>
      <c r="I320" s="187"/>
      <c r="J320" s="187"/>
      <c r="K320" s="187"/>
      <c r="L320" s="187"/>
      <c r="M320" s="187"/>
      <c r="N320" s="187"/>
      <c r="O320" s="187"/>
      <c r="P320" s="187"/>
      <c r="Q320" s="187"/>
      <c r="R320" s="187"/>
      <c r="S320" s="187"/>
      <c r="T320" s="269"/>
      <c r="U320" s="370">
        <f>IF(AND(H320="",I320="",J320="",K320="",L320="",M320="",N320="",O320="",P320="",Q320="",R320="",S320="",T320=""),0,AVERAGE($H320:T320))</f>
        <v>0</v>
      </c>
      <c r="V320" s="373">
        <f t="shared" si="39"/>
        <v>0</v>
      </c>
      <c r="W320" s="376">
        <f t="shared" si="40"/>
        <v>0</v>
      </c>
      <c r="X320" s="376">
        <f t="shared" si="41"/>
        <v>0</v>
      </c>
      <c r="Y320" s="373">
        <f t="shared" si="42"/>
        <v>0</v>
      </c>
      <c r="Z320" s="376">
        <f t="shared" si="43"/>
        <v>0</v>
      </c>
      <c r="AA320" s="376">
        <f t="shared" si="37"/>
        <v>0</v>
      </c>
      <c r="AB320" s="350"/>
    </row>
    <row r="321" spans="1:28" s="2" customFormat="1" ht="10.7">
      <c r="A321" s="382">
        <v>296</v>
      </c>
      <c r="B321" s="192"/>
      <c r="C321" s="186"/>
      <c r="D321" s="187"/>
      <c r="E321" s="186"/>
      <c r="F321" s="397"/>
      <c r="G321" s="385">
        <f t="shared" si="38"/>
        <v>0</v>
      </c>
      <c r="H321" s="360"/>
      <c r="I321" s="187"/>
      <c r="J321" s="187"/>
      <c r="K321" s="187"/>
      <c r="L321" s="187"/>
      <c r="M321" s="187"/>
      <c r="N321" s="187"/>
      <c r="O321" s="187"/>
      <c r="P321" s="187"/>
      <c r="Q321" s="187"/>
      <c r="R321" s="187"/>
      <c r="S321" s="187"/>
      <c r="T321" s="269"/>
      <c r="U321" s="370">
        <f>IF(AND(H321="",I321="",J321="",K321="",L321="",M321="",N321="",O321="",P321="",Q321="",R321="",S321="",T321=""),0,AVERAGE($H321:T321))</f>
        <v>0</v>
      </c>
      <c r="V321" s="373">
        <f t="shared" si="39"/>
        <v>0</v>
      </c>
      <c r="W321" s="376">
        <f t="shared" si="40"/>
        <v>0</v>
      </c>
      <c r="X321" s="376">
        <f t="shared" si="41"/>
        <v>0</v>
      </c>
      <c r="Y321" s="373">
        <f t="shared" si="42"/>
        <v>0</v>
      </c>
      <c r="Z321" s="376">
        <f t="shared" si="43"/>
        <v>0</v>
      </c>
      <c r="AA321" s="376">
        <f t="shared" si="37"/>
        <v>0</v>
      </c>
      <c r="AB321" s="350"/>
    </row>
    <row r="322" spans="1:28" s="2" customFormat="1" ht="10.7">
      <c r="A322" s="382">
        <v>297</v>
      </c>
      <c r="B322" s="192"/>
      <c r="C322" s="186"/>
      <c r="D322" s="187"/>
      <c r="E322" s="186"/>
      <c r="F322" s="397"/>
      <c r="G322" s="385">
        <f t="shared" si="38"/>
        <v>0</v>
      </c>
      <c r="H322" s="360"/>
      <c r="I322" s="187"/>
      <c r="J322" s="187"/>
      <c r="K322" s="187"/>
      <c r="L322" s="187"/>
      <c r="M322" s="187"/>
      <c r="N322" s="187"/>
      <c r="O322" s="187"/>
      <c r="P322" s="187"/>
      <c r="Q322" s="187"/>
      <c r="R322" s="187"/>
      <c r="S322" s="187"/>
      <c r="T322" s="269"/>
      <c r="U322" s="370">
        <f>IF(AND(H322="",I322="",J322="",K322="",L322="",M322="",N322="",O322="",P322="",Q322="",R322="",S322="",T322=""),0,AVERAGE($H322:T322))</f>
        <v>0</v>
      </c>
      <c r="V322" s="373">
        <f t="shared" si="39"/>
        <v>0</v>
      </c>
      <c r="W322" s="376">
        <f t="shared" si="40"/>
        <v>0</v>
      </c>
      <c r="X322" s="376">
        <f t="shared" si="41"/>
        <v>0</v>
      </c>
      <c r="Y322" s="373">
        <f t="shared" si="42"/>
        <v>0</v>
      </c>
      <c r="Z322" s="376">
        <f t="shared" si="43"/>
        <v>0</v>
      </c>
      <c r="AA322" s="376">
        <f t="shared" si="37"/>
        <v>0</v>
      </c>
      <c r="AB322" s="350"/>
    </row>
    <row r="323" spans="1:28" s="2" customFormat="1" ht="10.7">
      <c r="A323" s="382">
        <v>298</v>
      </c>
      <c r="B323" s="192"/>
      <c r="C323" s="186"/>
      <c r="D323" s="187"/>
      <c r="E323" s="186"/>
      <c r="F323" s="397"/>
      <c r="G323" s="385">
        <f t="shared" si="38"/>
        <v>0</v>
      </c>
      <c r="H323" s="360"/>
      <c r="I323" s="187"/>
      <c r="J323" s="187"/>
      <c r="K323" s="187"/>
      <c r="L323" s="187"/>
      <c r="M323" s="187"/>
      <c r="N323" s="187"/>
      <c r="O323" s="187"/>
      <c r="P323" s="187"/>
      <c r="Q323" s="187"/>
      <c r="R323" s="187"/>
      <c r="S323" s="187"/>
      <c r="T323" s="269"/>
      <c r="U323" s="370">
        <f>IF(AND(H323="",I323="",J323="",K323="",L323="",M323="",N323="",O323="",P323="",Q323="",R323="",S323="",T323=""),0,AVERAGE($H323:T323))</f>
        <v>0</v>
      </c>
      <c r="V323" s="373">
        <f t="shared" si="39"/>
        <v>0</v>
      </c>
      <c r="W323" s="376">
        <f t="shared" si="40"/>
        <v>0</v>
      </c>
      <c r="X323" s="376">
        <f t="shared" si="41"/>
        <v>0</v>
      </c>
      <c r="Y323" s="373">
        <f t="shared" si="42"/>
        <v>0</v>
      </c>
      <c r="Z323" s="376">
        <f t="shared" si="43"/>
        <v>0</v>
      </c>
      <c r="AA323" s="376">
        <f t="shared" si="37"/>
        <v>0</v>
      </c>
      <c r="AB323" s="350"/>
    </row>
    <row r="324" spans="1:28" s="2" customFormat="1" ht="10.7">
      <c r="A324" s="382">
        <v>299</v>
      </c>
      <c r="B324" s="192"/>
      <c r="C324" s="186"/>
      <c r="D324" s="187"/>
      <c r="E324" s="186"/>
      <c r="F324" s="397"/>
      <c r="G324" s="385">
        <f t="shared" si="38"/>
        <v>0</v>
      </c>
      <c r="H324" s="360"/>
      <c r="I324" s="187"/>
      <c r="J324" s="187"/>
      <c r="K324" s="187"/>
      <c r="L324" s="187"/>
      <c r="M324" s="187"/>
      <c r="N324" s="187"/>
      <c r="O324" s="187"/>
      <c r="P324" s="187"/>
      <c r="Q324" s="187"/>
      <c r="R324" s="187"/>
      <c r="S324" s="187"/>
      <c r="T324" s="269"/>
      <c r="U324" s="370">
        <f>IF(AND(H324="",I324="",J324="",K324="",L324="",M324="",N324="",O324="",P324="",Q324="",R324="",S324="",T324=""),0,AVERAGE($H324:T324))</f>
        <v>0</v>
      </c>
      <c r="V324" s="373">
        <f t="shared" si="39"/>
        <v>0</v>
      </c>
      <c r="W324" s="376">
        <f t="shared" si="40"/>
        <v>0</v>
      </c>
      <c r="X324" s="376">
        <f t="shared" si="41"/>
        <v>0</v>
      </c>
      <c r="Y324" s="373">
        <f t="shared" si="42"/>
        <v>0</v>
      </c>
      <c r="Z324" s="376">
        <f t="shared" si="43"/>
        <v>0</v>
      </c>
      <c r="AA324" s="376">
        <f t="shared" si="37"/>
        <v>0</v>
      </c>
      <c r="AB324" s="350"/>
    </row>
    <row r="325" spans="1:28" s="2" customFormat="1" ht="10.7">
      <c r="A325" s="382">
        <v>300</v>
      </c>
      <c r="B325" s="192"/>
      <c r="C325" s="186"/>
      <c r="D325" s="187"/>
      <c r="E325" s="186"/>
      <c r="F325" s="397"/>
      <c r="G325" s="385">
        <f t="shared" si="38"/>
        <v>0</v>
      </c>
      <c r="H325" s="360"/>
      <c r="I325" s="187"/>
      <c r="J325" s="187"/>
      <c r="K325" s="187"/>
      <c r="L325" s="187"/>
      <c r="M325" s="187"/>
      <c r="N325" s="187"/>
      <c r="O325" s="187"/>
      <c r="P325" s="187"/>
      <c r="Q325" s="187"/>
      <c r="R325" s="187"/>
      <c r="S325" s="187"/>
      <c r="T325" s="269"/>
      <c r="U325" s="370">
        <f>IF(AND(H325="",I325="",J325="",K325="",L325="",M325="",N325="",O325="",P325="",Q325="",R325="",S325="",T325=""),0,AVERAGE($H325:T325))</f>
        <v>0</v>
      </c>
      <c r="V325" s="373">
        <f t="shared" si="39"/>
        <v>0</v>
      </c>
      <c r="W325" s="376">
        <f t="shared" si="40"/>
        <v>0</v>
      </c>
      <c r="X325" s="376">
        <f t="shared" si="41"/>
        <v>0</v>
      </c>
      <c r="Y325" s="373">
        <f t="shared" si="42"/>
        <v>0</v>
      </c>
      <c r="Z325" s="376">
        <f t="shared" si="43"/>
        <v>0</v>
      </c>
      <c r="AA325" s="376">
        <f t="shared" si="37"/>
        <v>0</v>
      </c>
      <c r="AB325" s="350"/>
    </row>
    <row r="326" spans="1:28" s="2" customFormat="1" ht="10.7">
      <c r="A326" s="382">
        <v>301</v>
      </c>
      <c r="B326" s="192"/>
      <c r="C326" s="186"/>
      <c r="D326" s="187"/>
      <c r="E326" s="186"/>
      <c r="F326" s="397"/>
      <c r="G326" s="385">
        <f t="shared" si="38"/>
        <v>0</v>
      </c>
      <c r="H326" s="360"/>
      <c r="I326" s="187"/>
      <c r="J326" s="187"/>
      <c r="K326" s="187"/>
      <c r="L326" s="187"/>
      <c r="M326" s="187"/>
      <c r="N326" s="187"/>
      <c r="O326" s="187"/>
      <c r="P326" s="187"/>
      <c r="Q326" s="187"/>
      <c r="R326" s="187"/>
      <c r="S326" s="187"/>
      <c r="T326" s="269"/>
      <c r="U326" s="370">
        <f>IF(AND(H326="",I326="",J326="",K326="",L326="",M326="",N326="",O326="",P326="",Q326="",R326="",S326="",T326=""),0,AVERAGE($H326:T326))</f>
        <v>0</v>
      </c>
      <c r="V326" s="373">
        <f t="shared" si="39"/>
        <v>0</v>
      </c>
      <c r="W326" s="376">
        <f t="shared" si="40"/>
        <v>0</v>
      </c>
      <c r="X326" s="376">
        <f t="shared" si="41"/>
        <v>0</v>
      </c>
      <c r="Y326" s="373">
        <f t="shared" si="42"/>
        <v>0</v>
      </c>
      <c r="Z326" s="376">
        <f t="shared" si="43"/>
        <v>0</v>
      </c>
      <c r="AA326" s="376">
        <f t="shared" si="37"/>
        <v>0</v>
      </c>
      <c r="AB326" s="350"/>
    </row>
    <row r="327" spans="1:28" s="2" customFormat="1" ht="10.7">
      <c r="A327" s="382">
        <v>302</v>
      </c>
      <c r="B327" s="192"/>
      <c r="C327" s="186"/>
      <c r="D327" s="187"/>
      <c r="E327" s="186"/>
      <c r="F327" s="397"/>
      <c r="G327" s="385">
        <f t="shared" si="38"/>
        <v>0</v>
      </c>
      <c r="H327" s="360"/>
      <c r="I327" s="187"/>
      <c r="J327" s="187"/>
      <c r="K327" s="187"/>
      <c r="L327" s="187"/>
      <c r="M327" s="187"/>
      <c r="N327" s="187"/>
      <c r="O327" s="187"/>
      <c r="P327" s="187"/>
      <c r="Q327" s="187"/>
      <c r="R327" s="187"/>
      <c r="S327" s="187"/>
      <c r="T327" s="269"/>
      <c r="U327" s="370">
        <f>IF(AND(H327="",I327="",J327="",K327="",L327="",M327="",N327="",O327="",P327="",Q327="",R327="",S327="",T327=""),0,AVERAGE($H327:T327))</f>
        <v>0</v>
      </c>
      <c r="V327" s="373">
        <f t="shared" si="39"/>
        <v>0</v>
      </c>
      <c r="W327" s="376">
        <f t="shared" si="40"/>
        <v>0</v>
      </c>
      <c r="X327" s="376">
        <f t="shared" si="41"/>
        <v>0</v>
      </c>
      <c r="Y327" s="373">
        <f t="shared" si="42"/>
        <v>0</v>
      </c>
      <c r="Z327" s="376">
        <f t="shared" si="43"/>
        <v>0</v>
      </c>
      <c r="AA327" s="376">
        <f t="shared" si="37"/>
        <v>0</v>
      </c>
      <c r="AB327" s="350"/>
    </row>
    <row r="328" spans="1:28" s="2" customFormat="1" ht="10.7">
      <c r="A328" s="382">
        <v>303</v>
      </c>
      <c r="B328" s="192"/>
      <c r="C328" s="186"/>
      <c r="D328" s="187"/>
      <c r="E328" s="186"/>
      <c r="F328" s="397"/>
      <c r="G328" s="385">
        <f t="shared" si="38"/>
        <v>0</v>
      </c>
      <c r="H328" s="360"/>
      <c r="I328" s="187"/>
      <c r="J328" s="187"/>
      <c r="K328" s="187"/>
      <c r="L328" s="187"/>
      <c r="M328" s="187"/>
      <c r="N328" s="187"/>
      <c r="O328" s="187"/>
      <c r="P328" s="187"/>
      <c r="Q328" s="187"/>
      <c r="R328" s="187"/>
      <c r="S328" s="187"/>
      <c r="T328" s="269"/>
      <c r="U328" s="370">
        <f>IF(AND(H328="",I328="",J328="",K328="",L328="",M328="",N328="",O328="",P328="",Q328="",R328="",S328="",T328=""),0,AVERAGE($H328:T328))</f>
        <v>0</v>
      </c>
      <c r="V328" s="373">
        <f t="shared" si="39"/>
        <v>0</v>
      </c>
      <c r="W328" s="376">
        <f t="shared" si="40"/>
        <v>0</v>
      </c>
      <c r="X328" s="376">
        <f t="shared" si="41"/>
        <v>0</v>
      </c>
      <c r="Y328" s="373">
        <f t="shared" si="42"/>
        <v>0</v>
      </c>
      <c r="Z328" s="376">
        <f t="shared" si="43"/>
        <v>0</v>
      </c>
      <c r="AA328" s="376">
        <f t="shared" si="37"/>
        <v>0</v>
      </c>
      <c r="AB328" s="350"/>
    </row>
    <row r="329" spans="1:28" s="2" customFormat="1" ht="10.7">
      <c r="A329" s="382">
        <v>304</v>
      </c>
      <c r="B329" s="192"/>
      <c r="C329" s="186"/>
      <c r="D329" s="187"/>
      <c r="E329" s="186"/>
      <c r="F329" s="397"/>
      <c r="G329" s="385">
        <f t="shared" si="38"/>
        <v>0</v>
      </c>
      <c r="H329" s="360"/>
      <c r="I329" s="187"/>
      <c r="J329" s="187"/>
      <c r="K329" s="187"/>
      <c r="L329" s="187"/>
      <c r="M329" s="187"/>
      <c r="N329" s="187"/>
      <c r="O329" s="187"/>
      <c r="P329" s="187"/>
      <c r="Q329" s="187"/>
      <c r="R329" s="187"/>
      <c r="S329" s="187"/>
      <c r="T329" s="269"/>
      <c r="U329" s="370">
        <f>IF(AND(H329="",I329="",J329="",K329="",L329="",M329="",N329="",O329="",P329="",Q329="",R329="",S329="",T329=""),0,AVERAGE($H329:T329))</f>
        <v>0</v>
      </c>
      <c r="V329" s="373">
        <f t="shared" si="39"/>
        <v>0</v>
      </c>
      <c r="W329" s="376">
        <f t="shared" si="40"/>
        <v>0</v>
      </c>
      <c r="X329" s="376">
        <f t="shared" si="41"/>
        <v>0</v>
      </c>
      <c r="Y329" s="373">
        <f t="shared" si="42"/>
        <v>0</v>
      </c>
      <c r="Z329" s="376">
        <f t="shared" si="43"/>
        <v>0</v>
      </c>
      <c r="AA329" s="376">
        <f t="shared" si="37"/>
        <v>0</v>
      </c>
      <c r="AB329" s="350"/>
    </row>
    <row r="330" spans="1:28" s="2" customFormat="1" ht="10.7">
      <c r="A330" s="382">
        <v>305</v>
      </c>
      <c r="B330" s="192"/>
      <c r="C330" s="186"/>
      <c r="D330" s="187"/>
      <c r="E330" s="186"/>
      <c r="F330" s="397"/>
      <c r="G330" s="385">
        <f t="shared" si="38"/>
        <v>0</v>
      </c>
      <c r="H330" s="360"/>
      <c r="I330" s="187"/>
      <c r="J330" s="187"/>
      <c r="K330" s="187"/>
      <c r="L330" s="187"/>
      <c r="M330" s="187"/>
      <c r="N330" s="187"/>
      <c r="O330" s="187"/>
      <c r="P330" s="187"/>
      <c r="Q330" s="187"/>
      <c r="R330" s="187"/>
      <c r="S330" s="187"/>
      <c r="T330" s="269"/>
      <c r="U330" s="370">
        <f>IF(AND(H330="",I330="",J330="",K330="",L330="",M330="",N330="",O330="",P330="",Q330="",R330="",S330="",T330=""),0,AVERAGE($H330:T330))</f>
        <v>0</v>
      </c>
      <c r="V330" s="373">
        <f t="shared" si="39"/>
        <v>0</v>
      </c>
      <c r="W330" s="376">
        <f t="shared" si="40"/>
        <v>0</v>
      </c>
      <c r="X330" s="376">
        <f t="shared" si="41"/>
        <v>0</v>
      </c>
      <c r="Y330" s="373">
        <f t="shared" si="42"/>
        <v>0</v>
      </c>
      <c r="Z330" s="376">
        <f t="shared" si="43"/>
        <v>0</v>
      </c>
      <c r="AA330" s="376">
        <f t="shared" si="37"/>
        <v>0</v>
      </c>
      <c r="AB330" s="350"/>
    </row>
    <row r="331" spans="1:28" s="2" customFormat="1" ht="10.7">
      <c r="A331" s="382">
        <v>306</v>
      </c>
      <c r="B331" s="192"/>
      <c r="C331" s="186"/>
      <c r="D331" s="187"/>
      <c r="E331" s="186"/>
      <c r="F331" s="397"/>
      <c r="G331" s="385">
        <f t="shared" si="38"/>
        <v>0</v>
      </c>
      <c r="H331" s="360"/>
      <c r="I331" s="187"/>
      <c r="J331" s="187"/>
      <c r="K331" s="187"/>
      <c r="L331" s="187"/>
      <c r="M331" s="187"/>
      <c r="N331" s="187"/>
      <c r="O331" s="187"/>
      <c r="P331" s="187"/>
      <c r="Q331" s="187"/>
      <c r="R331" s="187"/>
      <c r="S331" s="187"/>
      <c r="T331" s="269"/>
      <c r="U331" s="370">
        <f>IF(AND(H331="",I331="",J331="",K331="",L331="",M331="",N331="",O331="",P331="",Q331="",R331="",S331="",T331=""),0,AVERAGE($H331:T331))</f>
        <v>0</v>
      </c>
      <c r="V331" s="373">
        <f t="shared" si="39"/>
        <v>0</v>
      </c>
      <c r="W331" s="376">
        <f t="shared" si="40"/>
        <v>0</v>
      </c>
      <c r="X331" s="376">
        <f t="shared" si="41"/>
        <v>0</v>
      </c>
      <c r="Y331" s="373">
        <f t="shared" si="42"/>
        <v>0</v>
      </c>
      <c r="Z331" s="376">
        <f t="shared" si="43"/>
        <v>0</v>
      </c>
      <c r="AA331" s="376">
        <f t="shared" si="37"/>
        <v>0</v>
      </c>
      <c r="AB331" s="350"/>
    </row>
    <row r="332" spans="1:28" s="2" customFormat="1" ht="10.7">
      <c r="A332" s="382">
        <v>307</v>
      </c>
      <c r="B332" s="192"/>
      <c r="C332" s="186"/>
      <c r="D332" s="187"/>
      <c r="E332" s="186"/>
      <c r="F332" s="397"/>
      <c r="G332" s="385">
        <f t="shared" si="38"/>
        <v>0</v>
      </c>
      <c r="H332" s="360"/>
      <c r="I332" s="187"/>
      <c r="J332" s="187"/>
      <c r="K332" s="187"/>
      <c r="L332" s="187"/>
      <c r="M332" s="187"/>
      <c r="N332" s="187"/>
      <c r="O332" s="187"/>
      <c r="P332" s="187"/>
      <c r="Q332" s="187"/>
      <c r="R332" s="187"/>
      <c r="S332" s="187"/>
      <c r="T332" s="269"/>
      <c r="U332" s="370">
        <f>IF(AND(H332="",I332="",J332="",K332="",L332="",M332="",N332="",O332="",P332="",Q332="",R332="",S332="",T332=""),0,AVERAGE($H332:T332))</f>
        <v>0</v>
      </c>
      <c r="V332" s="373">
        <f t="shared" si="39"/>
        <v>0</v>
      </c>
      <c r="W332" s="376">
        <f t="shared" si="40"/>
        <v>0</v>
      </c>
      <c r="X332" s="376">
        <f t="shared" si="41"/>
        <v>0</v>
      </c>
      <c r="Y332" s="373">
        <f t="shared" si="42"/>
        <v>0</v>
      </c>
      <c r="Z332" s="376">
        <f t="shared" si="43"/>
        <v>0</v>
      </c>
      <c r="AA332" s="376">
        <f t="shared" si="37"/>
        <v>0</v>
      </c>
      <c r="AB332" s="350"/>
    </row>
    <row r="333" spans="1:28" s="2" customFormat="1" ht="10.7">
      <c r="A333" s="382">
        <v>308</v>
      </c>
      <c r="B333" s="192"/>
      <c r="C333" s="186"/>
      <c r="D333" s="187"/>
      <c r="E333" s="186"/>
      <c r="F333" s="397"/>
      <c r="G333" s="385">
        <f t="shared" si="38"/>
        <v>0</v>
      </c>
      <c r="H333" s="360"/>
      <c r="I333" s="187"/>
      <c r="J333" s="187"/>
      <c r="K333" s="187"/>
      <c r="L333" s="187"/>
      <c r="M333" s="187"/>
      <c r="N333" s="187"/>
      <c r="O333" s="187"/>
      <c r="P333" s="187"/>
      <c r="Q333" s="187"/>
      <c r="R333" s="187"/>
      <c r="S333" s="187"/>
      <c r="T333" s="269"/>
      <c r="U333" s="370">
        <f>IF(AND(H333="",I333="",J333="",K333="",L333="",M333="",N333="",O333="",P333="",Q333="",R333="",S333="",T333=""),0,AVERAGE($H333:T333))</f>
        <v>0</v>
      </c>
      <c r="V333" s="373">
        <f t="shared" si="39"/>
        <v>0</v>
      </c>
      <c r="W333" s="376">
        <f t="shared" si="40"/>
        <v>0</v>
      </c>
      <c r="X333" s="376">
        <f t="shared" si="41"/>
        <v>0</v>
      </c>
      <c r="Y333" s="373">
        <f t="shared" si="42"/>
        <v>0</v>
      </c>
      <c r="Z333" s="376">
        <f t="shared" si="43"/>
        <v>0</v>
      </c>
      <c r="AA333" s="376">
        <f t="shared" si="37"/>
        <v>0</v>
      </c>
      <c r="AB333" s="350"/>
    </row>
    <row r="334" spans="1:28" s="2" customFormat="1" ht="10.7">
      <c r="A334" s="382">
        <v>309</v>
      </c>
      <c r="B334" s="192"/>
      <c r="C334" s="186"/>
      <c r="D334" s="187"/>
      <c r="E334" s="186"/>
      <c r="F334" s="397"/>
      <c r="G334" s="385">
        <f t="shared" si="38"/>
        <v>0</v>
      </c>
      <c r="H334" s="360"/>
      <c r="I334" s="187"/>
      <c r="J334" s="187"/>
      <c r="K334" s="187"/>
      <c r="L334" s="187"/>
      <c r="M334" s="187"/>
      <c r="N334" s="187"/>
      <c r="O334" s="187"/>
      <c r="P334" s="187"/>
      <c r="Q334" s="187"/>
      <c r="R334" s="187"/>
      <c r="S334" s="187"/>
      <c r="T334" s="269"/>
      <c r="U334" s="370">
        <f>IF(AND(H334="",I334="",J334="",K334="",L334="",M334="",N334="",O334="",P334="",Q334="",R334="",S334="",T334=""),0,AVERAGE($H334:T334))</f>
        <v>0</v>
      </c>
      <c r="V334" s="373">
        <f t="shared" si="39"/>
        <v>0</v>
      </c>
      <c r="W334" s="376">
        <f t="shared" si="40"/>
        <v>0</v>
      </c>
      <c r="X334" s="376">
        <f t="shared" si="41"/>
        <v>0</v>
      </c>
      <c r="Y334" s="373">
        <f t="shared" si="42"/>
        <v>0</v>
      </c>
      <c r="Z334" s="376">
        <f t="shared" si="43"/>
        <v>0</v>
      </c>
      <c r="AA334" s="376">
        <f t="shared" si="37"/>
        <v>0</v>
      </c>
      <c r="AB334" s="350"/>
    </row>
    <row r="335" spans="1:28" s="2" customFormat="1" ht="10.7">
      <c r="A335" s="382">
        <v>310</v>
      </c>
      <c r="B335" s="192"/>
      <c r="C335" s="186"/>
      <c r="D335" s="187"/>
      <c r="E335" s="186"/>
      <c r="F335" s="397"/>
      <c r="G335" s="385">
        <f t="shared" si="38"/>
        <v>0</v>
      </c>
      <c r="H335" s="360"/>
      <c r="I335" s="187"/>
      <c r="J335" s="187"/>
      <c r="K335" s="187"/>
      <c r="L335" s="187"/>
      <c r="M335" s="187"/>
      <c r="N335" s="187"/>
      <c r="O335" s="187"/>
      <c r="P335" s="187"/>
      <c r="Q335" s="187"/>
      <c r="R335" s="187"/>
      <c r="S335" s="187"/>
      <c r="T335" s="269"/>
      <c r="U335" s="370">
        <f>IF(AND(H335="",I335="",J335="",K335="",L335="",M335="",N335="",O335="",P335="",Q335="",R335="",S335="",T335=""),0,AVERAGE($H335:T335))</f>
        <v>0</v>
      </c>
      <c r="V335" s="373">
        <f t="shared" si="39"/>
        <v>0</v>
      </c>
      <c r="W335" s="376">
        <f t="shared" si="40"/>
        <v>0</v>
      </c>
      <c r="X335" s="376">
        <f t="shared" si="41"/>
        <v>0</v>
      </c>
      <c r="Y335" s="373">
        <f t="shared" si="42"/>
        <v>0</v>
      </c>
      <c r="Z335" s="376">
        <f t="shared" si="43"/>
        <v>0</v>
      </c>
      <c r="AA335" s="376">
        <f t="shared" si="37"/>
        <v>0</v>
      </c>
      <c r="AB335" s="350"/>
    </row>
    <row r="336" spans="1:28" s="2" customFormat="1" ht="10.7">
      <c r="A336" s="382">
        <v>311</v>
      </c>
      <c r="B336" s="192"/>
      <c r="C336" s="186"/>
      <c r="D336" s="187"/>
      <c r="E336" s="186"/>
      <c r="F336" s="397"/>
      <c r="G336" s="385">
        <f t="shared" si="38"/>
        <v>0</v>
      </c>
      <c r="H336" s="360"/>
      <c r="I336" s="187"/>
      <c r="J336" s="187"/>
      <c r="K336" s="187"/>
      <c r="L336" s="187"/>
      <c r="M336" s="187"/>
      <c r="N336" s="187"/>
      <c r="O336" s="187"/>
      <c r="P336" s="187"/>
      <c r="Q336" s="187"/>
      <c r="R336" s="187"/>
      <c r="S336" s="187"/>
      <c r="T336" s="269"/>
      <c r="U336" s="370">
        <f>IF(AND(H336="",I336="",J336="",K336="",L336="",M336="",N336="",O336="",P336="",Q336="",R336="",S336="",T336=""),0,AVERAGE($H336:T336))</f>
        <v>0</v>
      </c>
      <c r="V336" s="373">
        <f t="shared" si="39"/>
        <v>0</v>
      </c>
      <c r="W336" s="376">
        <f t="shared" si="40"/>
        <v>0</v>
      </c>
      <c r="X336" s="376">
        <f t="shared" si="41"/>
        <v>0</v>
      </c>
      <c r="Y336" s="373">
        <f t="shared" si="42"/>
        <v>0</v>
      </c>
      <c r="Z336" s="376">
        <f t="shared" si="43"/>
        <v>0</v>
      </c>
      <c r="AA336" s="376">
        <f t="shared" si="37"/>
        <v>0</v>
      </c>
      <c r="AB336" s="350"/>
    </row>
    <row r="337" spans="1:28" s="2" customFormat="1" ht="10.7">
      <c r="A337" s="382">
        <v>312</v>
      </c>
      <c r="B337" s="192"/>
      <c r="C337" s="186"/>
      <c r="D337" s="187"/>
      <c r="E337" s="186"/>
      <c r="F337" s="397"/>
      <c r="G337" s="385">
        <f t="shared" si="38"/>
        <v>0</v>
      </c>
      <c r="H337" s="360"/>
      <c r="I337" s="187"/>
      <c r="J337" s="187"/>
      <c r="K337" s="187"/>
      <c r="L337" s="187"/>
      <c r="M337" s="187"/>
      <c r="N337" s="187"/>
      <c r="O337" s="187"/>
      <c r="P337" s="187"/>
      <c r="Q337" s="187"/>
      <c r="R337" s="187"/>
      <c r="S337" s="187"/>
      <c r="T337" s="269"/>
      <c r="U337" s="370">
        <f>IF(AND(H337="",I337="",J337="",K337="",L337="",M337="",N337="",O337="",P337="",Q337="",R337="",S337="",T337=""),0,AVERAGE($H337:T337))</f>
        <v>0</v>
      </c>
      <c r="V337" s="373">
        <f t="shared" si="39"/>
        <v>0</v>
      </c>
      <c r="W337" s="376">
        <f t="shared" si="40"/>
        <v>0</v>
      </c>
      <c r="X337" s="376">
        <f t="shared" si="41"/>
        <v>0</v>
      </c>
      <c r="Y337" s="373">
        <f t="shared" si="42"/>
        <v>0</v>
      </c>
      <c r="Z337" s="376">
        <f t="shared" si="43"/>
        <v>0</v>
      </c>
      <c r="AA337" s="376">
        <f t="shared" si="37"/>
        <v>0</v>
      </c>
      <c r="AB337" s="350"/>
    </row>
    <row r="338" spans="1:28" s="2" customFormat="1" ht="10.7">
      <c r="A338" s="382">
        <v>313</v>
      </c>
      <c r="B338" s="192"/>
      <c r="C338" s="186"/>
      <c r="D338" s="187"/>
      <c r="E338" s="186"/>
      <c r="F338" s="397"/>
      <c r="G338" s="385">
        <f t="shared" si="38"/>
        <v>0</v>
      </c>
      <c r="H338" s="360"/>
      <c r="I338" s="187"/>
      <c r="J338" s="187"/>
      <c r="K338" s="187"/>
      <c r="L338" s="187"/>
      <c r="M338" s="187"/>
      <c r="N338" s="187"/>
      <c r="O338" s="187"/>
      <c r="P338" s="187"/>
      <c r="Q338" s="187"/>
      <c r="R338" s="187"/>
      <c r="S338" s="187"/>
      <c r="T338" s="269"/>
      <c r="U338" s="370">
        <f>IF(AND(H338="",I338="",J338="",K338="",L338="",M338="",N338="",O338="",P338="",Q338="",R338="",S338="",T338=""),0,AVERAGE($H338:T338))</f>
        <v>0</v>
      </c>
      <c r="V338" s="373">
        <f t="shared" si="39"/>
        <v>0</v>
      </c>
      <c r="W338" s="376">
        <f t="shared" si="40"/>
        <v>0</v>
      </c>
      <c r="X338" s="376">
        <f t="shared" si="41"/>
        <v>0</v>
      </c>
      <c r="Y338" s="373">
        <f t="shared" si="42"/>
        <v>0</v>
      </c>
      <c r="Z338" s="376">
        <f t="shared" si="43"/>
        <v>0</v>
      </c>
      <c r="AA338" s="376">
        <f t="shared" si="37"/>
        <v>0</v>
      </c>
      <c r="AB338" s="350"/>
    </row>
    <row r="339" spans="1:28" s="2" customFormat="1" ht="10.7">
      <c r="A339" s="382">
        <v>314</v>
      </c>
      <c r="B339" s="192"/>
      <c r="C339" s="186"/>
      <c r="D339" s="187"/>
      <c r="E339" s="186"/>
      <c r="F339" s="397"/>
      <c r="G339" s="385">
        <f t="shared" si="38"/>
        <v>0</v>
      </c>
      <c r="H339" s="360"/>
      <c r="I339" s="187"/>
      <c r="J339" s="187"/>
      <c r="K339" s="187"/>
      <c r="L339" s="187"/>
      <c r="M339" s="187"/>
      <c r="N339" s="187"/>
      <c r="O339" s="187"/>
      <c r="P339" s="187"/>
      <c r="Q339" s="187"/>
      <c r="R339" s="187"/>
      <c r="S339" s="187"/>
      <c r="T339" s="269"/>
      <c r="U339" s="370">
        <f>IF(AND(H339="",I339="",J339="",K339="",L339="",M339="",N339="",O339="",P339="",Q339="",R339="",S339="",T339=""),0,AVERAGE($H339:T339))</f>
        <v>0</v>
      </c>
      <c r="V339" s="373">
        <f t="shared" si="39"/>
        <v>0</v>
      </c>
      <c r="W339" s="376">
        <f t="shared" si="40"/>
        <v>0</v>
      </c>
      <c r="X339" s="376">
        <f t="shared" si="41"/>
        <v>0</v>
      </c>
      <c r="Y339" s="373">
        <f t="shared" si="42"/>
        <v>0</v>
      </c>
      <c r="Z339" s="376">
        <f t="shared" si="43"/>
        <v>0</v>
      </c>
      <c r="AA339" s="376">
        <f t="shared" si="37"/>
        <v>0</v>
      </c>
      <c r="AB339" s="350"/>
    </row>
    <row r="340" spans="1:28" s="2" customFormat="1" ht="10.7">
      <c r="A340" s="382">
        <v>315</v>
      </c>
      <c r="B340" s="192"/>
      <c r="C340" s="186"/>
      <c r="D340" s="187"/>
      <c r="E340" s="186"/>
      <c r="F340" s="397"/>
      <c r="G340" s="385">
        <f t="shared" si="38"/>
        <v>0</v>
      </c>
      <c r="H340" s="360"/>
      <c r="I340" s="187"/>
      <c r="J340" s="187"/>
      <c r="K340" s="187"/>
      <c r="L340" s="187"/>
      <c r="M340" s="187"/>
      <c r="N340" s="187"/>
      <c r="O340" s="187"/>
      <c r="P340" s="187"/>
      <c r="Q340" s="187"/>
      <c r="R340" s="187"/>
      <c r="S340" s="187"/>
      <c r="T340" s="269"/>
      <c r="U340" s="370">
        <f>IF(AND(H340="",I340="",J340="",K340="",L340="",M340="",N340="",O340="",P340="",Q340="",R340="",S340="",T340=""),0,AVERAGE($H340:T340))</f>
        <v>0</v>
      </c>
      <c r="V340" s="373">
        <f t="shared" si="39"/>
        <v>0</v>
      </c>
      <c r="W340" s="376">
        <f t="shared" si="40"/>
        <v>0</v>
      </c>
      <c r="X340" s="376">
        <f t="shared" si="41"/>
        <v>0</v>
      </c>
      <c r="Y340" s="373">
        <f t="shared" si="42"/>
        <v>0</v>
      </c>
      <c r="Z340" s="376">
        <f t="shared" si="43"/>
        <v>0</v>
      </c>
      <c r="AA340" s="376">
        <f t="shared" si="37"/>
        <v>0</v>
      </c>
      <c r="AB340" s="350"/>
    </row>
    <row r="341" spans="1:28" s="2" customFormat="1" ht="10.7">
      <c r="A341" s="382">
        <v>316</v>
      </c>
      <c r="B341" s="192"/>
      <c r="C341" s="186"/>
      <c r="D341" s="187"/>
      <c r="E341" s="186"/>
      <c r="F341" s="397"/>
      <c r="G341" s="385">
        <f t="shared" si="38"/>
        <v>0</v>
      </c>
      <c r="H341" s="360"/>
      <c r="I341" s="187"/>
      <c r="J341" s="187"/>
      <c r="K341" s="187"/>
      <c r="L341" s="187"/>
      <c r="M341" s="187"/>
      <c r="N341" s="187"/>
      <c r="O341" s="187"/>
      <c r="P341" s="187"/>
      <c r="Q341" s="187"/>
      <c r="R341" s="187"/>
      <c r="S341" s="187"/>
      <c r="T341" s="269"/>
      <c r="U341" s="370">
        <f>IF(AND(H341="",I341="",J341="",K341="",L341="",M341="",N341="",O341="",P341="",Q341="",R341="",S341="",T341=""),0,AVERAGE($H341:T341))</f>
        <v>0</v>
      </c>
      <c r="V341" s="373">
        <f t="shared" si="39"/>
        <v>0</v>
      </c>
      <c r="W341" s="376">
        <f t="shared" si="40"/>
        <v>0</v>
      </c>
      <c r="X341" s="376">
        <f t="shared" si="41"/>
        <v>0</v>
      </c>
      <c r="Y341" s="373">
        <f t="shared" si="42"/>
        <v>0</v>
      </c>
      <c r="Z341" s="376">
        <f t="shared" si="43"/>
        <v>0</v>
      </c>
      <c r="AA341" s="376">
        <f t="shared" si="37"/>
        <v>0</v>
      </c>
      <c r="AB341" s="350"/>
    </row>
    <row r="342" spans="1:28" s="2" customFormat="1" ht="10.7">
      <c r="A342" s="382">
        <v>317</v>
      </c>
      <c r="B342" s="192"/>
      <c r="C342" s="186"/>
      <c r="D342" s="187"/>
      <c r="E342" s="186"/>
      <c r="F342" s="397"/>
      <c r="G342" s="385">
        <f t="shared" si="38"/>
        <v>0</v>
      </c>
      <c r="H342" s="360"/>
      <c r="I342" s="187"/>
      <c r="J342" s="187"/>
      <c r="K342" s="187"/>
      <c r="L342" s="187"/>
      <c r="M342" s="187"/>
      <c r="N342" s="187"/>
      <c r="O342" s="187"/>
      <c r="P342" s="187"/>
      <c r="Q342" s="187"/>
      <c r="R342" s="187"/>
      <c r="S342" s="187"/>
      <c r="T342" s="269"/>
      <c r="U342" s="370">
        <f>IF(AND(H342="",I342="",J342="",K342="",L342="",M342="",N342="",O342="",P342="",Q342="",R342="",S342="",T342=""),0,AVERAGE($H342:T342))</f>
        <v>0</v>
      </c>
      <c r="V342" s="373">
        <f t="shared" si="39"/>
        <v>0</v>
      </c>
      <c r="W342" s="376">
        <f t="shared" si="40"/>
        <v>0</v>
      </c>
      <c r="X342" s="376">
        <f t="shared" si="41"/>
        <v>0</v>
      </c>
      <c r="Y342" s="373">
        <f t="shared" si="42"/>
        <v>0</v>
      </c>
      <c r="Z342" s="376">
        <f t="shared" si="43"/>
        <v>0</v>
      </c>
      <c r="AA342" s="376">
        <f t="shared" si="37"/>
        <v>0</v>
      </c>
      <c r="AB342" s="350"/>
    </row>
    <row r="343" spans="1:28" s="2" customFormat="1" ht="10.7">
      <c r="A343" s="382">
        <v>318</v>
      </c>
      <c r="B343" s="192"/>
      <c r="C343" s="186"/>
      <c r="D343" s="187"/>
      <c r="E343" s="186"/>
      <c r="F343" s="397"/>
      <c r="G343" s="385">
        <f t="shared" si="38"/>
        <v>0</v>
      </c>
      <c r="H343" s="360"/>
      <c r="I343" s="187"/>
      <c r="J343" s="187"/>
      <c r="K343" s="187"/>
      <c r="L343" s="187"/>
      <c r="M343" s="187"/>
      <c r="N343" s="187"/>
      <c r="O343" s="187"/>
      <c r="P343" s="187"/>
      <c r="Q343" s="187"/>
      <c r="R343" s="187"/>
      <c r="S343" s="187"/>
      <c r="T343" s="269"/>
      <c r="U343" s="370">
        <f>IF(AND(H343="",I343="",J343="",K343="",L343="",M343="",N343="",O343="",P343="",Q343="",R343="",S343="",T343=""),0,AVERAGE($H343:T343))</f>
        <v>0</v>
      </c>
      <c r="V343" s="373">
        <f t="shared" si="39"/>
        <v>0</v>
      </c>
      <c r="W343" s="376">
        <f t="shared" si="40"/>
        <v>0</v>
      </c>
      <c r="X343" s="376">
        <f t="shared" si="41"/>
        <v>0</v>
      </c>
      <c r="Y343" s="373">
        <f t="shared" si="42"/>
        <v>0</v>
      </c>
      <c r="Z343" s="376">
        <f t="shared" si="43"/>
        <v>0</v>
      </c>
      <c r="AA343" s="376">
        <f t="shared" si="37"/>
        <v>0</v>
      </c>
      <c r="AB343" s="350"/>
    </row>
    <row r="344" spans="1:28" s="2" customFormat="1" ht="10.7">
      <c r="A344" s="382">
        <v>319</v>
      </c>
      <c r="B344" s="192"/>
      <c r="C344" s="186"/>
      <c r="D344" s="187"/>
      <c r="E344" s="186"/>
      <c r="F344" s="397"/>
      <c r="G344" s="385">
        <f t="shared" si="38"/>
        <v>0</v>
      </c>
      <c r="H344" s="360"/>
      <c r="I344" s="187"/>
      <c r="J344" s="187"/>
      <c r="K344" s="187"/>
      <c r="L344" s="187"/>
      <c r="M344" s="187"/>
      <c r="N344" s="187"/>
      <c r="O344" s="187"/>
      <c r="P344" s="187"/>
      <c r="Q344" s="187"/>
      <c r="R344" s="187"/>
      <c r="S344" s="187"/>
      <c r="T344" s="269"/>
      <c r="U344" s="370">
        <f>IF(AND(H344="",I344="",J344="",K344="",L344="",M344="",N344="",O344="",P344="",Q344="",R344="",S344="",T344=""),0,AVERAGE($H344:T344))</f>
        <v>0</v>
      </c>
      <c r="V344" s="373">
        <f t="shared" si="39"/>
        <v>0</v>
      </c>
      <c r="W344" s="376">
        <f t="shared" si="40"/>
        <v>0</v>
      </c>
      <c r="X344" s="376">
        <f t="shared" si="41"/>
        <v>0</v>
      </c>
      <c r="Y344" s="373">
        <f t="shared" si="42"/>
        <v>0</v>
      </c>
      <c r="Z344" s="376">
        <f t="shared" si="43"/>
        <v>0</v>
      </c>
      <c r="AA344" s="376">
        <f t="shared" si="37"/>
        <v>0</v>
      </c>
      <c r="AB344" s="350"/>
    </row>
    <row r="345" spans="1:28" s="2" customFormat="1" ht="10.7">
      <c r="A345" s="382">
        <v>320</v>
      </c>
      <c r="B345" s="192"/>
      <c r="C345" s="186"/>
      <c r="D345" s="187"/>
      <c r="E345" s="186"/>
      <c r="F345" s="397"/>
      <c r="G345" s="385">
        <f t="shared" si="38"/>
        <v>0</v>
      </c>
      <c r="H345" s="360"/>
      <c r="I345" s="187"/>
      <c r="J345" s="187"/>
      <c r="K345" s="187"/>
      <c r="L345" s="187"/>
      <c r="M345" s="187"/>
      <c r="N345" s="187"/>
      <c r="O345" s="187"/>
      <c r="P345" s="187"/>
      <c r="Q345" s="187"/>
      <c r="R345" s="187"/>
      <c r="S345" s="187"/>
      <c r="T345" s="269"/>
      <c r="U345" s="370">
        <f>IF(AND(H345="",I345="",J345="",K345="",L345="",M345="",N345="",O345="",P345="",Q345="",R345="",S345="",T345=""),0,AVERAGE($H345:T345))</f>
        <v>0</v>
      </c>
      <c r="V345" s="373">
        <f t="shared" si="39"/>
        <v>0</v>
      </c>
      <c r="W345" s="376">
        <f t="shared" si="40"/>
        <v>0</v>
      </c>
      <c r="X345" s="376">
        <f t="shared" si="41"/>
        <v>0</v>
      </c>
      <c r="Y345" s="373">
        <f t="shared" si="42"/>
        <v>0</v>
      </c>
      <c r="Z345" s="376">
        <f t="shared" si="43"/>
        <v>0</v>
      </c>
      <c r="AA345" s="376">
        <f t="shared" si="37"/>
        <v>0</v>
      </c>
      <c r="AB345" s="350"/>
    </row>
    <row r="346" spans="1:28" s="2" customFormat="1" ht="10.7">
      <c r="A346" s="382">
        <v>321</v>
      </c>
      <c r="B346" s="192"/>
      <c r="C346" s="186"/>
      <c r="D346" s="187"/>
      <c r="E346" s="186"/>
      <c r="F346" s="397"/>
      <c r="G346" s="385">
        <f t="shared" si="38"/>
        <v>0</v>
      </c>
      <c r="H346" s="360"/>
      <c r="I346" s="187"/>
      <c r="J346" s="187"/>
      <c r="K346" s="187"/>
      <c r="L346" s="187"/>
      <c r="M346" s="187"/>
      <c r="N346" s="187"/>
      <c r="O346" s="187"/>
      <c r="P346" s="187"/>
      <c r="Q346" s="187"/>
      <c r="R346" s="187"/>
      <c r="S346" s="187"/>
      <c r="T346" s="269"/>
      <c r="U346" s="370">
        <f>IF(AND(H346="",I346="",J346="",K346="",L346="",M346="",N346="",O346="",P346="",Q346="",R346="",S346="",T346=""),0,AVERAGE($H346:T346))</f>
        <v>0</v>
      </c>
      <c r="V346" s="373">
        <f t="shared" si="39"/>
        <v>0</v>
      </c>
      <c r="W346" s="376">
        <f t="shared" si="40"/>
        <v>0</v>
      </c>
      <c r="X346" s="376">
        <f t="shared" si="41"/>
        <v>0</v>
      </c>
      <c r="Y346" s="373">
        <f t="shared" si="42"/>
        <v>0</v>
      </c>
      <c r="Z346" s="376">
        <f t="shared" si="43"/>
        <v>0</v>
      </c>
      <c r="AA346" s="376">
        <f t="shared" ref="AA346:AA409" si="44">IF(U346&gt;22,(U346-22),0)</f>
        <v>0</v>
      </c>
      <c r="AB346" s="350"/>
    </row>
    <row r="347" spans="1:28" s="2" customFormat="1" ht="10.7">
      <c r="A347" s="382">
        <v>322</v>
      </c>
      <c r="B347" s="192"/>
      <c r="C347" s="186"/>
      <c r="D347" s="187"/>
      <c r="E347" s="186"/>
      <c r="F347" s="397"/>
      <c r="G347" s="385">
        <f t="shared" ref="G347:G410" si="45">IF(E347="Residencial",D347,E347)</f>
        <v>0</v>
      </c>
      <c r="H347" s="360"/>
      <c r="I347" s="187"/>
      <c r="J347" s="187"/>
      <c r="K347" s="187"/>
      <c r="L347" s="187"/>
      <c r="M347" s="187"/>
      <c r="N347" s="187"/>
      <c r="O347" s="187"/>
      <c r="P347" s="187"/>
      <c r="Q347" s="187"/>
      <c r="R347" s="187"/>
      <c r="S347" s="187"/>
      <c r="T347" s="269"/>
      <c r="U347" s="370">
        <f>IF(AND(H347="",I347="",J347="",K347="",L347="",M347="",N347="",O347="",P347="",Q347="",R347="",S347="",T347=""),0,AVERAGE($H347:T347))</f>
        <v>0</v>
      </c>
      <c r="V347" s="373">
        <f t="shared" ref="V347:V410" si="46">IF(U347&lt;=11,U347,11)</f>
        <v>0</v>
      </c>
      <c r="W347" s="376">
        <f t="shared" ref="W347:W410" si="47">IF(U347&lt;=6,U347,6)</f>
        <v>0</v>
      </c>
      <c r="X347" s="376">
        <f t="shared" ref="X347:X410" si="48">IF(AND(U347&gt;6,U347&gt;=11),11-W347,U347-W347)</f>
        <v>0</v>
      </c>
      <c r="Y347" s="373">
        <f t="shared" ref="Y347:Y410" si="49">IF(U347&gt;11,(U347-W347-X347),0)</f>
        <v>0</v>
      </c>
      <c r="Z347" s="376">
        <f t="shared" ref="Z347:Z410" si="50">IF(U347&gt;22,11,IF(AND(U347&gt;11,U347&lt;=22),U347-11,0))</f>
        <v>0</v>
      </c>
      <c r="AA347" s="376">
        <f t="shared" si="44"/>
        <v>0</v>
      </c>
      <c r="AB347" s="350"/>
    </row>
    <row r="348" spans="1:28" s="2" customFormat="1" ht="10.7">
      <c r="A348" s="382">
        <v>323</v>
      </c>
      <c r="B348" s="192"/>
      <c r="C348" s="186"/>
      <c r="D348" s="187"/>
      <c r="E348" s="186"/>
      <c r="F348" s="397"/>
      <c r="G348" s="385">
        <f t="shared" si="45"/>
        <v>0</v>
      </c>
      <c r="H348" s="360"/>
      <c r="I348" s="187"/>
      <c r="J348" s="187"/>
      <c r="K348" s="187"/>
      <c r="L348" s="187"/>
      <c r="M348" s="187"/>
      <c r="N348" s="187"/>
      <c r="O348" s="187"/>
      <c r="P348" s="187"/>
      <c r="Q348" s="187"/>
      <c r="R348" s="187"/>
      <c r="S348" s="187"/>
      <c r="T348" s="269"/>
      <c r="U348" s="370">
        <f>IF(AND(H348="",I348="",J348="",K348="",L348="",M348="",N348="",O348="",P348="",Q348="",R348="",S348="",T348=""),0,AVERAGE($H348:T348))</f>
        <v>0</v>
      </c>
      <c r="V348" s="373">
        <f t="shared" si="46"/>
        <v>0</v>
      </c>
      <c r="W348" s="376">
        <f t="shared" si="47"/>
        <v>0</v>
      </c>
      <c r="X348" s="376">
        <f t="shared" si="48"/>
        <v>0</v>
      </c>
      <c r="Y348" s="373">
        <f t="shared" si="49"/>
        <v>0</v>
      </c>
      <c r="Z348" s="376">
        <f t="shared" si="50"/>
        <v>0</v>
      </c>
      <c r="AA348" s="376">
        <f t="shared" si="44"/>
        <v>0</v>
      </c>
      <c r="AB348" s="350"/>
    </row>
    <row r="349" spans="1:28" s="2" customFormat="1" ht="10.7">
      <c r="A349" s="382">
        <v>324</v>
      </c>
      <c r="B349" s="192"/>
      <c r="C349" s="186"/>
      <c r="D349" s="187"/>
      <c r="E349" s="186"/>
      <c r="F349" s="397"/>
      <c r="G349" s="385">
        <f t="shared" si="45"/>
        <v>0</v>
      </c>
      <c r="H349" s="360"/>
      <c r="I349" s="187"/>
      <c r="J349" s="187"/>
      <c r="K349" s="187"/>
      <c r="L349" s="187"/>
      <c r="M349" s="187"/>
      <c r="N349" s="187"/>
      <c r="O349" s="187"/>
      <c r="P349" s="187"/>
      <c r="Q349" s="187"/>
      <c r="R349" s="187"/>
      <c r="S349" s="187"/>
      <c r="T349" s="269"/>
      <c r="U349" s="370">
        <f>IF(AND(H349="",I349="",J349="",K349="",L349="",M349="",N349="",O349="",P349="",Q349="",R349="",S349="",T349=""),0,AVERAGE($H349:T349))</f>
        <v>0</v>
      </c>
      <c r="V349" s="373">
        <f t="shared" si="46"/>
        <v>0</v>
      </c>
      <c r="W349" s="376">
        <f t="shared" si="47"/>
        <v>0</v>
      </c>
      <c r="X349" s="376">
        <f t="shared" si="48"/>
        <v>0</v>
      </c>
      <c r="Y349" s="373">
        <f t="shared" si="49"/>
        <v>0</v>
      </c>
      <c r="Z349" s="376">
        <f t="shared" si="50"/>
        <v>0</v>
      </c>
      <c r="AA349" s="376">
        <f t="shared" si="44"/>
        <v>0</v>
      </c>
      <c r="AB349" s="350"/>
    </row>
    <row r="350" spans="1:28" s="2" customFormat="1" ht="10.7">
      <c r="A350" s="382">
        <v>325</v>
      </c>
      <c r="B350" s="192"/>
      <c r="C350" s="186"/>
      <c r="D350" s="187"/>
      <c r="E350" s="186"/>
      <c r="F350" s="397"/>
      <c r="G350" s="385">
        <f t="shared" si="45"/>
        <v>0</v>
      </c>
      <c r="H350" s="360"/>
      <c r="I350" s="187"/>
      <c r="J350" s="187"/>
      <c r="K350" s="187"/>
      <c r="L350" s="187"/>
      <c r="M350" s="187"/>
      <c r="N350" s="187"/>
      <c r="O350" s="187"/>
      <c r="P350" s="187"/>
      <c r="Q350" s="187"/>
      <c r="R350" s="187"/>
      <c r="S350" s="187"/>
      <c r="T350" s="269"/>
      <c r="U350" s="370">
        <f>IF(AND(H350="",I350="",J350="",K350="",L350="",M350="",N350="",O350="",P350="",Q350="",R350="",S350="",T350=""),0,AVERAGE($H350:T350))</f>
        <v>0</v>
      </c>
      <c r="V350" s="373">
        <f t="shared" si="46"/>
        <v>0</v>
      </c>
      <c r="W350" s="376">
        <f t="shared" si="47"/>
        <v>0</v>
      </c>
      <c r="X350" s="376">
        <f t="shared" si="48"/>
        <v>0</v>
      </c>
      <c r="Y350" s="373">
        <f t="shared" si="49"/>
        <v>0</v>
      </c>
      <c r="Z350" s="376">
        <f t="shared" si="50"/>
        <v>0</v>
      </c>
      <c r="AA350" s="376">
        <f t="shared" si="44"/>
        <v>0</v>
      </c>
      <c r="AB350" s="350"/>
    </row>
    <row r="351" spans="1:28" s="2" customFormat="1" ht="10.7">
      <c r="A351" s="382">
        <v>326</v>
      </c>
      <c r="B351" s="192"/>
      <c r="C351" s="186"/>
      <c r="D351" s="187"/>
      <c r="E351" s="186"/>
      <c r="F351" s="397"/>
      <c r="G351" s="385">
        <f t="shared" si="45"/>
        <v>0</v>
      </c>
      <c r="H351" s="360"/>
      <c r="I351" s="187"/>
      <c r="J351" s="187"/>
      <c r="K351" s="187"/>
      <c r="L351" s="187"/>
      <c r="M351" s="187"/>
      <c r="N351" s="187"/>
      <c r="O351" s="187"/>
      <c r="P351" s="187"/>
      <c r="Q351" s="187"/>
      <c r="R351" s="187"/>
      <c r="S351" s="187"/>
      <c r="T351" s="269"/>
      <c r="U351" s="370">
        <f>IF(AND(H351="",I351="",J351="",K351="",L351="",M351="",N351="",O351="",P351="",Q351="",R351="",S351="",T351=""),0,AVERAGE($H351:T351))</f>
        <v>0</v>
      </c>
      <c r="V351" s="373">
        <f t="shared" si="46"/>
        <v>0</v>
      </c>
      <c r="W351" s="376">
        <f t="shared" si="47"/>
        <v>0</v>
      </c>
      <c r="X351" s="376">
        <f t="shared" si="48"/>
        <v>0</v>
      </c>
      <c r="Y351" s="373">
        <f t="shared" si="49"/>
        <v>0</v>
      </c>
      <c r="Z351" s="376">
        <f t="shared" si="50"/>
        <v>0</v>
      </c>
      <c r="AA351" s="376">
        <f t="shared" si="44"/>
        <v>0</v>
      </c>
      <c r="AB351" s="350"/>
    </row>
    <row r="352" spans="1:28" s="2" customFormat="1" ht="10.7">
      <c r="A352" s="382">
        <v>327</v>
      </c>
      <c r="B352" s="192"/>
      <c r="C352" s="186"/>
      <c r="D352" s="187"/>
      <c r="E352" s="186"/>
      <c r="F352" s="397"/>
      <c r="G352" s="385">
        <f t="shared" si="45"/>
        <v>0</v>
      </c>
      <c r="H352" s="360"/>
      <c r="I352" s="187"/>
      <c r="J352" s="187"/>
      <c r="K352" s="187"/>
      <c r="L352" s="187"/>
      <c r="M352" s="187"/>
      <c r="N352" s="187"/>
      <c r="O352" s="187"/>
      <c r="P352" s="187"/>
      <c r="Q352" s="187"/>
      <c r="R352" s="187"/>
      <c r="S352" s="187"/>
      <c r="T352" s="269"/>
      <c r="U352" s="370">
        <f>IF(AND(H352="",I352="",J352="",K352="",L352="",M352="",N352="",O352="",P352="",Q352="",R352="",S352="",T352=""),0,AVERAGE($H352:T352))</f>
        <v>0</v>
      </c>
      <c r="V352" s="373">
        <f t="shared" si="46"/>
        <v>0</v>
      </c>
      <c r="W352" s="376">
        <f t="shared" si="47"/>
        <v>0</v>
      </c>
      <c r="X352" s="376">
        <f t="shared" si="48"/>
        <v>0</v>
      </c>
      <c r="Y352" s="373">
        <f t="shared" si="49"/>
        <v>0</v>
      </c>
      <c r="Z352" s="376">
        <f t="shared" si="50"/>
        <v>0</v>
      </c>
      <c r="AA352" s="376">
        <f t="shared" si="44"/>
        <v>0</v>
      </c>
      <c r="AB352" s="350"/>
    </row>
    <row r="353" spans="1:28" s="2" customFormat="1" ht="10.7">
      <c r="A353" s="382">
        <v>328</v>
      </c>
      <c r="B353" s="192"/>
      <c r="C353" s="186"/>
      <c r="D353" s="187"/>
      <c r="E353" s="186"/>
      <c r="F353" s="397"/>
      <c r="G353" s="385">
        <f t="shared" si="45"/>
        <v>0</v>
      </c>
      <c r="H353" s="360"/>
      <c r="I353" s="187"/>
      <c r="J353" s="187"/>
      <c r="K353" s="187"/>
      <c r="L353" s="187"/>
      <c r="M353" s="187"/>
      <c r="N353" s="187"/>
      <c r="O353" s="187"/>
      <c r="P353" s="187"/>
      <c r="Q353" s="187"/>
      <c r="R353" s="187"/>
      <c r="S353" s="187"/>
      <c r="T353" s="269"/>
      <c r="U353" s="370">
        <f>IF(AND(H353="",I353="",J353="",K353="",L353="",M353="",N353="",O353="",P353="",Q353="",R353="",S353="",T353=""),0,AVERAGE($H353:T353))</f>
        <v>0</v>
      </c>
      <c r="V353" s="373">
        <f t="shared" si="46"/>
        <v>0</v>
      </c>
      <c r="W353" s="376">
        <f t="shared" si="47"/>
        <v>0</v>
      </c>
      <c r="X353" s="376">
        <f t="shared" si="48"/>
        <v>0</v>
      </c>
      <c r="Y353" s="373">
        <f t="shared" si="49"/>
        <v>0</v>
      </c>
      <c r="Z353" s="376">
        <f t="shared" si="50"/>
        <v>0</v>
      </c>
      <c r="AA353" s="376">
        <f t="shared" si="44"/>
        <v>0</v>
      </c>
      <c r="AB353" s="350"/>
    </row>
    <row r="354" spans="1:28" s="2" customFormat="1" ht="10.7">
      <c r="A354" s="382">
        <v>329</v>
      </c>
      <c r="B354" s="192"/>
      <c r="C354" s="186"/>
      <c r="D354" s="187"/>
      <c r="E354" s="186"/>
      <c r="F354" s="397"/>
      <c r="G354" s="385">
        <f t="shared" si="45"/>
        <v>0</v>
      </c>
      <c r="H354" s="360"/>
      <c r="I354" s="187"/>
      <c r="J354" s="187"/>
      <c r="K354" s="187"/>
      <c r="L354" s="187"/>
      <c r="M354" s="187"/>
      <c r="N354" s="187"/>
      <c r="O354" s="187"/>
      <c r="P354" s="187"/>
      <c r="Q354" s="187"/>
      <c r="R354" s="187"/>
      <c r="S354" s="187"/>
      <c r="T354" s="269"/>
      <c r="U354" s="370">
        <f>IF(AND(H354="",I354="",J354="",K354="",L354="",M354="",N354="",O354="",P354="",Q354="",R354="",S354="",T354=""),0,AVERAGE($H354:T354))</f>
        <v>0</v>
      </c>
      <c r="V354" s="373">
        <f t="shared" si="46"/>
        <v>0</v>
      </c>
      <c r="W354" s="376">
        <f t="shared" si="47"/>
        <v>0</v>
      </c>
      <c r="X354" s="376">
        <f t="shared" si="48"/>
        <v>0</v>
      </c>
      <c r="Y354" s="373">
        <f t="shared" si="49"/>
        <v>0</v>
      </c>
      <c r="Z354" s="376">
        <f t="shared" si="50"/>
        <v>0</v>
      </c>
      <c r="AA354" s="376">
        <f t="shared" si="44"/>
        <v>0</v>
      </c>
      <c r="AB354" s="350"/>
    </row>
    <row r="355" spans="1:28" s="2" customFormat="1" ht="10.7">
      <c r="A355" s="382">
        <v>330</v>
      </c>
      <c r="B355" s="192"/>
      <c r="C355" s="186"/>
      <c r="D355" s="187"/>
      <c r="E355" s="186"/>
      <c r="F355" s="397"/>
      <c r="G355" s="385">
        <f t="shared" si="45"/>
        <v>0</v>
      </c>
      <c r="H355" s="360"/>
      <c r="I355" s="187"/>
      <c r="J355" s="187"/>
      <c r="K355" s="187"/>
      <c r="L355" s="187"/>
      <c r="M355" s="187"/>
      <c r="N355" s="187"/>
      <c r="O355" s="187"/>
      <c r="P355" s="187"/>
      <c r="Q355" s="187"/>
      <c r="R355" s="187"/>
      <c r="S355" s="187"/>
      <c r="T355" s="269"/>
      <c r="U355" s="370">
        <f>IF(AND(H355="",I355="",J355="",K355="",L355="",M355="",N355="",O355="",P355="",Q355="",R355="",S355="",T355=""),0,AVERAGE($H355:T355))</f>
        <v>0</v>
      </c>
      <c r="V355" s="373">
        <f t="shared" si="46"/>
        <v>0</v>
      </c>
      <c r="W355" s="376">
        <f t="shared" si="47"/>
        <v>0</v>
      </c>
      <c r="X355" s="376">
        <f t="shared" si="48"/>
        <v>0</v>
      </c>
      <c r="Y355" s="373">
        <f t="shared" si="49"/>
        <v>0</v>
      </c>
      <c r="Z355" s="376">
        <f t="shared" si="50"/>
        <v>0</v>
      </c>
      <c r="AA355" s="376">
        <f t="shared" si="44"/>
        <v>0</v>
      </c>
      <c r="AB355" s="350"/>
    </row>
    <row r="356" spans="1:28" s="2" customFormat="1" ht="10.7">
      <c r="A356" s="382">
        <v>331</v>
      </c>
      <c r="B356" s="192"/>
      <c r="C356" s="186"/>
      <c r="D356" s="187"/>
      <c r="E356" s="186"/>
      <c r="F356" s="397"/>
      <c r="G356" s="385">
        <f t="shared" si="45"/>
        <v>0</v>
      </c>
      <c r="H356" s="360"/>
      <c r="I356" s="187"/>
      <c r="J356" s="187"/>
      <c r="K356" s="187"/>
      <c r="L356" s="187"/>
      <c r="M356" s="187"/>
      <c r="N356" s="187"/>
      <c r="O356" s="187"/>
      <c r="P356" s="187"/>
      <c r="Q356" s="187"/>
      <c r="R356" s="187"/>
      <c r="S356" s="187"/>
      <c r="T356" s="269"/>
      <c r="U356" s="370">
        <f>IF(AND(H356="",I356="",J356="",K356="",L356="",M356="",N356="",O356="",P356="",Q356="",R356="",S356="",T356=""),0,AVERAGE($H356:T356))</f>
        <v>0</v>
      </c>
      <c r="V356" s="373">
        <f t="shared" si="46"/>
        <v>0</v>
      </c>
      <c r="W356" s="376">
        <f t="shared" si="47"/>
        <v>0</v>
      </c>
      <c r="X356" s="376">
        <f t="shared" si="48"/>
        <v>0</v>
      </c>
      <c r="Y356" s="373">
        <f t="shared" si="49"/>
        <v>0</v>
      </c>
      <c r="Z356" s="376">
        <f t="shared" si="50"/>
        <v>0</v>
      </c>
      <c r="AA356" s="376">
        <f t="shared" si="44"/>
        <v>0</v>
      </c>
      <c r="AB356" s="350"/>
    </row>
    <row r="357" spans="1:28" s="2" customFormat="1" ht="10.7">
      <c r="A357" s="382">
        <v>332</v>
      </c>
      <c r="B357" s="192"/>
      <c r="C357" s="186"/>
      <c r="D357" s="187"/>
      <c r="E357" s="186"/>
      <c r="F357" s="397"/>
      <c r="G357" s="385">
        <f t="shared" si="45"/>
        <v>0</v>
      </c>
      <c r="H357" s="360"/>
      <c r="I357" s="187"/>
      <c r="J357" s="187"/>
      <c r="K357" s="187"/>
      <c r="L357" s="187"/>
      <c r="M357" s="187"/>
      <c r="N357" s="187"/>
      <c r="O357" s="187"/>
      <c r="P357" s="187"/>
      <c r="Q357" s="187"/>
      <c r="R357" s="187"/>
      <c r="S357" s="187"/>
      <c r="T357" s="269"/>
      <c r="U357" s="370">
        <f>IF(AND(H357="",I357="",J357="",K357="",L357="",M357="",N357="",O357="",P357="",Q357="",R357="",S357="",T357=""),0,AVERAGE($H357:T357))</f>
        <v>0</v>
      </c>
      <c r="V357" s="373">
        <f t="shared" si="46"/>
        <v>0</v>
      </c>
      <c r="W357" s="376">
        <f t="shared" si="47"/>
        <v>0</v>
      </c>
      <c r="X357" s="376">
        <f t="shared" si="48"/>
        <v>0</v>
      </c>
      <c r="Y357" s="373">
        <f t="shared" si="49"/>
        <v>0</v>
      </c>
      <c r="Z357" s="376">
        <f t="shared" si="50"/>
        <v>0</v>
      </c>
      <c r="AA357" s="376">
        <f t="shared" si="44"/>
        <v>0</v>
      </c>
      <c r="AB357" s="350"/>
    </row>
    <row r="358" spans="1:28" s="2" customFormat="1" ht="10.7">
      <c r="A358" s="382">
        <v>333</v>
      </c>
      <c r="B358" s="192"/>
      <c r="C358" s="186"/>
      <c r="D358" s="187"/>
      <c r="E358" s="186"/>
      <c r="F358" s="397"/>
      <c r="G358" s="385">
        <f t="shared" si="45"/>
        <v>0</v>
      </c>
      <c r="H358" s="360"/>
      <c r="I358" s="187"/>
      <c r="J358" s="187"/>
      <c r="K358" s="187"/>
      <c r="L358" s="187"/>
      <c r="M358" s="187"/>
      <c r="N358" s="187"/>
      <c r="O358" s="187"/>
      <c r="P358" s="187"/>
      <c r="Q358" s="187"/>
      <c r="R358" s="187"/>
      <c r="S358" s="187"/>
      <c r="T358" s="269"/>
      <c r="U358" s="370">
        <f>IF(AND(H358="",I358="",J358="",K358="",L358="",M358="",N358="",O358="",P358="",Q358="",R358="",S358="",T358=""),0,AVERAGE($H358:T358))</f>
        <v>0</v>
      </c>
      <c r="V358" s="373">
        <f t="shared" si="46"/>
        <v>0</v>
      </c>
      <c r="W358" s="376">
        <f t="shared" si="47"/>
        <v>0</v>
      </c>
      <c r="X358" s="376">
        <f t="shared" si="48"/>
        <v>0</v>
      </c>
      <c r="Y358" s="373">
        <f t="shared" si="49"/>
        <v>0</v>
      </c>
      <c r="Z358" s="376">
        <f t="shared" si="50"/>
        <v>0</v>
      </c>
      <c r="AA358" s="376">
        <f t="shared" si="44"/>
        <v>0</v>
      </c>
      <c r="AB358" s="350"/>
    </row>
    <row r="359" spans="1:28" s="2" customFormat="1" ht="10.7">
      <c r="A359" s="382">
        <v>334</v>
      </c>
      <c r="B359" s="192"/>
      <c r="C359" s="186"/>
      <c r="D359" s="187"/>
      <c r="E359" s="186"/>
      <c r="F359" s="397"/>
      <c r="G359" s="385">
        <f t="shared" si="45"/>
        <v>0</v>
      </c>
      <c r="H359" s="360"/>
      <c r="I359" s="187"/>
      <c r="J359" s="187"/>
      <c r="K359" s="187"/>
      <c r="L359" s="187"/>
      <c r="M359" s="187"/>
      <c r="N359" s="187"/>
      <c r="O359" s="187"/>
      <c r="P359" s="187"/>
      <c r="Q359" s="187"/>
      <c r="R359" s="187"/>
      <c r="S359" s="187"/>
      <c r="T359" s="269"/>
      <c r="U359" s="370">
        <f>IF(AND(H359="",I359="",J359="",K359="",L359="",M359="",N359="",O359="",P359="",Q359="",R359="",S359="",T359=""),0,AVERAGE($H359:T359))</f>
        <v>0</v>
      </c>
      <c r="V359" s="373">
        <f t="shared" si="46"/>
        <v>0</v>
      </c>
      <c r="W359" s="376">
        <f t="shared" si="47"/>
        <v>0</v>
      </c>
      <c r="X359" s="376">
        <f t="shared" si="48"/>
        <v>0</v>
      </c>
      <c r="Y359" s="373">
        <f t="shared" si="49"/>
        <v>0</v>
      </c>
      <c r="Z359" s="376">
        <f t="shared" si="50"/>
        <v>0</v>
      </c>
      <c r="AA359" s="376">
        <f t="shared" si="44"/>
        <v>0</v>
      </c>
      <c r="AB359" s="350"/>
    </row>
    <row r="360" spans="1:28" s="2" customFormat="1" ht="10.7">
      <c r="A360" s="382">
        <v>335</v>
      </c>
      <c r="B360" s="192"/>
      <c r="C360" s="186"/>
      <c r="D360" s="187"/>
      <c r="E360" s="186"/>
      <c r="F360" s="397"/>
      <c r="G360" s="385">
        <f t="shared" si="45"/>
        <v>0</v>
      </c>
      <c r="H360" s="360"/>
      <c r="I360" s="187"/>
      <c r="J360" s="187"/>
      <c r="K360" s="187"/>
      <c r="L360" s="187"/>
      <c r="M360" s="187"/>
      <c r="N360" s="187"/>
      <c r="O360" s="187"/>
      <c r="P360" s="187"/>
      <c r="Q360" s="187"/>
      <c r="R360" s="187"/>
      <c r="S360" s="187"/>
      <c r="T360" s="269"/>
      <c r="U360" s="370">
        <f>IF(AND(H360="",I360="",J360="",K360="",L360="",M360="",N360="",O360="",P360="",Q360="",R360="",S360="",T360=""),0,AVERAGE($H360:T360))</f>
        <v>0</v>
      </c>
      <c r="V360" s="373">
        <f t="shared" si="46"/>
        <v>0</v>
      </c>
      <c r="W360" s="376">
        <f t="shared" si="47"/>
        <v>0</v>
      </c>
      <c r="X360" s="376">
        <f t="shared" si="48"/>
        <v>0</v>
      </c>
      <c r="Y360" s="373">
        <f t="shared" si="49"/>
        <v>0</v>
      </c>
      <c r="Z360" s="376">
        <f t="shared" si="50"/>
        <v>0</v>
      </c>
      <c r="AA360" s="376">
        <f t="shared" si="44"/>
        <v>0</v>
      </c>
      <c r="AB360" s="350"/>
    </row>
    <row r="361" spans="1:28" s="2" customFormat="1" ht="10.7">
      <c r="A361" s="382">
        <v>336</v>
      </c>
      <c r="B361" s="192"/>
      <c r="C361" s="186"/>
      <c r="D361" s="187"/>
      <c r="E361" s="186"/>
      <c r="F361" s="397"/>
      <c r="G361" s="385">
        <f t="shared" si="45"/>
        <v>0</v>
      </c>
      <c r="H361" s="360"/>
      <c r="I361" s="187"/>
      <c r="J361" s="187"/>
      <c r="K361" s="187"/>
      <c r="L361" s="187"/>
      <c r="M361" s="187"/>
      <c r="N361" s="187"/>
      <c r="O361" s="187"/>
      <c r="P361" s="187"/>
      <c r="Q361" s="187"/>
      <c r="R361" s="187"/>
      <c r="S361" s="187"/>
      <c r="T361" s="269"/>
      <c r="U361" s="370">
        <f>IF(AND(H361="",I361="",J361="",K361="",L361="",M361="",N361="",O361="",P361="",Q361="",R361="",S361="",T361=""),0,AVERAGE($H361:T361))</f>
        <v>0</v>
      </c>
      <c r="V361" s="373">
        <f t="shared" si="46"/>
        <v>0</v>
      </c>
      <c r="W361" s="376">
        <f t="shared" si="47"/>
        <v>0</v>
      </c>
      <c r="X361" s="376">
        <f t="shared" si="48"/>
        <v>0</v>
      </c>
      <c r="Y361" s="373">
        <f t="shared" si="49"/>
        <v>0</v>
      </c>
      <c r="Z361" s="376">
        <f t="shared" si="50"/>
        <v>0</v>
      </c>
      <c r="AA361" s="376">
        <f t="shared" si="44"/>
        <v>0</v>
      </c>
      <c r="AB361" s="350"/>
    </row>
    <row r="362" spans="1:28" s="2" customFormat="1" ht="10.7">
      <c r="A362" s="382">
        <v>337</v>
      </c>
      <c r="B362" s="192"/>
      <c r="C362" s="186"/>
      <c r="D362" s="187"/>
      <c r="E362" s="186"/>
      <c r="F362" s="397"/>
      <c r="G362" s="385">
        <f t="shared" si="45"/>
        <v>0</v>
      </c>
      <c r="H362" s="360"/>
      <c r="I362" s="187"/>
      <c r="J362" s="187"/>
      <c r="K362" s="187"/>
      <c r="L362" s="187"/>
      <c r="M362" s="187"/>
      <c r="N362" s="187"/>
      <c r="O362" s="187"/>
      <c r="P362" s="187"/>
      <c r="Q362" s="187"/>
      <c r="R362" s="187"/>
      <c r="S362" s="187"/>
      <c r="T362" s="269"/>
      <c r="U362" s="370">
        <f>IF(AND(H362="",I362="",J362="",K362="",L362="",M362="",N362="",O362="",P362="",Q362="",R362="",S362="",T362=""),0,AVERAGE($H362:T362))</f>
        <v>0</v>
      </c>
      <c r="V362" s="373">
        <f t="shared" si="46"/>
        <v>0</v>
      </c>
      <c r="W362" s="376">
        <f t="shared" si="47"/>
        <v>0</v>
      </c>
      <c r="X362" s="376">
        <f t="shared" si="48"/>
        <v>0</v>
      </c>
      <c r="Y362" s="373">
        <f t="shared" si="49"/>
        <v>0</v>
      </c>
      <c r="Z362" s="376">
        <f t="shared" si="50"/>
        <v>0</v>
      </c>
      <c r="AA362" s="376">
        <f t="shared" si="44"/>
        <v>0</v>
      </c>
      <c r="AB362" s="350"/>
    </row>
    <row r="363" spans="1:28" s="2" customFormat="1" ht="10.7">
      <c r="A363" s="382">
        <v>338</v>
      </c>
      <c r="B363" s="192"/>
      <c r="C363" s="186"/>
      <c r="D363" s="187"/>
      <c r="E363" s="186"/>
      <c r="F363" s="397"/>
      <c r="G363" s="385">
        <f t="shared" si="45"/>
        <v>0</v>
      </c>
      <c r="H363" s="360"/>
      <c r="I363" s="187"/>
      <c r="J363" s="187"/>
      <c r="K363" s="187"/>
      <c r="L363" s="187"/>
      <c r="M363" s="187"/>
      <c r="N363" s="187"/>
      <c r="O363" s="187"/>
      <c r="P363" s="187"/>
      <c r="Q363" s="187"/>
      <c r="R363" s="187"/>
      <c r="S363" s="187"/>
      <c r="T363" s="269"/>
      <c r="U363" s="370">
        <f>IF(AND(H363="",I363="",J363="",K363="",L363="",M363="",N363="",O363="",P363="",Q363="",R363="",S363="",T363=""),0,AVERAGE($H363:T363))</f>
        <v>0</v>
      </c>
      <c r="V363" s="373">
        <f t="shared" si="46"/>
        <v>0</v>
      </c>
      <c r="W363" s="376">
        <f t="shared" si="47"/>
        <v>0</v>
      </c>
      <c r="X363" s="376">
        <f t="shared" si="48"/>
        <v>0</v>
      </c>
      <c r="Y363" s="373">
        <f t="shared" si="49"/>
        <v>0</v>
      </c>
      <c r="Z363" s="376">
        <f t="shared" si="50"/>
        <v>0</v>
      </c>
      <c r="AA363" s="376">
        <f t="shared" si="44"/>
        <v>0</v>
      </c>
      <c r="AB363" s="350"/>
    </row>
    <row r="364" spans="1:28" s="2" customFormat="1" ht="10.7">
      <c r="A364" s="382">
        <v>339</v>
      </c>
      <c r="B364" s="192"/>
      <c r="C364" s="186"/>
      <c r="D364" s="187"/>
      <c r="E364" s="186"/>
      <c r="F364" s="397"/>
      <c r="G364" s="385">
        <f t="shared" si="45"/>
        <v>0</v>
      </c>
      <c r="H364" s="360"/>
      <c r="I364" s="187"/>
      <c r="J364" s="187"/>
      <c r="K364" s="187"/>
      <c r="L364" s="187"/>
      <c r="M364" s="187"/>
      <c r="N364" s="187"/>
      <c r="O364" s="187"/>
      <c r="P364" s="187"/>
      <c r="Q364" s="187"/>
      <c r="R364" s="187"/>
      <c r="S364" s="187"/>
      <c r="T364" s="269"/>
      <c r="U364" s="370">
        <f>IF(AND(H364="",I364="",J364="",K364="",L364="",M364="",N364="",O364="",P364="",Q364="",R364="",S364="",T364=""),0,AVERAGE($H364:T364))</f>
        <v>0</v>
      </c>
      <c r="V364" s="373">
        <f t="shared" si="46"/>
        <v>0</v>
      </c>
      <c r="W364" s="376">
        <f t="shared" si="47"/>
        <v>0</v>
      </c>
      <c r="X364" s="376">
        <f t="shared" si="48"/>
        <v>0</v>
      </c>
      <c r="Y364" s="373">
        <f t="shared" si="49"/>
        <v>0</v>
      </c>
      <c r="Z364" s="376">
        <f t="shared" si="50"/>
        <v>0</v>
      </c>
      <c r="AA364" s="376">
        <f t="shared" si="44"/>
        <v>0</v>
      </c>
      <c r="AB364" s="350"/>
    </row>
    <row r="365" spans="1:28" s="2" customFormat="1" ht="10.7">
      <c r="A365" s="382">
        <v>340</v>
      </c>
      <c r="B365" s="192"/>
      <c r="C365" s="186"/>
      <c r="D365" s="187"/>
      <c r="E365" s="186"/>
      <c r="F365" s="397"/>
      <c r="G365" s="385">
        <f t="shared" si="45"/>
        <v>0</v>
      </c>
      <c r="H365" s="360"/>
      <c r="I365" s="187"/>
      <c r="J365" s="187"/>
      <c r="K365" s="187"/>
      <c r="L365" s="187"/>
      <c r="M365" s="187"/>
      <c r="N365" s="187"/>
      <c r="O365" s="187"/>
      <c r="P365" s="187"/>
      <c r="Q365" s="187"/>
      <c r="R365" s="187"/>
      <c r="S365" s="187"/>
      <c r="T365" s="269"/>
      <c r="U365" s="370">
        <f>IF(AND(H365="",I365="",J365="",K365="",L365="",M365="",N365="",O365="",P365="",Q365="",R365="",S365="",T365=""),0,AVERAGE($H365:T365))</f>
        <v>0</v>
      </c>
      <c r="V365" s="373">
        <f t="shared" si="46"/>
        <v>0</v>
      </c>
      <c r="W365" s="376">
        <f t="shared" si="47"/>
        <v>0</v>
      </c>
      <c r="X365" s="376">
        <f t="shared" si="48"/>
        <v>0</v>
      </c>
      <c r="Y365" s="373">
        <f t="shared" si="49"/>
        <v>0</v>
      </c>
      <c r="Z365" s="376">
        <f t="shared" si="50"/>
        <v>0</v>
      </c>
      <c r="AA365" s="376">
        <f t="shared" si="44"/>
        <v>0</v>
      </c>
      <c r="AB365" s="350"/>
    </row>
    <row r="366" spans="1:28" s="2" customFormat="1" ht="10.7">
      <c r="A366" s="382">
        <v>341</v>
      </c>
      <c r="B366" s="192"/>
      <c r="C366" s="186"/>
      <c r="D366" s="187"/>
      <c r="E366" s="186"/>
      <c r="F366" s="397"/>
      <c r="G366" s="385">
        <f t="shared" si="45"/>
        <v>0</v>
      </c>
      <c r="H366" s="360"/>
      <c r="I366" s="187"/>
      <c r="J366" s="187"/>
      <c r="K366" s="187"/>
      <c r="L366" s="187"/>
      <c r="M366" s="187"/>
      <c r="N366" s="187"/>
      <c r="O366" s="187"/>
      <c r="P366" s="187"/>
      <c r="Q366" s="187"/>
      <c r="R366" s="187"/>
      <c r="S366" s="187"/>
      <c r="T366" s="269"/>
      <c r="U366" s="370">
        <f>IF(AND(H366="",I366="",J366="",K366="",L366="",M366="",N366="",O366="",P366="",Q366="",R366="",S366="",T366=""),0,AVERAGE($H366:T366))</f>
        <v>0</v>
      </c>
      <c r="V366" s="373">
        <f t="shared" si="46"/>
        <v>0</v>
      </c>
      <c r="W366" s="376">
        <f t="shared" si="47"/>
        <v>0</v>
      </c>
      <c r="X366" s="376">
        <f t="shared" si="48"/>
        <v>0</v>
      </c>
      <c r="Y366" s="373">
        <f t="shared" si="49"/>
        <v>0</v>
      </c>
      <c r="Z366" s="376">
        <f t="shared" si="50"/>
        <v>0</v>
      </c>
      <c r="AA366" s="376">
        <f t="shared" si="44"/>
        <v>0</v>
      </c>
      <c r="AB366" s="350"/>
    </row>
    <row r="367" spans="1:28" s="2" customFormat="1" ht="10.7">
      <c r="A367" s="382">
        <v>342</v>
      </c>
      <c r="B367" s="192"/>
      <c r="C367" s="186"/>
      <c r="D367" s="187"/>
      <c r="E367" s="186"/>
      <c r="F367" s="397"/>
      <c r="G367" s="385">
        <f t="shared" si="45"/>
        <v>0</v>
      </c>
      <c r="H367" s="360"/>
      <c r="I367" s="187"/>
      <c r="J367" s="187"/>
      <c r="K367" s="187"/>
      <c r="L367" s="187"/>
      <c r="M367" s="187"/>
      <c r="N367" s="187"/>
      <c r="O367" s="187"/>
      <c r="P367" s="187"/>
      <c r="Q367" s="187"/>
      <c r="R367" s="187"/>
      <c r="S367" s="187"/>
      <c r="T367" s="269"/>
      <c r="U367" s="370">
        <f>IF(AND(H367="",I367="",J367="",K367="",L367="",M367="",N367="",O367="",P367="",Q367="",R367="",S367="",T367=""),0,AVERAGE($H367:T367))</f>
        <v>0</v>
      </c>
      <c r="V367" s="373">
        <f t="shared" si="46"/>
        <v>0</v>
      </c>
      <c r="W367" s="376">
        <f t="shared" si="47"/>
        <v>0</v>
      </c>
      <c r="X367" s="376">
        <f t="shared" si="48"/>
        <v>0</v>
      </c>
      <c r="Y367" s="373">
        <f t="shared" si="49"/>
        <v>0</v>
      </c>
      <c r="Z367" s="376">
        <f t="shared" si="50"/>
        <v>0</v>
      </c>
      <c r="AA367" s="376">
        <f t="shared" si="44"/>
        <v>0</v>
      </c>
      <c r="AB367" s="350"/>
    </row>
    <row r="368" spans="1:28" s="2" customFormat="1" ht="10.7">
      <c r="A368" s="382">
        <v>343</v>
      </c>
      <c r="B368" s="192"/>
      <c r="C368" s="186"/>
      <c r="D368" s="187"/>
      <c r="E368" s="186"/>
      <c r="F368" s="397"/>
      <c r="G368" s="385">
        <f t="shared" si="45"/>
        <v>0</v>
      </c>
      <c r="H368" s="360"/>
      <c r="I368" s="187"/>
      <c r="J368" s="187"/>
      <c r="K368" s="187"/>
      <c r="L368" s="187"/>
      <c r="M368" s="187"/>
      <c r="N368" s="187"/>
      <c r="O368" s="187"/>
      <c r="P368" s="187"/>
      <c r="Q368" s="187"/>
      <c r="R368" s="187"/>
      <c r="S368" s="187"/>
      <c r="T368" s="269"/>
      <c r="U368" s="370">
        <f>IF(AND(H368="",I368="",J368="",K368="",L368="",M368="",N368="",O368="",P368="",Q368="",R368="",S368="",T368=""),0,AVERAGE($H368:T368))</f>
        <v>0</v>
      </c>
      <c r="V368" s="373">
        <f t="shared" si="46"/>
        <v>0</v>
      </c>
      <c r="W368" s="376">
        <f t="shared" si="47"/>
        <v>0</v>
      </c>
      <c r="X368" s="376">
        <f t="shared" si="48"/>
        <v>0</v>
      </c>
      <c r="Y368" s="373">
        <f t="shared" si="49"/>
        <v>0</v>
      </c>
      <c r="Z368" s="376">
        <f t="shared" si="50"/>
        <v>0</v>
      </c>
      <c r="AA368" s="376">
        <f t="shared" si="44"/>
        <v>0</v>
      </c>
      <c r="AB368" s="350"/>
    </row>
    <row r="369" spans="1:28" s="2" customFormat="1" ht="10.7">
      <c r="A369" s="382">
        <v>344</v>
      </c>
      <c r="B369" s="192"/>
      <c r="C369" s="186"/>
      <c r="D369" s="187"/>
      <c r="E369" s="186"/>
      <c r="F369" s="397"/>
      <c r="G369" s="385">
        <f t="shared" si="45"/>
        <v>0</v>
      </c>
      <c r="H369" s="360"/>
      <c r="I369" s="187"/>
      <c r="J369" s="187"/>
      <c r="K369" s="187"/>
      <c r="L369" s="187"/>
      <c r="M369" s="187"/>
      <c r="N369" s="187"/>
      <c r="O369" s="187"/>
      <c r="P369" s="187"/>
      <c r="Q369" s="187"/>
      <c r="R369" s="187"/>
      <c r="S369" s="187"/>
      <c r="T369" s="269"/>
      <c r="U369" s="370">
        <f>IF(AND(H369="",I369="",J369="",K369="",L369="",M369="",N369="",O369="",P369="",Q369="",R369="",S369="",T369=""),0,AVERAGE($H369:T369))</f>
        <v>0</v>
      </c>
      <c r="V369" s="373">
        <f t="shared" si="46"/>
        <v>0</v>
      </c>
      <c r="W369" s="376">
        <f t="shared" si="47"/>
        <v>0</v>
      </c>
      <c r="X369" s="376">
        <f t="shared" si="48"/>
        <v>0</v>
      </c>
      <c r="Y369" s="373">
        <f t="shared" si="49"/>
        <v>0</v>
      </c>
      <c r="Z369" s="376">
        <f t="shared" si="50"/>
        <v>0</v>
      </c>
      <c r="AA369" s="376">
        <f t="shared" si="44"/>
        <v>0</v>
      </c>
      <c r="AB369" s="350"/>
    </row>
    <row r="370" spans="1:28" s="2" customFormat="1" ht="10.7">
      <c r="A370" s="382">
        <v>345</v>
      </c>
      <c r="B370" s="192"/>
      <c r="C370" s="186"/>
      <c r="D370" s="187"/>
      <c r="E370" s="186"/>
      <c r="F370" s="397"/>
      <c r="G370" s="385">
        <f t="shared" si="45"/>
        <v>0</v>
      </c>
      <c r="H370" s="360"/>
      <c r="I370" s="187"/>
      <c r="J370" s="187"/>
      <c r="K370" s="187"/>
      <c r="L370" s="187"/>
      <c r="M370" s="187"/>
      <c r="N370" s="187"/>
      <c r="O370" s="187"/>
      <c r="P370" s="187"/>
      <c r="Q370" s="187"/>
      <c r="R370" s="187"/>
      <c r="S370" s="187"/>
      <c r="T370" s="269"/>
      <c r="U370" s="370">
        <f>IF(AND(H370="",I370="",J370="",K370="",L370="",M370="",N370="",O370="",P370="",Q370="",R370="",S370="",T370=""),0,AVERAGE($H370:T370))</f>
        <v>0</v>
      </c>
      <c r="V370" s="373">
        <f t="shared" si="46"/>
        <v>0</v>
      </c>
      <c r="W370" s="376">
        <f t="shared" si="47"/>
        <v>0</v>
      </c>
      <c r="X370" s="376">
        <f t="shared" si="48"/>
        <v>0</v>
      </c>
      <c r="Y370" s="373">
        <f t="shared" si="49"/>
        <v>0</v>
      </c>
      <c r="Z370" s="376">
        <f t="shared" si="50"/>
        <v>0</v>
      </c>
      <c r="AA370" s="376">
        <f t="shared" si="44"/>
        <v>0</v>
      </c>
      <c r="AB370" s="350"/>
    </row>
    <row r="371" spans="1:28" s="2" customFormat="1" ht="10.7">
      <c r="A371" s="382">
        <v>346</v>
      </c>
      <c r="B371" s="192"/>
      <c r="C371" s="186"/>
      <c r="D371" s="187"/>
      <c r="E371" s="186"/>
      <c r="F371" s="397"/>
      <c r="G371" s="385">
        <f t="shared" si="45"/>
        <v>0</v>
      </c>
      <c r="H371" s="360"/>
      <c r="I371" s="187"/>
      <c r="J371" s="187"/>
      <c r="K371" s="187"/>
      <c r="L371" s="187"/>
      <c r="M371" s="187"/>
      <c r="N371" s="187"/>
      <c r="O371" s="187"/>
      <c r="P371" s="187"/>
      <c r="Q371" s="187"/>
      <c r="R371" s="187"/>
      <c r="S371" s="187"/>
      <c r="T371" s="269"/>
      <c r="U371" s="370">
        <f>IF(AND(H371="",I371="",J371="",K371="",L371="",M371="",N371="",O371="",P371="",Q371="",R371="",S371="",T371=""),0,AVERAGE($H371:T371))</f>
        <v>0</v>
      </c>
      <c r="V371" s="373">
        <f t="shared" si="46"/>
        <v>0</v>
      </c>
      <c r="W371" s="376">
        <f t="shared" si="47"/>
        <v>0</v>
      </c>
      <c r="X371" s="376">
        <f t="shared" si="48"/>
        <v>0</v>
      </c>
      <c r="Y371" s="373">
        <f t="shared" si="49"/>
        <v>0</v>
      </c>
      <c r="Z371" s="376">
        <f t="shared" si="50"/>
        <v>0</v>
      </c>
      <c r="AA371" s="376">
        <f t="shared" si="44"/>
        <v>0</v>
      </c>
      <c r="AB371" s="350"/>
    </row>
    <row r="372" spans="1:28" s="2" customFormat="1" ht="10.7">
      <c r="A372" s="382">
        <v>347</v>
      </c>
      <c r="B372" s="192"/>
      <c r="C372" s="186"/>
      <c r="D372" s="187"/>
      <c r="E372" s="186"/>
      <c r="F372" s="397"/>
      <c r="G372" s="385">
        <f t="shared" si="45"/>
        <v>0</v>
      </c>
      <c r="H372" s="360"/>
      <c r="I372" s="187"/>
      <c r="J372" s="187"/>
      <c r="K372" s="187"/>
      <c r="L372" s="187"/>
      <c r="M372" s="187"/>
      <c r="N372" s="187"/>
      <c r="O372" s="187"/>
      <c r="P372" s="187"/>
      <c r="Q372" s="187"/>
      <c r="R372" s="187"/>
      <c r="S372" s="187"/>
      <c r="T372" s="269"/>
      <c r="U372" s="370">
        <f>IF(AND(H372="",I372="",J372="",K372="",L372="",M372="",N372="",O372="",P372="",Q372="",R372="",S372="",T372=""),0,AVERAGE($H372:T372))</f>
        <v>0</v>
      </c>
      <c r="V372" s="373">
        <f t="shared" si="46"/>
        <v>0</v>
      </c>
      <c r="W372" s="376">
        <f t="shared" si="47"/>
        <v>0</v>
      </c>
      <c r="X372" s="376">
        <f t="shared" si="48"/>
        <v>0</v>
      </c>
      <c r="Y372" s="373">
        <f t="shared" si="49"/>
        <v>0</v>
      </c>
      <c r="Z372" s="376">
        <f t="shared" si="50"/>
        <v>0</v>
      </c>
      <c r="AA372" s="376">
        <f t="shared" si="44"/>
        <v>0</v>
      </c>
      <c r="AB372" s="350"/>
    </row>
    <row r="373" spans="1:28" s="2" customFormat="1" ht="10.7">
      <c r="A373" s="382">
        <v>348</v>
      </c>
      <c r="B373" s="192"/>
      <c r="C373" s="186"/>
      <c r="D373" s="187"/>
      <c r="E373" s="186"/>
      <c r="F373" s="397"/>
      <c r="G373" s="385">
        <f t="shared" si="45"/>
        <v>0</v>
      </c>
      <c r="H373" s="360"/>
      <c r="I373" s="187"/>
      <c r="J373" s="187"/>
      <c r="K373" s="187"/>
      <c r="L373" s="187"/>
      <c r="M373" s="187"/>
      <c r="N373" s="187"/>
      <c r="O373" s="187"/>
      <c r="P373" s="187"/>
      <c r="Q373" s="187"/>
      <c r="R373" s="187"/>
      <c r="S373" s="187"/>
      <c r="T373" s="269"/>
      <c r="U373" s="370">
        <f>IF(AND(H373="",I373="",J373="",K373="",L373="",M373="",N373="",O373="",P373="",Q373="",R373="",S373="",T373=""),0,AVERAGE($H373:T373))</f>
        <v>0</v>
      </c>
      <c r="V373" s="373">
        <f t="shared" si="46"/>
        <v>0</v>
      </c>
      <c r="W373" s="376">
        <f t="shared" si="47"/>
        <v>0</v>
      </c>
      <c r="X373" s="376">
        <f t="shared" si="48"/>
        <v>0</v>
      </c>
      <c r="Y373" s="373">
        <f t="shared" si="49"/>
        <v>0</v>
      </c>
      <c r="Z373" s="376">
        <f t="shared" si="50"/>
        <v>0</v>
      </c>
      <c r="AA373" s="376">
        <f t="shared" si="44"/>
        <v>0</v>
      </c>
      <c r="AB373" s="350"/>
    </row>
    <row r="374" spans="1:28" s="2" customFormat="1" ht="10.7">
      <c r="A374" s="382">
        <v>349</v>
      </c>
      <c r="B374" s="192"/>
      <c r="C374" s="186"/>
      <c r="D374" s="187"/>
      <c r="E374" s="186"/>
      <c r="F374" s="397"/>
      <c r="G374" s="385">
        <f t="shared" si="45"/>
        <v>0</v>
      </c>
      <c r="H374" s="360"/>
      <c r="I374" s="187"/>
      <c r="J374" s="187"/>
      <c r="K374" s="187"/>
      <c r="L374" s="187"/>
      <c r="M374" s="187"/>
      <c r="N374" s="187"/>
      <c r="O374" s="187"/>
      <c r="P374" s="187"/>
      <c r="Q374" s="187"/>
      <c r="R374" s="187"/>
      <c r="S374" s="187"/>
      <c r="T374" s="269"/>
      <c r="U374" s="370">
        <f>IF(AND(H374="",I374="",J374="",K374="",L374="",M374="",N374="",O374="",P374="",Q374="",R374="",S374="",T374=""),0,AVERAGE($H374:T374))</f>
        <v>0</v>
      </c>
      <c r="V374" s="373">
        <f t="shared" si="46"/>
        <v>0</v>
      </c>
      <c r="W374" s="376">
        <f t="shared" si="47"/>
        <v>0</v>
      </c>
      <c r="X374" s="376">
        <f t="shared" si="48"/>
        <v>0</v>
      </c>
      <c r="Y374" s="373">
        <f t="shared" si="49"/>
        <v>0</v>
      </c>
      <c r="Z374" s="376">
        <f t="shared" si="50"/>
        <v>0</v>
      </c>
      <c r="AA374" s="376">
        <f t="shared" si="44"/>
        <v>0</v>
      </c>
      <c r="AB374" s="350"/>
    </row>
    <row r="375" spans="1:28" s="2" customFormat="1" ht="10.7">
      <c r="A375" s="382">
        <v>350</v>
      </c>
      <c r="B375" s="192"/>
      <c r="C375" s="186"/>
      <c r="D375" s="187"/>
      <c r="E375" s="186"/>
      <c r="F375" s="397"/>
      <c r="G375" s="385">
        <f t="shared" si="45"/>
        <v>0</v>
      </c>
      <c r="H375" s="360"/>
      <c r="I375" s="187"/>
      <c r="J375" s="187"/>
      <c r="K375" s="187"/>
      <c r="L375" s="187"/>
      <c r="M375" s="187"/>
      <c r="N375" s="187"/>
      <c r="O375" s="187"/>
      <c r="P375" s="187"/>
      <c r="Q375" s="187"/>
      <c r="R375" s="187"/>
      <c r="S375" s="187"/>
      <c r="T375" s="269"/>
      <c r="U375" s="370">
        <f>IF(AND(H375="",I375="",J375="",K375="",L375="",M375="",N375="",O375="",P375="",Q375="",R375="",S375="",T375=""),0,AVERAGE($H375:T375))</f>
        <v>0</v>
      </c>
      <c r="V375" s="373">
        <f t="shared" si="46"/>
        <v>0</v>
      </c>
      <c r="W375" s="376">
        <f t="shared" si="47"/>
        <v>0</v>
      </c>
      <c r="X375" s="376">
        <f t="shared" si="48"/>
        <v>0</v>
      </c>
      <c r="Y375" s="373">
        <f t="shared" si="49"/>
        <v>0</v>
      </c>
      <c r="Z375" s="376">
        <f t="shared" si="50"/>
        <v>0</v>
      </c>
      <c r="AA375" s="376">
        <f t="shared" si="44"/>
        <v>0</v>
      </c>
      <c r="AB375" s="350"/>
    </row>
    <row r="376" spans="1:28" s="2" customFormat="1" ht="10.7">
      <c r="A376" s="382">
        <v>351</v>
      </c>
      <c r="B376" s="192"/>
      <c r="C376" s="186"/>
      <c r="D376" s="187"/>
      <c r="E376" s="186"/>
      <c r="F376" s="397"/>
      <c r="G376" s="385">
        <f t="shared" si="45"/>
        <v>0</v>
      </c>
      <c r="H376" s="360"/>
      <c r="I376" s="187"/>
      <c r="J376" s="187"/>
      <c r="K376" s="187"/>
      <c r="L376" s="187"/>
      <c r="M376" s="187"/>
      <c r="N376" s="187"/>
      <c r="O376" s="187"/>
      <c r="P376" s="187"/>
      <c r="Q376" s="187"/>
      <c r="R376" s="187"/>
      <c r="S376" s="187"/>
      <c r="T376" s="269"/>
      <c r="U376" s="370">
        <f>IF(AND(H376="",I376="",J376="",K376="",L376="",M376="",N376="",O376="",P376="",Q376="",R376="",S376="",T376=""),0,AVERAGE($H376:T376))</f>
        <v>0</v>
      </c>
      <c r="V376" s="373">
        <f t="shared" si="46"/>
        <v>0</v>
      </c>
      <c r="W376" s="376">
        <f t="shared" si="47"/>
        <v>0</v>
      </c>
      <c r="X376" s="376">
        <f t="shared" si="48"/>
        <v>0</v>
      </c>
      <c r="Y376" s="373">
        <f t="shared" si="49"/>
        <v>0</v>
      </c>
      <c r="Z376" s="376">
        <f t="shared" si="50"/>
        <v>0</v>
      </c>
      <c r="AA376" s="376">
        <f t="shared" si="44"/>
        <v>0</v>
      </c>
      <c r="AB376" s="350"/>
    </row>
    <row r="377" spans="1:28" s="2" customFormat="1" ht="10.7">
      <c r="A377" s="382">
        <v>352</v>
      </c>
      <c r="B377" s="192"/>
      <c r="C377" s="186"/>
      <c r="D377" s="187"/>
      <c r="E377" s="186"/>
      <c r="F377" s="397"/>
      <c r="G377" s="385">
        <f t="shared" si="45"/>
        <v>0</v>
      </c>
      <c r="H377" s="360"/>
      <c r="I377" s="187"/>
      <c r="J377" s="187"/>
      <c r="K377" s="187"/>
      <c r="L377" s="187"/>
      <c r="M377" s="187"/>
      <c r="N377" s="187"/>
      <c r="O377" s="187"/>
      <c r="P377" s="187"/>
      <c r="Q377" s="187"/>
      <c r="R377" s="187"/>
      <c r="S377" s="187"/>
      <c r="T377" s="269"/>
      <c r="U377" s="370">
        <f>IF(AND(H377="",I377="",J377="",K377="",L377="",M377="",N377="",O377="",P377="",Q377="",R377="",S377="",T377=""),0,AVERAGE($H377:T377))</f>
        <v>0</v>
      </c>
      <c r="V377" s="373">
        <f t="shared" si="46"/>
        <v>0</v>
      </c>
      <c r="W377" s="376">
        <f t="shared" si="47"/>
        <v>0</v>
      </c>
      <c r="X377" s="376">
        <f t="shared" si="48"/>
        <v>0</v>
      </c>
      <c r="Y377" s="373">
        <f t="shared" si="49"/>
        <v>0</v>
      </c>
      <c r="Z377" s="376">
        <f t="shared" si="50"/>
        <v>0</v>
      </c>
      <c r="AA377" s="376">
        <f t="shared" si="44"/>
        <v>0</v>
      </c>
      <c r="AB377" s="350"/>
    </row>
    <row r="378" spans="1:28" s="2" customFormat="1" ht="10.7">
      <c r="A378" s="382">
        <v>353</v>
      </c>
      <c r="B378" s="192"/>
      <c r="C378" s="186"/>
      <c r="D378" s="187"/>
      <c r="E378" s="186"/>
      <c r="F378" s="397"/>
      <c r="G378" s="385">
        <f t="shared" si="45"/>
        <v>0</v>
      </c>
      <c r="H378" s="360"/>
      <c r="I378" s="187"/>
      <c r="J378" s="187"/>
      <c r="K378" s="187"/>
      <c r="L378" s="187"/>
      <c r="M378" s="187"/>
      <c r="N378" s="187"/>
      <c r="O378" s="187"/>
      <c r="P378" s="187"/>
      <c r="Q378" s="187"/>
      <c r="R378" s="187"/>
      <c r="S378" s="187"/>
      <c r="T378" s="269"/>
      <c r="U378" s="370">
        <f>IF(AND(H378="",I378="",J378="",K378="",L378="",M378="",N378="",O378="",P378="",Q378="",R378="",S378="",T378=""),0,AVERAGE($H378:T378))</f>
        <v>0</v>
      </c>
      <c r="V378" s="373">
        <f t="shared" si="46"/>
        <v>0</v>
      </c>
      <c r="W378" s="376">
        <f t="shared" si="47"/>
        <v>0</v>
      </c>
      <c r="X378" s="376">
        <f t="shared" si="48"/>
        <v>0</v>
      </c>
      <c r="Y378" s="373">
        <f t="shared" si="49"/>
        <v>0</v>
      </c>
      <c r="Z378" s="376">
        <f t="shared" si="50"/>
        <v>0</v>
      </c>
      <c r="AA378" s="376">
        <f t="shared" si="44"/>
        <v>0</v>
      </c>
      <c r="AB378" s="350"/>
    </row>
    <row r="379" spans="1:28" s="2" customFormat="1" ht="10.7">
      <c r="A379" s="382">
        <v>354</v>
      </c>
      <c r="B379" s="192"/>
      <c r="C379" s="186"/>
      <c r="D379" s="187"/>
      <c r="E379" s="186"/>
      <c r="F379" s="397"/>
      <c r="G379" s="385">
        <f t="shared" si="45"/>
        <v>0</v>
      </c>
      <c r="H379" s="360"/>
      <c r="I379" s="187"/>
      <c r="J379" s="187"/>
      <c r="K379" s="187"/>
      <c r="L379" s="187"/>
      <c r="M379" s="187"/>
      <c r="N379" s="187"/>
      <c r="O379" s="187"/>
      <c r="P379" s="187"/>
      <c r="Q379" s="187"/>
      <c r="R379" s="187"/>
      <c r="S379" s="187"/>
      <c r="T379" s="269"/>
      <c r="U379" s="370">
        <f>IF(AND(H379="",I379="",J379="",K379="",L379="",M379="",N379="",O379="",P379="",Q379="",R379="",S379="",T379=""),0,AVERAGE($H379:T379))</f>
        <v>0</v>
      </c>
      <c r="V379" s="373">
        <f t="shared" si="46"/>
        <v>0</v>
      </c>
      <c r="W379" s="376">
        <f t="shared" si="47"/>
        <v>0</v>
      </c>
      <c r="X379" s="376">
        <f t="shared" si="48"/>
        <v>0</v>
      </c>
      <c r="Y379" s="373">
        <f t="shared" si="49"/>
        <v>0</v>
      </c>
      <c r="Z379" s="376">
        <f t="shared" si="50"/>
        <v>0</v>
      </c>
      <c r="AA379" s="376">
        <f t="shared" si="44"/>
        <v>0</v>
      </c>
      <c r="AB379" s="350"/>
    </row>
    <row r="380" spans="1:28" s="2" customFormat="1" ht="10.7">
      <c r="A380" s="382">
        <v>355</v>
      </c>
      <c r="B380" s="192"/>
      <c r="C380" s="186"/>
      <c r="D380" s="187"/>
      <c r="E380" s="186"/>
      <c r="F380" s="397"/>
      <c r="G380" s="385">
        <f t="shared" si="45"/>
        <v>0</v>
      </c>
      <c r="H380" s="360"/>
      <c r="I380" s="187"/>
      <c r="J380" s="187"/>
      <c r="K380" s="187"/>
      <c r="L380" s="187"/>
      <c r="M380" s="187"/>
      <c r="N380" s="187"/>
      <c r="O380" s="187"/>
      <c r="P380" s="187"/>
      <c r="Q380" s="187"/>
      <c r="R380" s="187"/>
      <c r="S380" s="187"/>
      <c r="T380" s="269"/>
      <c r="U380" s="370">
        <f>IF(AND(H380="",I380="",J380="",K380="",L380="",M380="",N380="",O380="",P380="",Q380="",R380="",S380="",T380=""),0,AVERAGE($H380:T380))</f>
        <v>0</v>
      </c>
      <c r="V380" s="373">
        <f t="shared" si="46"/>
        <v>0</v>
      </c>
      <c r="W380" s="376">
        <f t="shared" si="47"/>
        <v>0</v>
      </c>
      <c r="X380" s="376">
        <f t="shared" si="48"/>
        <v>0</v>
      </c>
      <c r="Y380" s="373">
        <f t="shared" si="49"/>
        <v>0</v>
      </c>
      <c r="Z380" s="376">
        <f t="shared" si="50"/>
        <v>0</v>
      </c>
      <c r="AA380" s="376">
        <f t="shared" si="44"/>
        <v>0</v>
      </c>
      <c r="AB380" s="350"/>
    </row>
    <row r="381" spans="1:28" s="2" customFormat="1" ht="10.7">
      <c r="A381" s="382">
        <v>356</v>
      </c>
      <c r="B381" s="192"/>
      <c r="C381" s="186"/>
      <c r="D381" s="187"/>
      <c r="E381" s="186"/>
      <c r="F381" s="397"/>
      <c r="G381" s="385">
        <f t="shared" si="45"/>
        <v>0</v>
      </c>
      <c r="H381" s="360"/>
      <c r="I381" s="187"/>
      <c r="J381" s="187"/>
      <c r="K381" s="187"/>
      <c r="L381" s="187"/>
      <c r="M381" s="187"/>
      <c r="N381" s="187"/>
      <c r="O381" s="187"/>
      <c r="P381" s="187"/>
      <c r="Q381" s="187"/>
      <c r="R381" s="187"/>
      <c r="S381" s="187"/>
      <c r="T381" s="269"/>
      <c r="U381" s="370">
        <f>IF(AND(H381="",I381="",J381="",K381="",L381="",M381="",N381="",O381="",P381="",Q381="",R381="",S381="",T381=""),0,AVERAGE($H381:T381))</f>
        <v>0</v>
      </c>
      <c r="V381" s="373">
        <f t="shared" si="46"/>
        <v>0</v>
      </c>
      <c r="W381" s="376">
        <f t="shared" si="47"/>
        <v>0</v>
      </c>
      <c r="X381" s="376">
        <f t="shared" si="48"/>
        <v>0</v>
      </c>
      <c r="Y381" s="373">
        <f t="shared" si="49"/>
        <v>0</v>
      </c>
      <c r="Z381" s="376">
        <f t="shared" si="50"/>
        <v>0</v>
      </c>
      <c r="AA381" s="376">
        <f t="shared" si="44"/>
        <v>0</v>
      </c>
      <c r="AB381" s="350"/>
    </row>
    <row r="382" spans="1:28" s="2" customFormat="1" ht="10.7">
      <c r="A382" s="382">
        <v>357</v>
      </c>
      <c r="B382" s="192"/>
      <c r="C382" s="186"/>
      <c r="D382" s="187"/>
      <c r="E382" s="186"/>
      <c r="F382" s="397"/>
      <c r="G382" s="385">
        <f t="shared" si="45"/>
        <v>0</v>
      </c>
      <c r="H382" s="360"/>
      <c r="I382" s="187"/>
      <c r="J382" s="187"/>
      <c r="K382" s="187"/>
      <c r="L382" s="187"/>
      <c r="M382" s="187"/>
      <c r="N382" s="187"/>
      <c r="O382" s="187"/>
      <c r="P382" s="187"/>
      <c r="Q382" s="187"/>
      <c r="R382" s="187"/>
      <c r="S382" s="187"/>
      <c r="T382" s="269"/>
      <c r="U382" s="370">
        <f>IF(AND(H382="",I382="",J382="",K382="",L382="",M382="",N382="",O382="",P382="",Q382="",R382="",S382="",T382=""),0,AVERAGE($H382:T382))</f>
        <v>0</v>
      </c>
      <c r="V382" s="373">
        <f t="shared" si="46"/>
        <v>0</v>
      </c>
      <c r="W382" s="376">
        <f t="shared" si="47"/>
        <v>0</v>
      </c>
      <c r="X382" s="376">
        <f t="shared" si="48"/>
        <v>0</v>
      </c>
      <c r="Y382" s="373">
        <f t="shared" si="49"/>
        <v>0</v>
      </c>
      <c r="Z382" s="376">
        <f t="shared" si="50"/>
        <v>0</v>
      </c>
      <c r="AA382" s="376">
        <f t="shared" si="44"/>
        <v>0</v>
      </c>
      <c r="AB382" s="350"/>
    </row>
    <row r="383" spans="1:28" s="2" customFormat="1" ht="10.7">
      <c r="A383" s="382">
        <v>358</v>
      </c>
      <c r="B383" s="192"/>
      <c r="C383" s="186"/>
      <c r="D383" s="187"/>
      <c r="E383" s="186"/>
      <c r="F383" s="397"/>
      <c r="G383" s="385">
        <f t="shared" si="45"/>
        <v>0</v>
      </c>
      <c r="H383" s="360"/>
      <c r="I383" s="187"/>
      <c r="J383" s="187"/>
      <c r="K383" s="187"/>
      <c r="L383" s="187"/>
      <c r="M383" s="187"/>
      <c r="N383" s="187"/>
      <c r="O383" s="187"/>
      <c r="P383" s="187"/>
      <c r="Q383" s="187"/>
      <c r="R383" s="187"/>
      <c r="S383" s="187"/>
      <c r="T383" s="269"/>
      <c r="U383" s="370">
        <f>IF(AND(H383="",I383="",J383="",K383="",L383="",M383="",N383="",O383="",P383="",Q383="",R383="",S383="",T383=""),0,AVERAGE($H383:T383))</f>
        <v>0</v>
      </c>
      <c r="V383" s="373">
        <f t="shared" si="46"/>
        <v>0</v>
      </c>
      <c r="W383" s="376">
        <f t="shared" si="47"/>
        <v>0</v>
      </c>
      <c r="X383" s="376">
        <f t="shared" si="48"/>
        <v>0</v>
      </c>
      <c r="Y383" s="373">
        <f t="shared" si="49"/>
        <v>0</v>
      </c>
      <c r="Z383" s="376">
        <f t="shared" si="50"/>
        <v>0</v>
      </c>
      <c r="AA383" s="376">
        <f t="shared" si="44"/>
        <v>0</v>
      </c>
      <c r="AB383" s="350"/>
    </row>
    <row r="384" spans="1:28" s="2" customFormat="1" ht="10.7">
      <c r="A384" s="382">
        <v>359</v>
      </c>
      <c r="B384" s="192"/>
      <c r="C384" s="186"/>
      <c r="D384" s="187"/>
      <c r="E384" s="186"/>
      <c r="F384" s="397"/>
      <c r="G384" s="385">
        <f t="shared" si="45"/>
        <v>0</v>
      </c>
      <c r="H384" s="360"/>
      <c r="I384" s="187"/>
      <c r="J384" s="187"/>
      <c r="K384" s="187"/>
      <c r="L384" s="187"/>
      <c r="M384" s="187"/>
      <c r="N384" s="187"/>
      <c r="O384" s="187"/>
      <c r="P384" s="187"/>
      <c r="Q384" s="187"/>
      <c r="R384" s="187"/>
      <c r="S384" s="187"/>
      <c r="T384" s="269"/>
      <c r="U384" s="370">
        <f>IF(AND(H384="",I384="",J384="",K384="",L384="",M384="",N384="",O384="",P384="",Q384="",R384="",S384="",T384=""),0,AVERAGE($H384:T384))</f>
        <v>0</v>
      </c>
      <c r="V384" s="373">
        <f t="shared" si="46"/>
        <v>0</v>
      </c>
      <c r="W384" s="376">
        <f t="shared" si="47"/>
        <v>0</v>
      </c>
      <c r="X384" s="376">
        <f t="shared" si="48"/>
        <v>0</v>
      </c>
      <c r="Y384" s="373">
        <f t="shared" si="49"/>
        <v>0</v>
      </c>
      <c r="Z384" s="376">
        <f t="shared" si="50"/>
        <v>0</v>
      </c>
      <c r="AA384" s="376">
        <f t="shared" si="44"/>
        <v>0</v>
      </c>
      <c r="AB384" s="350"/>
    </row>
    <row r="385" spans="1:28" s="2" customFormat="1" ht="10.7">
      <c r="A385" s="382">
        <v>360</v>
      </c>
      <c r="B385" s="192"/>
      <c r="C385" s="186"/>
      <c r="D385" s="187"/>
      <c r="E385" s="186"/>
      <c r="F385" s="397"/>
      <c r="G385" s="385">
        <f t="shared" si="45"/>
        <v>0</v>
      </c>
      <c r="H385" s="360"/>
      <c r="I385" s="187"/>
      <c r="J385" s="187"/>
      <c r="K385" s="187"/>
      <c r="L385" s="187"/>
      <c r="M385" s="187"/>
      <c r="N385" s="187"/>
      <c r="O385" s="187"/>
      <c r="P385" s="187"/>
      <c r="Q385" s="187"/>
      <c r="R385" s="187"/>
      <c r="S385" s="187"/>
      <c r="T385" s="269"/>
      <c r="U385" s="370">
        <f>IF(AND(H385="",I385="",J385="",K385="",L385="",M385="",N385="",O385="",P385="",Q385="",R385="",S385="",T385=""),0,AVERAGE($H385:T385))</f>
        <v>0</v>
      </c>
      <c r="V385" s="373">
        <f t="shared" si="46"/>
        <v>0</v>
      </c>
      <c r="W385" s="376">
        <f t="shared" si="47"/>
        <v>0</v>
      </c>
      <c r="X385" s="376">
        <f t="shared" si="48"/>
        <v>0</v>
      </c>
      <c r="Y385" s="373">
        <f t="shared" si="49"/>
        <v>0</v>
      </c>
      <c r="Z385" s="376">
        <f t="shared" si="50"/>
        <v>0</v>
      </c>
      <c r="AA385" s="376">
        <f t="shared" si="44"/>
        <v>0</v>
      </c>
      <c r="AB385" s="350"/>
    </row>
    <row r="386" spans="1:28" s="2" customFormat="1" ht="10.7">
      <c r="A386" s="382">
        <v>361</v>
      </c>
      <c r="B386" s="192"/>
      <c r="C386" s="186"/>
      <c r="D386" s="187"/>
      <c r="E386" s="186"/>
      <c r="F386" s="397"/>
      <c r="G386" s="385">
        <f t="shared" si="45"/>
        <v>0</v>
      </c>
      <c r="H386" s="360"/>
      <c r="I386" s="187"/>
      <c r="J386" s="187"/>
      <c r="K386" s="187"/>
      <c r="L386" s="187"/>
      <c r="M386" s="187"/>
      <c r="N386" s="187"/>
      <c r="O386" s="187"/>
      <c r="P386" s="187"/>
      <c r="Q386" s="187"/>
      <c r="R386" s="187"/>
      <c r="S386" s="187"/>
      <c r="T386" s="269"/>
      <c r="U386" s="370">
        <f>IF(AND(H386="",I386="",J386="",K386="",L386="",M386="",N386="",O386="",P386="",Q386="",R386="",S386="",T386=""),0,AVERAGE($H386:T386))</f>
        <v>0</v>
      </c>
      <c r="V386" s="373">
        <f t="shared" si="46"/>
        <v>0</v>
      </c>
      <c r="W386" s="376">
        <f t="shared" si="47"/>
        <v>0</v>
      </c>
      <c r="X386" s="376">
        <f t="shared" si="48"/>
        <v>0</v>
      </c>
      <c r="Y386" s="373">
        <f t="shared" si="49"/>
        <v>0</v>
      </c>
      <c r="Z386" s="376">
        <f t="shared" si="50"/>
        <v>0</v>
      </c>
      <c r="AA386" s="376">
        <f t="shared" si="44"/>
        <v>0</v>
      </c>
      <c r="AB386" s="350"/>
    </row>
    <row r="387" spans="1:28" s="2" customFormat="1" ht="10.7">
      <c r="A387" s="382">
        <v>362</v>
      </c>
      <c r="B387" s="192"/>
      <c r="C387" s="186"/>
      <c r="D387" s="187"/>
      <c r="E387" s="186"/>
      <c r="F387" s="397"/>
      <c r="G387" s="385">
        <f t="shared" si="45"/>
        <v>0</v>
      </c>
      <c r="H387" s="360"/>
      <c r="I387" s="187"/>
      <c r="J387" s="187"/>
      <c r="K387" s="187"/>
      <c r="L387" s="187"/>
      <c r="M387" s="187"/>
      <c r="N387" s="187"/>
      <c r="O387" s="187"/>
      <c r="P387" s="187"/>
      <c r="Q387" s="187"/>
      <c r="R387" s="187"/>
      <c r="S387" s="187"/>
      <c r="T387" s="269"/>
      <c r="U387" s="370">
        <f>IF(AND(H387="",I387="",J387="",K387="",L387="",M387="",N387="",O387="",P387="",Q387="",R387="",S387="",T387=""),0,AVERAGE($H387:T387))</f>
        <v>0</v>
      </c>
      <c r="V387" s="373">
        <f t="shared" si="46"/>
        <v>0</v>
      </c>
      <c r="W387" s="376">
        <f t="shared" si="47"/>
        <v>0</v>
      </c>
      <c r="X387" s="376">
        <f t="shared" si="48"/>
        <v>0</v>
      </c>
      <c r="Y387" s="373">
        <f t="shared" si="49"/>
        <v>0</v>
      </c>
      <c r="Z387" s="376">
        <f t="shared" si="50"/>
        <v>0</v>
      </c>
      <c r="AA387" s="376">
        <f t="shared" si="44"/>
        <v>0</v>
      </c>
      <c r="AB387" s="350"/>
    </row>
    <row r="388" spans="1:28" s="2" customFormat="1" ht="10.7">
      <c r="A388" s="382">
        <v>363</v>
      </c>
      <c r="B388" s="192"/>
      <c r="C388" s="186"/>
      <c r="D388" s="187"/>
      <c r="E388" s="186"/>
      <c r="F388" s="397"/>
      <c r="G388" s="385">
        <f t="shared" si="45"/>
        <v>0</v>
      </c>
      <c r="H388" s="360"/>
      <c r="I388" s="187"/>
      <c r="J388" s="187"/>
      <c r="K388" s="187"/>
      <c r="L388" s="187"/>
      <c r="M388" s="187"/>
      <c r="N388" s="187"/>
      <c r="O388" s="187"/>
      <c r="P388" s="187"/>
      <c r="Q388" s="187"/>
      <c r="R388" s="187"/>
      <c r="S388" s="187"/>
      <c r="T388" s="269"/>
      <c r="U388" s="370">
        <f>IF(AND(H388="",I388="",J388="",K388="",L388="",M388="",N388="",O388="",P388="",Q388="",R388="",S388="",T388=""),0,AVERAGE($H388:T388))</f>
        <v>0</v>
      </c>
      <c r="V388" s="373">
        <f t="shared" si="46"/>
        <v>0</v>
      </c>
      <c r="W388" s="376">
        <f t="shared" si="47"/>
        <v>0</v>
      </c>
      <c r="X388" s="376">
        <f t="shared" si="48"/>
        <v>0</v>
      </c>
      <c r="Y388" s="373">
        <f t="shared" si="49"/>
        <v>0</v>
      </c>
      <c r="Z388" s="376">
        <f t="shared" si="50"/>
        <v>0</v>
      </c>
      <c r="AA388" s="376">
        <f t="shared" si="44"/>
        <v>0</v>
      </c>
      <c r="AB388" s="350"/>
    </row>
    <row r="389" spans="1:28" s="2" customFormat="1" ht="10.7">
      <c r="A389" s="382">
        <v>364</v>
      </c>
      <c r="B389" s="192"/>
      <c r="C389" s="186"/>
      <c r="D389" s="187"/>
      <c r="E389" s="186"/>
      <c r="F389" s="397"/>
      <c r="G389" s="385">
        <f t="shared" si="45"/>
        <v>0</v>
      </c>
      <c r="H389" s="360"/>
      <c r="I389" s="187"/>
      <c r="J389" s="187"/>
      <c r="K389" s="187"/>
      <c r="L389" s="187"/>
      <c r="M389" s="187"/>
      <c r="N389" s="187"/>
      <c r="O389" s="187"/>
      <c r="P389" s="187"/>
      <c r="Q389" s="187"/>
      <c r="R389" s="187"/>
      <c r="S389" s="187"/>
      <c r="T389" s="269"/>
      <c r="U389" s="370">
        <f>IF(AND(H389="",I389="",J389="",K389="",L389="",M389="",N389="",O389="",P389="",Q389="",R389="",S389="",T389=""),0,AVERAGE($H389:T389))</f>
        <v>0</v>
      </c>
      <c r="V389" s="373">
        <f t="shared" si="46"/>
        <v>0</v>
      </c>
      <c r="W389" s="376">
        <f t="shared" si="47"/>
        <v>0</v>
      </c>
      <c r="X389" s="376">
        <f t="shared" si="48"/>
        <v>0</v>
      </c>
      <c r="Y389" s="373">
        <f t="shared" si="49"/>
        <v>0</v>
      </c>
      <c r="Z389" s="376">
        <f t="shared" si="50"/>
        <v>0</v>
      </c>
      <c r="AA389" s="376">
        <f t="shared" si="44"/>
        <v>0</v>
      </c>
      <c r="AB389" s="350"/>
    </row>
    <row r="390" spans="1:28" s="2" customFormat="1" ht="10.7">
      <c r="A390" s="382">
        <v>365</v>
      </c>
      <c r="B390" s="192"/>
      <c r="C390" s="186"/>
      <c r="D390" s="187"/>
      <c r="E390" s="186"/>
      <c r="F390" s="397"/>
      <c r="G390" s="385">
        <f t="shared" si="45"/>
        <v>0</v>
      </c>
      <c r="H390" s="360"/>
      <c r="I390" s="187"/>
      <c r="J390" s="187"/>
      <c r="K390" s="187"/>
      <c r="L390" s="187"/>
      <c r="M390" s="187"/>
      <c r="N390" s="187"/>
      <c r="O390" s="187"/>
      <c r="P390" s="187"/>
      <c r="Q390" s="187"/>
      <c r="R390" s="187"/>
      <c r="S390" s="187"/>
      <c r="T390" s="269"/>
      <c r="U390" s="370">
        <f>IF(AND(H390="",I390="",J390="",K390="",L390="",M390="",N390="",O390="",P390="",Q390="",R390="",S390="",T390=""),0,AVERAGE($H390:T390))</f>
        <v>0</v>
      </c>
      <c r="V390" s="373">
        <f t="shared" si="46"/>
        <v>0</v>
      </c>
      <c r="W390" s="376">
        <f t="shared" si="47"/>
        <v>0</v>
      </c>
      <c r="X390" s="376">
        <f t="shared" si="48"/>
        <v>0</v>
      </c>
      <c r="Y390" s="373">
        <f t="shared" si="49"/>
        <v>0</v>
      </c>
      <c r="Z390" s="376">
        <f t="shared" si="50"/>
        <v>0</v>
      </c>
      <c r="AA390" s="376">
        <f t="shared" si="44"/>
        <v>0</v>
      </c>
      <c r="AB390" s="350"/>
    </row>
    <row r="391" spans="1:28" s="2" customFormat="1" ht="10.7">
      <c r="A391" s="382">
        <v>366</v>
      </c>
      <c r="B391" s="192"/>
      <c r="C391" s="186"/>
      <c r="D391" s="187"/>
      <c r="E391" s="186"/>
      <c r="F391" s="397"/>
      <c r="G391" s="385">
        <f t="shared" si="45"/>
        <v>0</v>
      </c>
      <c r="H391" s="360"/>
      <c r="I391" s="187"/>
      <c r="J391" s="187"/>
      <c r="K391" s="187"/>
      <c r="L391" s="187"/>
      <c r="M391" s="187"/>
      <c r="N391" s="187"/>
      <c r="O391" s="187"/>
      <c r="P391" s="187"/>
      <c r="Q391" s="187"/>
      <c r="R391" s="187"/>
      <c r="S391" s="187"/>
      <c r="T391" s="269"/>
      <c r="U391" s="370">
        <f>IF(AND(H391="",I391="",J391="",K391="",L391="",M391="",N391="",O391="",P391="",Q391="",R391="",S391="",T391=""),0,AVERAGE($H391:T391))</f>
        <v>0</v>
      </c>
      <c r="V391" s="373">
        <f t="shared" si="46"/>
        <v>0</v>
      </c>
      <c r="W391" s="376">
        <f t="shared" si="47"/>
        <v>0</v>
      </c>
      <c r="X391" s="376">
        <f t="shared" si="48"/>
        <v>0</v>
      </c>
      <c r="Y391" s="373">
        <f t="shared" si="49"/>
        <v>0</v>
      </c>
      <c r="Z391" s="376">
        <f t="shared" si="50"/>
        <v>0</v>
      </c>
      <c r="AA391" s="376">
        <f t="shared" si="44"/>
        <v>0</v>
      </c>
      <c r="AB391" s="350"/>
    </row>
    <row r="392" spans="1:28" s="2" customFormat="1" ht="10.7">
      <c r="A392" s="382">
        <v>367</v>
      </c>
      <c r="B392" s="192"/>
      <c r="C392" s="186"/>
      <c r="D392" s="187"/>
      <c r="E392" s="186"/>
      <c r="F392" s="397"/>
      <c r="G392" s="385">
        <f t="shared" si="45"/>
        <v>0</v>
      </c>
      <c r="H392" s="360"/>
      <c r="I392" s="187"/>
      <c r="J392" s="187"/>
      <c r="K392" s="187"/>
      <c r="L392" s="187"/>
      <c r="M392" s="187"/>
      <c r="N392" s="187"/>
      <c r="O392" s="187"/>
      <c r="P392" s="187"/>
      <c r="Q392" s="187"/>
      <c r="R392" s="187"/>
      <c r="S392" s="187"/>
      <c r="T392" s="269"/>
      <c r="U392" s="370">
        <f>IF(AND(H392="",I392="",J392="",K392="",L392="",M392="",N392="",O392="",P392="",Q392="",R392="",S392="",T392=""),0,AVERAGE($H392:T392))</f>
        <v>0</v>
      </c>
      <c r="V392" s="373">
        <f t="shared" si="46"/>
        <v>0</v>
      </c>
      <c r="W392" s="376">
        <f t="shared" si="47"/>
        <v>0</v>
      </c>
      <c r="X392" s="376">
        <f t="shared" si="48"/>
        <v>0</v>
      </c>
      <c r="Y392" s="373">
        <f t="shared" si="49"/>
        <v>0</v>
      </c>
      <c r="Z392" s="376">
        <f t="shared" si="50"/>
        <v>0</v>
      </c>
      <c r="AA392" s="376">
        <f t="shared" si="44"/>
        <v>0</v>
      </c>
      <c r="AB392" s="350"/>
    </row>
    <row r="393" spans="1:28" s="2" customFormat="1" ht="10.7">
      <c r="A393" s="382">
        <v>368</v>
      </c>
      <c r="B393" s="192"/>
      <c r="C393" s="186"/>
      <c r="D393" s="187"/>
      <c r="E393" s="186"/>
      <c r="F393" s="397"/>
      <c r="G393" s="385">
        <f t="shared" si="45"/>
        <v>0</v>
      </c>
      <c r="H393" s="360"/>
      <c r="I393" s="187"/>
      <c r="J393" s="187"/>
      <c r="K393" s="187"/>
      <c r="L393" s="187"/>
      <c r="M393" s="187"/>
      <c r="N393" s="187"/>
      <c r="O393" s="187"/>
      <c r="P393" s="187"/>
      <c r="Q393" s="187"/>
      <c r="R393" s="187"/>
      <c r="S393" s="187"/>
      <c r="T393" s="269"/>
      <c r="U393" s="370">
        <f>IF(AND(H393="",I393="",J393="",K393="",L393="",M393="",N393="",O393="",P393="",Q393="",R393="",S393="",T393=""),0,AVERAGE($H393:T393))</f>
        <v>0</v>
      </c>
      <c r="V393" s="373">
        <f t="shared" si="46"/>
        <v>0</v>
      </c>
      <c r="W393" s="376">
        <f t="shared" si="47"/>
        <v>0</v>
      </c>
      <c r="X393" s="376">
        <f t="shared" si="48"/>
        <v>0</v>
      </c>
      <c r="Y393" s="373">
        <f t="shared" si="49"/>
        <v>0</v>
      </c>
      <c r="Z393" s="376">
        <f t="shared" si="50"/>
        <v>0</v>
      </c>
      <c r="AA393" s="376">
        <f t="shared" si="44"/>
        <v>0</v>
      </c>
      <c r="AB393" s="350"/>
    </row>
    <row r="394" spans="1:28" s="2" customFormat="1" ht="10.7">
      <c r="A394" s="382">
        <v>369</v>
      </c>
      <c r="B394" s="192"/>
      <c r="C394" s="186"/>
      <c r="D394" s="187"/>
      <c r="E394" s="186"/>
      <c r="F394" s="397"/>
      <c r="G394" s="385">
        <f t="shared" si="45"/>
        <v>0</v>
      </c>
      <c r="H394" s="360"/>
      <c r="I394" s="187"/>
      <c r="J394" s="187"/>
      <c r="K394" s="187"/>
      <c r="L394" s="187"/>
      <c r="M394" s="187"/>
      <c r="N394" s="187"/>
      <c r="O394" s="187"/>
      <c r="P394" s="187"/>
      <c r="Q394" s="187"/>
      <c r="R394" s="187"/>
      <c r="S394" s="187"/>
      <c r="T394" s="269"/>
      <c r="U394" s="370">
        <f>IF(AND(H394="",I394="",J394="",K394="",L394="",M394="",N394="",O394="",P394="",Q394="",R394="",S394="",T394=""),0,AVERAGE($H394:T394))</f>
        <v>0</v>
      </c>
      <c r="V394" s="373">
        <f t="shared" si="46"/>
        <v>0</v>
      </c>
      <c r="W394" s="376">
        <f t="shared" si="47"/>
        <v>0</v>
      </c>
      <c r="X394" s="376">
        <f t="shared" si="48"/>
        <v>0</v>
      </c>
      <c r="Y394" s="373">
        <f t="shared" si="49"/>
        <v>0</v>
      </c>
      <c r="Z394" s="376">
        <f t="shared" si="50"/>
        <v>0</v>
      </c>
      <c r="AA394" s="376">
        <f t="shared" si="44"/>
        <v>0</v>
      </c>
      <c r="AB394" s="350"/>
    </row>
    <row r="395" spans="1:28" s="2" customFormat="1" ht="10.7">
      <c r="A395" s="382">
        <v>370</v>
      </c>
      <c r="B395" s="192"/>
      <c r="C395" s="186"/>
      <c r="D395" s="187"/>
      <c r="E395" s="186"/>
      <c r="F395" s="397"/>
      <c r="G395" s="385">
        <f t="shared" si="45"/>
        <v>0</v>
      </c>
      <c r="H395" s="360"/>
      <c r="I395" s="187"/>
      <c r="J395" s="187"/>
      <c r="K395" s="187"/>
      <c r="L395" s="187"/>
      <c r="M395" s="187"/>
      <c r="N395" s="187"/>
      <c r="O395" s="187"/>
      <c r="P395" s="187"/>
      <c r="Q395" s="187"/>
      <c r="R395" s="187"/>
      <c r="S395" s="187"/>
      <c r="T395" s="269"/>
      <c r="U395" s="370">
        <f>IF(AND(H395="",I395="",J395="",K395="",L395="",M395="",N395="",O395="",P395="",Q395="",R395="",S395="",T395=""),0,AVERAGE($H395:T395))</f>
        <v>0</v>
      </c>
      <c r="V395" s="373">
        <f t="shared" si="46"/>
        <v>0</v>
      </c>
      <c r="W395" s="376">
        <f t="shared" si="47"/>
        <v>0</v>
      </c>
      <c r="X395" s="376">
        <f t="shared" si="48"/>
        <v>0</v>
      </c>
      <c r="Y395" s="373">
        <f t="shared" si="49"/>
        <v>0</v>
      </c>
      <c r="Z395" s="376">
        <f t="shared" si="50"/>
        <v>0</v>
      </c>
      <c r="AA395" s="376">
        <f t="shared" si="44"/>
        <v>0</v>
      </c>
      <c r="AB395" s="350"/>
    </row>
    <row r="396" spans="1:28" s="2" customFormat="1" ht="10.7">
      <c r="A396" s="382">
        <v>371</v>
      </c>
      <c r="B396" s="192"/>
      <c r="C396" s="186"/>
      <c r="D396" s="187"/>
      <c r="E396" s="186"/>
      <c r="F396" s="397"/>
      <c r="G396" s="385">
        <f t="shared" si="45"/>
        <v>0</v>
      </c>
      <c r="H396" s="360"/>
      <c r="I396" s="187"/>
      <c r="J396" s="187"/>
      <c r="K396" s="187"/>
      <c r="L396" s="187"/>
      <c r="M396" s="187"/>
      <c r="N396" s="187"/>
      <c r="O396" s="187"/>
      <c r="P396" s="187"/>
      <c r="Q396" s="187"/>
      <c r="R396" s="187"/>
      <c r="S396" s="187"/>
      <c r="T396" s="269"/>
      <c r="U396" s="370">
        <f>IF(AND(H396="",I396="",J396="",K396="",L396="",M396="",N396="",O396="",P396="",Q396="",R396="",S396="",T396=""),0,AVERAGE($H396:T396))</f>
        <v>0</v>
      </c>
      <c r="V396" s="373">
        <f t="shared" si="46"/>
        <v>0</v>
      </c>
      <c r="W396" s="376">
        <f t="shared" si="47"/>
        <v>0</v>
      </c>
      <c r="X396" s="376">
        <f t="shared" si="48"/>
        <v>0</v>
      </c>
      <c r="Y396" s="373">
        <f t="shared" si="49"/>
        <v>0</v>
      </c>
      <c r="Z396" s="376">
        <f t="shared" si="50"/>
        <v>0</v>
      </c>
      <c r="AA396" s="376">
        <f t="shared" si="44"/>
        <v>0</v>
      </c>
      <c r="AB396" s="350"/>
    </row>
    <row r="397" spans="1:28" s="2" customFormat="1" ht="10.7">
      <c r="A397" s="382">
        <v>372</v>
      </c>
      <c r="B397" s="192"/>
      <c r="C397" s="186"/>
      <c r="D397" s="187"/>
      <c r="E397" s="186"/>
      <c r="F397" s="397"/>
      <c r="G397" s="385">
        <f t="shared" si="45"/>
        <v>0</v>
      </c>
      <c r="H397" s="360"/>
      <c r="I397" s="187"/>
      <c r="J397" s="187"/>
      <c r="K397" s="187"/>
      <c r="L397" s="187"/>
      <c r="M397" s="187"/>
      <c r="N397" s="187"/>
      <c r="O397" s="187"/>
      <c r="P397" s="187"/>
      <c r="Q397" s="187"/>
      <c r="R397" s="187"/>
      <c r="S397" s="187"/>
      <c r="T397" s="269"/>
      <c r="U397" s="370">
        <f>IF(AND(H397="",I397="",J397="",K397="",L397="",M397="",N397="",O397="",P397="",Q397="",R397="",S397="",T397=""),0,AVERAGE($H397:T397))</f>
        <v>0</v>
      </c>
      <c r="V397" s="373">
        <f t="shared" si="46"/>
        <v>0</v>
      </c>
      <c r="W397" s="376">
        <f t="shared" si="47"/>
        <v>0</v>
      </c>
      <c r="X397" s="376">
        <f t="shared" si="48"/>
        <v>0</v>
      </c>
      <c r="Y397" s="373">
        <f t="shared" si="49"/>
        <v>0</v>
      </c>
      <c r="Z397" s="376">
        <f t="shared" si="50"/>
        <v>0</v>
      </c>
      <c r="AA397" s="376">
        <f t="shared" si="44"/>
        <v>0</v>
      </c>
      <c r="AB397" s="350"/>
    </row>
    <row r="398" spans="1:28" s="2" customFormat="1" ht="10.7">
      <c r="A398" s="382">
        <v>373</v>
      </c>
      <c r="B398" s="192"/>
      <c r="C398" s="186"/>
      <c r="D398" s="187"/>
      <c r="E398" s="186"/>
      <c r="F398" s="397"/>
      <c r="G398" s="385">
        <f t="shared" si="45"/>
        <v>0</v>
      </c>
      <c r="H398" s="360"/>
      <c r="I398" s="187"/>
      <c r="J398" s="187"/>
      <c r="K398" s="187"/>
      <c r="L398" s="187"/>
      <c r="M398" s="187"/>
      <c r="N398" s="187"/>
      <c r="O398" s="187"/>
      <c r="P398" s="187"/>
      <c r="Q398" s="187"/>
      <c r="R398" s="187"/>
      <c r="S398" s="187"/>
      <c r="T398" s="269"/>
      <c r="U398" s="370">
        <f>IF(AND(H398="",I398="",J398="",K398="",L398="",M398="",N398="",O398="",P398="",Q398="",R398="",S398="",T398=""),0,AVERAGE($H398:T398))</f>
        <v>0</v>
      </c>
      <c r="V398" s="373">
        <f t="shared" si="46"/>
        <v>0</v>
      </c>
      <c r="W398" s="376">
        <f t="shared" si="47"/>
        <v>0</v>
      </c>
      <c r="X398" s="376">
        <f t="shared" si="48"/>
        <v>0</v>
      </c>
      <c r="Y398" s="373">
        <f t="shared" si="49"/>
        <v>0</v>
      </c>
      <c r="Z398" s="376">
        <f t="shared" si="50"/>
        <v>0</v>
      </c>
      <c r="AA398" s="376">
        <f t="shared" si="44"/>
        <v>0</v>
      </c>
      <c r="AB398" s="350"/>
    </row>
    <row r="399" spans="1:28" s="2" customFormat="1" ht="10.7">
      <c r="A399" s="382">
        <v>374</v>
      </c>
      <c r="B399" s="192"/>
      <c r="C399" s="186"/>
      <c r="D399" s="187"/>
      <c r="E399" s="186"/>
      <c r="F399" s="397"/>
      <c r="G399" s="385">
        <f t="shared" si="45"/>
        <v>0</v>
      </c>
      <c r="H399" s="360"/>
      <c r="I399" s="187"/>
      <c r="J399" s="187"/>
      <c r="K399" s="187"/>
      <c r="L399" s="187"/>
      <c r="M399" s="187"/>
      <c r="N399" s="187"/>
      <c r="O399" s="187"/>
      <c r="P399" s="187"/>
      <c r="Q399" s="187"/>
      <c r="R399" s="187"/>
      <c r="S399" s="187"/>
      <c r="T399" s="269"/>
      <c r="U399" s="370">
        <f>IF(AND(H399="",I399="",J399="",K399="",L399="",M399="",N399="",O399="",P399="",Q399="",R399="",S399="",T399=""),0,AVERAGE($H399:T399))</f>
        <v>0</v>
      </c>
      <c r="V399" s="373">
        <f t="shared" si="46"/>
        <v>0</v>
      </c>
      <c r="W399" s="376">
        <f t="shared" si="47"/>
        <v>0</v>
      </c>
      <c r="X399" s="376">
        <f t="shared" si="48"/>
        <v>0</v>
      </c>
      <c r="Y399" s="373">
        <f t="shared" si="49"/>
        <v>0</v>
      </c>
      <c r="Z399" s="376">
        <f t="shared" si="50"/>
        <v>0</v>
      </c>
      <c r="AA399" s="376">
        <f t="shared" si="44"/>
        <v>0</v>
      </c>
      <c r="AB399" s="350"/>
    </row>
    <row r="400" spans="1:28" s="2" customFormat="1" ht="10.7">
      <c r="A400" s="382">
        <v>375</v>
      </c>
      <c r="B400" s="192"/>
      <c r="C400" s="186"/>
      <c r="D400" s="187"/>
      <c r="E400" s="186"/>
      <c r="F400" s="397"/>
      <c r="G400" s="385">
        <f t="shared" si="45"/>
        <v>0</v>
      </c>
      <c r="H400" s="360"/>
      <c r="I400" s="187"/>
      <c r="J400" s="187"/>
      <c r="K400" s="187"/>
      <c r="L400" s="187"/>
      <c r="M400" s="187"/>
      <c r="N400" s="187"/>
      <c r="O400" s="187"/>
      <c r="P400" s="187"/>
      <c r="Q400" s="187"/>
      <c r="R400" s="187"/>
      <c r="S400" s="187"/>
      <c r="T400" s="269"/>
      <c r="U400" s="370">
        <f>IF(AND(H400="",I400="",J400="",K400="",L400="",M400="",N400="",O400="",P400="",Q400="",R400="",S400="",T400=""),0,AVERAGE($H400:T400))</f>
        <v>0</v>
      </c>
      <c r="V400" s="373">
        <f t="shared" si="46"/>
        <v>0</v>
      </c>
      <c r="W400" s="376">
        <f t="shared" si="47"/>
        <v>0</v>
      </c>
      <c r="X400" s="376">
        <f t="shared" si="48"/>
        <v>0</v>
      </c>
      <c r="Y400" s="373">
        <f t="shared" si="49"/>
        <v>0</v>
      </c>
      <c r="Z400" s="376">
        <f t="shared" si="50"/>
        <v>0</v>
      </c>
      <c r="AA400" s="376">
        <f t="shared" si="44"/>
        <v>0</v>
      </c>
      <c r="AB400" s="350"/>
    </row>
    <row r="401" spans="1:28" s="2" customFormat="1" ht="10.7">
      <c r="A401" s="382">
        <v>376</v>
      </c>
      <c r="B401" s="192"/>
      <c r="C401" s="186"/>
      <c r="D401" s="187"/>
      <c r="E401" s="186"/>
      <c r="F401" s="397"/>
      <c r="G401" s="385">
        <f t="shared" si="45"/>
        <v>0</v>
      </c>
      <c r="H401" s="360"/>
      <c r="I401" s="187"/>
      <c r="J401" s="187"/>
      <c r="K401" s="187"/>
      <c r="L401" s="187"/>
      <c r="M401" s="187"/>
      <c r="N401" s="187"/>
      <c r="O401" s="187"/>
      <c r="P401" s="187"/>
      <c r="Q401" s="187"/>
      <c r="R401" s="187"/>
      <c r="S401" s="187"/>
      <c r="T401" s="269"/>
      <c r="U401" s="370">
        <f>IF(AND(H401="",I401="",J401="",K401="",L401="",M401="",N401="",O401="",P401="",Q401="",R401="",S401="",T401=""),0,AVERAGE($H401:T401))</f>
        <v>0</v>
      </c>
      <c r="V401" s="373">
        <f t="shared" si="46"/>
        <v>0</v>
      </c>
      <c r="W401" s="376">
        <f t="shared" si="47"/>
        <v>0</v>
      </c>
      <c r="X401" s="376">
        <f t="shared" si="48"/>
        <v>0</v>
      </c>
      <c r="Y401" s="373">
        <f t="shared" si="49"/>
        <v>0</v>
      </c>
      <c r="Z401" s="376">
        <f t="shared" si="50"/>
        <v>0</v>
      </c>
      <c r="AA401" s="376">
        <f t="shared" si="44"/>
        <v>0</v>
      </c>
      <c r="AB401" s="350"/>
    </row>
    <row r="402" spans="1:28" s="2" customFormat="1" ht="10.7">
      <c r="A402" s="382">
        <v>377</v>
      </c>
      <c r="B402" s="192"/>
      <c r="C402" s="186"/>
      <c r="D402" s="187"/>
      <c r="E402" s="186"/>
      <c r="F402" s="397"/>
      <c r="G402" s="385">
        <f t="shared" si="45"/>
        <v>0</v>
      </c>
      <c r="H402" s="360"/>
      <c r="I402" s="187"/>
      <c r="J402" s="187"/>
      <c r="K402" s="187"/>
      <c r="L402" s="187"/>
      <c r="M402" s="187"/>
      <c r="N402" s="187"/>
      <c r="O402" s="187"/>
      <c r="P402" s="187"/>
      <c r="Q402" s="187"/>
      <c r="R402" s="187"/>
      <c r="S402" s="187"/>
      <c r="T402" s="269"/>
      <c r="U402" s="370">
        <f>IF(AND(H402="",I402="",J402="",K402="",L402="",M402="",N402="",O402="",P402="",Q402="",R402="",S402="",T402=""),0,AVERAGE($H402:T402))</f>
        <v>0</v>
      </c>
      <c r="V402" s="373">
        <f t="shared" si="46"/>
        <v>0</v>
      </c>
      <c r="W402" s="376">
        <f t="shared" si="47"/>
        <v>0</v>
      </c>
      <c r="X402" s="376">
        <f t="shared" si="48"/>
        <v>0</v>
      </c>
      <c r="Y402" s="373">
        <f t="shared" si="49"/>
        <v>0</v>
      </c>
      <c r="Z402" s="376">
        <f t="shared" si="50"/>
        <v>0</v>
      </c>
      <c r="AA402" s="376">
        <f t="shared" si="44"/>
        <v>0</v>
      </c>
      <c r="AB402" s="350"/>
    </row>
    <row r="403" spans="1:28" s="2" customFormat="1" ht="10.7">
      <c r="A403" s="382">
        <v>378</v>
      </c>
      <c r="B403" s="192"/>
      <c r="C403" s="186"/>
      <c r="D403" s="187"/>
      <c r="E403" s="186"/>
      <c r="F403" s="397"/>
      <c r="G403" s="385">
        <f t="shared" si="45"/>
        <v>0</v>
      </c>
      <c r="H403" s="360"/>
      <c r="I403" s="187"/>
      <c r="J403" s="187"/>
      <c r="K403" s="187"/>
      <c r="L403" s="187"/>
      <c r="M403" s="187"/>
      <c r="N403" s="187"/>
      <c r="O403" s="187"/>
      <c r="P403" s="187"/>
      <c r="Q403" s="187"/>
      <c r="R403" s="187"/>
      <c r="S403" s="187"/>
      <c r="T403" s="269"/>
      <c r="U403" s="370">
        <f>IF(AND(H403="",I403="",J403="",K403="",L403="",M403="",N403="",O403="",P403="",Q403="",R403="",S403="",T403=""),0,AVERAGE($H403:T403))</f>
        <v>0</v>
      </c>
      <c r="V403" s="373">
        <f t="shared" si="46"/>
        <v>0</v>
      </c>
      <c r="W403" s="376">
        <f t="shared" si="47"/>
        <v>0</v>
      </c>
      <c r="X403" s="376">
        <f t="shared" si="48"/>
        <v>0</v>
      </c>
      <c r="Y403" s="373">
        <f t="shared" si="49"/>
        <v>0</v>
      </c>
      <c r="Z403" s="376">
        <f t="shared" si="50"/>
        <v>0</v>
      </c>
      <c r="AA403" s="376">
        <f t="shared" si="44"/>
        <v>0</v>
      </c>
      <c r="AB403" s="350"/>
    </row>
    <row r="404" spans="1:28" s="2" customFormat="1" ht="10.7">
      <c r="A404" s="382">
        <v>379</v>
      </c>
      <c r="B404" s="192"/>
      <c r="C404" s="186"/>
      <c r="D404" s="187"/>
      <c r="E404" s="186"/>
      <c r="F404" s="397"/>
      <c r="G404" s="385">
        <f t="shared" si="45"/>
        <v>0</v>
      </c>
      <c r="H404" s="360"/>
      <c r="I404" s="187"/>
      <c r="J404" s="187"/>
      <c r="K404" s="187"/>
      <c r="L404" s="187"/>
      <c r="M404" s="187"/>
      <c r="N404" s="187"/>
      <c r="O404" s="187"/>
      <c r="P404" s="187"/>
      <c r="Q404" s="187"/>
      <c r="R404" s="187"/>
      <c r="S404" s="187"/>
      <c r="T404" s="269"/>
      <c r="U404" s="370">
        <f>IF(AND(H404="",I404="",J404="",K404="",L404="",M404="",N404="",O404="",P404="",Q404="",R404="",S404="",T404=""),0,AVERAGE($H404:T404))</f>
        <v>0</v>
      </c>
      <c r="V404" s="373">
        <f t="shared" si="46"/>
        <v>0</v>
      </c>
      <c r="W404" s="376">
        <f t="shared" si="47"/>
        <v>0</v>
      </c>
      <c r="X404" s="376">
        <f t="shared" si="48"/>
        <v>0</v>
      </c>
      <c r="Y404" s="373">
        <f t="shared" si="49"/>
        <v>0</v>
      </c>
      <c r="Z404" s="376">
        <f t="shared" si="50"/>
        <v>0</v>
      </c>
      <c r="AA404" s="376">
        <f t="shared" si="44"/>
        <v>0</v>
      </c>
      <c r="AB404" s="350"/>
    </row>
    <row r="405" spans="1:28" s="2" customFormat="1" ht="10.7">
      <c r="A405" s="382">
        <v>380</v>
      </c>
      <c r="B405" s="192"/>
      <c r="C405" s="186"/>
      <c r="D405" s="187"/>
      <c r="E405" s="186"/>
      <c r="F405" s="397"/>
      <c r="G405" s="385">
        <f t="shared" si="45"/>
        <v>0</v>
      </c>
      <c r="H405" s="360"/>
      <c r="I405" s="187"/>
      <c r="J405" s="187"/>
      <c r="K405" s="187"/>
      <c r="L405" s="187"/>
      <c r="M405" s="187"/>
      <c r="N405" s="187"/>
      <c r="O405" s="187"/>
      <c r="P405" s="187"/>
      <c r="Q405" s="187"/>
      <c r="R405" s="187"/>
      <c r="S405" s="187"/>
      <c r="T405" s="269"/>
      <c r="U405" s="370">
        <f>IF(AND(H405="",I405="",J405="",K405="",L405="",M405="",N405="",O405="",P405="",Q405="",R405="",S405="",T405=""),0,AVERAGE($H405:T405))</f>
        <v>0</v>
      </c>
      <c r="V405" s="373">
        <f t="shared" si="46"/>
        <v>0</v>
      </c>
      <c r="W405" s="376">
        <f t="shared" si="47"/>
        <v>0</v>
      </c>
      <c r="X405" s="376">
        <f t="shared" si="48"/>
        <v>0</v>
      </c>
      <c r="Y405" s="373">
        <f t="shared" si="49"/>
        <v>0</v>
      </c>
      <c r="Z405" s="376">
        <f t="shared" si="50"/>
        <v>0</v>
      </c>
      <c r="AA405" s="376">
        <f t="shared" si="44"/>
        <v>0</v>
      </c>
      <c r="AB405" s="350"/>
    </row>
    <row r="406" spans="1:28" s="2" customFormat="1" ht="10.7">
      <c r="A406" s="382">
        <v>381</v>
      </c>
      <c r="B406" s="192"/>
      <c r="C406" s="186"/>
      <c r="D406" s="187"/>
      <c r="E406" s="186"/>
      <c r="F406" s="397"/>
      <c r="G406" s="385">
        <f t="shared" si="45"/>
        <v>0</v>
      </c>
      <c r="H406" s="360"/>
      <c r="I406" s="187"/>
      <c r="J406" s="187"/>
      <c r="K406" s="187"/>
      <c r="L406" s="187"/>
      <c r="M406" s="187"/>
      <c r="N406" s="187"/>
      <c r="O406" s="187"/>
      <c r="P406" s="187"/>
      <c r="Q406" s="187"/>
      <c r="R406" s="187"/>
      <c r="S406" s="187"/>
      <c r="T406" s="269"/>
      <c r="U406" s="370">
        <f>IF(AND(H406="",I406="",J406="",K406="",L406="",M406="",N406="",O406="",P406="",Q406="",R406="",S406="",T406=""),0,AVERAGE($H406:T406))</f>
        <v>0</v>
      </c>
      <c r="V406" s="373">
        <f t="shared" si="46"/>
        <v>0</v>
      </c>
      <c r="W406" s="376">
        <f t="shared" si="47"/>
        <v>0</v>
      </c>
      <c r="X406" s="376">
        <f t="shared" si="48"/>
        <v>0</v>
      </c>
      <c r="Y406" s="373">
        <f t="shared" si="49"/>
        <v>0</v>
      </c>
      <c r="Z406" s="376">
        <f t="shared" si="50"/>
        <v>0</v>
      </c>
      <c r="AA406" s="376">
        <f t="shared" si="44"/>
        <v>0</v>
      </c>
      <c r="AB406" s="350"/>
    </row>
    <row r="407" spans="1:28" s="2" customFormat="1" ht="10.7">
      <c r="A407" s="382">
        <v>382</v>
      </c>
      <c r="B407" s="192"/>
      <c r="C407" s="186"/>
      <c r="D407" s="187"/>
      <c r="E407" s="186"/>
      <c r="F407" s="397"/>
      <c r="G407" s="385">
        <f t="shared" si="45"/>
        <v>0</v>
      </c>
      <c r="H407" s="360"/>
      <c r="I407" s="187"/>
      <c r="J407" s="187"/>
      <c r="K407" s="187"/>
      <c r="L407" s="187"/>
      <c r="M407" s="187"/>
      <c r="N407" s="187"/>
      <c r="O407" s="187"/>
      <c r="P407" s="187"/>
      <c r="Q407" s="187"/>
      <c r="R407" s="187"/>
      <c r="S407" s="187"/>
      <c r="T407" s="269"/>
      <c r="U407" s="370">
        <f>IF(AND(H407="",I407="",J407="",K407="",L407="",M407="",N407="",O407="",P407="",Q407="",R407="",S407="",T407=""),0,AVERAGE($H407:T407))</f>
        <v>0</v>
      </c>
      <c r="V407" s="373">
        <f t="shared" si="46"/>
        <v>0</v>
      </c>
      <c r="W407" s="376">
        <f t="shared" si="47"/>
        <v>0</v>
      </c>
      <c r="X407" s="376">
        <f t="shared" si="48"/>
        <v>0</v>
      </c>
      <c r="Y407" s="373">
        <f t="shared" si="49"/>
        <v>0</v>
      </c>
      <c r="Z407" s="376">
        <f t="shared" si="50"/>
        <v>0</v>
      </c>
      <c r="AA407" s="376">
        <f t="shared" si="44"/>
        <v>0</v>
      </c>
      <c r="AB407" s="350"/>
    </row>
    <row r="408" spans="1:28" s="2" customFormat="1" ht="10.7">
      <c r="A408" s="382">
        <v>383</v>
      </c>
      <c r="B408" s="192"/>
      <c r="C408" s="186"/>
      <c r="D408" s="187"/>
      <c r="E408" s="186"/>
      <c r="F408" s="397"/>
      <c r="G408" s="385">
        <f t="shared" si="45"/>
        <v>0</v>
      </c>
      <c r="H408" s="360"/>
      <c r="I408" s="187"/>
      <c r="J408" s="187"/>
      <c r="K408" s="187"/>
      <c r="L408" s="187"/>
      <c r="M408" s="187"/>
      <c r="N408" s="187"/>
      <c r="O408" s="187"/>
      <c r="P408" s="187"/>
      <c r="Q408" s="187"/>
      <c r="R408" s="187"/>
      <c r="S408" s="187"/>
      <c r="T408" s="269"/>
      <c r="U408" s="370">
        <f>IF(AND(H408="",I408="",J408="",K408="",L408="",M408="",N408="",O408="",P408="",Q408="",R408="",S408="",T408=""),0,AVERAGE($H408:T408))</f>
        <v>0</v>
      </c>
      <c r="V408" s="373">
        <f t="shared" si="46"/>
        <v>0</v>
      </c>
      <c r="W408" s="376">
        <f t="shared" si="47"/>
        <v>0</v>
      </c>
      <c r="X408" s="376">
        <f t="shared" si="48"/>
        <v>0</v>
      </c>
      <c r="Y408" s="373">
        <f t="shared" si="49"/>
        <v>0</v>
      </c>
      <c r="Z408" s="376">
        <f t="shared" si="50"/>
        <v>0</v>
      </c>
      <c r="AA408" s="376">
        <f t="shared" si="44"/>
        <v>0</v>
      </c>
      <c r="AB408" s="350"/>
    </row>
    <row r="409" spans="1:28" s="2" customFormat="1" ht="10.7">
      <c r="A409" s="382">
        <v>384</v>
      </c>
      <c r="B409" s="192"/>
      <c r="C409" s="186"/>
      <c r="D409" s="187"/>
      <c r="E409" s="186"/>
      <c r="F409" s="397"/>
      <c r="G409" s="385">
        <f t="shared" si="45"/>
        <v>0</v>
      </c>
      <c r="H409" s="360"/>
      <c r="I409" s="187"/>
      <c r="J409" s="187"/>
      <c r="K409" s="187"/>
      <c r="L409" s="187"/>
      <c r="M409" s="187"/>
      <c r="N409" s="187"/>
      <c r="O409" s="187"/>
      <c r="P409" s="187"/>
      <c r="Q409" s="187"/>
      <c r="R409" s="187"/>
      <c r="S409" s="187"/>
      <c r="T409" s="269"/>
      <c r="U409" s="370">
        <f>IF(AND(H409="",I409="",J409="",K409="",L409="",M409="",N409="",O409="",P409="",Q409="",R409="",S409="",T409=""),0,AVERAGE($H409:T409))</f>
        <v>0</v>
      </c>
      <c r="V409" s="373">
        <f t="shared" si="46"/>
        <v>0</v>
      </c>
      <c r="W409" s="376">
        <f t="shared" si="47"/>
        <v>0</v>
      </c>
      <c r="X409" s="376">
        <f t="shared" si="48"/>
        <v>0</v>
      </c>
      <c r="Y409" s="373">
        <f t="shared" si="49"/>
        <v>0</v>
      </c>
      <c r="Z409" s="376">
        <f t="shared" si="50"/>
        <v>0</v>
      </c>
      <c r="AA409" s="376">
        <f t="shared" si="44"/>
        <v>0</v>
      </c>
      <c r="AB409" s="350"/>
    </row>
    <row r="410" spans="1:28" s="2" customFormat="1" ht="10.7">
      <c r="A410" s="382">
        <v>385</v>
      </c>
      <c r="B410" s="192"/>
      <c r="C410" s="186"/>
      <c r="D410" s="187"/>
      <c r="E410" s="186"/>
      <c r="F410" s="397"/>
      <c r="G410" s="385">
        <f t="shared" si="45"/>
        <v>0</v>
      </c>
      <c r="H410" s="360"/>
      <c r="I410" s="187"/>
      <c r="J410" s="187"/>
      <c r="K410" s="187"/>
      <c r="L410" s="187"/>
      <c r="M410" s="187"/>
      <c r="N410" s="187"/>
      <c r="O410" s="187"/>
      <c r="P410" s="187"/>
      <c r="Q410" s="187"/>
      <c r="R410" s="187"/>
      <c r="S410" s="187"/>
      <c r="T410" s="269"/>
      <c r="U410" s="370">
        <f>IF(AND(H410="",I410="",J410="",K410="",L410="",M410="",N410="",O410="",P410="",Q410="",R410="",S410="",T410=""),0,AVERAGE($H410:T410))</f>
        <v>0</v>
      </c>
      <c r="V410" s="373">
        <f t="shared" si="46"/>
        <v>0</v>
      </c>
      <c r="W410" s="376">
        <f t="shared" si="47"/>
        <v>0</v>
      </c>
      <c r="X410" s="376">
        <f t="shared" si="48"/>
        <v>0</v>
      </c>
      <c r="Y410" s="373">
        <f t="shared" si="49"/>
        <v>0</v>
      </c>
      <c r="Z410" s="376">
        <f t="shared" si="50"/>
        <v>0</v>
      </c>
      <c r="AA410" s="376">
        <f t="shared" ref="AA410:AA473" si="51">IF(U410&gt;22,(U410-22),0)</f>
        <v>0</v>
      </c>
      <c r="AB410" s="350"/>
    </row>
    <row r="411" spans="1:28" s="2" customFormat="1" ht="10.7">
      <c r="A411" s="382">
        <v>386</v>
      </c>
      <c r="B411" s="192"/>
      <c r="C411" s="186"/>
      <c r="D411" s="187"/>
      <c r="E411" s="186"/>
      <c r="F411" s="397"/>
      <c r="G411" s="385">
        <f t="shared" ref="G411:G474" si="52">IF(E411="Residencial",D411,E411)</f>
        <v>0</v>
      </c>
      <c r="H411" s="360"/>
      <c r="I411" s="187"/>
      <c r="J411" s="187"/>
      <c r="K411" s="187"/>
      <c r="L411" s="187"/>
      <c r="M411" s="187"/>
      <c r="N411" s="187"/>
      <c r="O411" s="187"/>
      <c r="P411" s="187"/>
      <c r="Q411" s="187"/>
      <c r="R411" s="187"/>
      <c r="S411" s="187"/>
      <c r="T411" s="269"/>
      <c r="U411" s="370">
        <f>IF(AND(H411="",I411="",J411="",K411="",L411="",M411="",N411="",O411="",P411="",Q411="",R411="",S411="",T411=""),0,AVERAGE($H411:T411))</f>
        <v>0</v>
      </c>
      <c r="V411" s="373">
        <f t="shared" ref="V411:V474" si="53">IF(U411&lt;=11,U411,11)</f>
        <v>0</v>
      </c>
      <c r="W411" s="376">
        <f t="shared" ref="W411:W474" si="54">IF(U411&lt;=6,U411,6)</f>
        <v>0</v>
      </c>
      <c r="X411" s="376">
        <f t="shared" ref="X411:X474" si="55">IF(AND(U411&gt;6,U411&gt;=11),11-W411,U411-W411)</f>
        <v>0</v>
      </c>
      <c r="Y411" s="373">
        <f t="shared" ref="Y411:Y474" si="56">IF(U411&gt;11,(U411-W411-X411),0)</f>
        <v>0</v>
      </c>
      <c r="Z411" s="376">
        <f t="shared" ref="Z411:Z474" si="57">IF(U411&gt;22,11,IF(AND(U411&gt;11,U411&lt;=22),U411-11,0))</f>
        <v>0</v>
      </c>
      <c r="AA411" s="376">
        <f t="shared" si="51"/>
        <v>0</v>
      </c>
      <c r="AB411" s="350"/>
    </row>
    <row r="412" spans="1:28" s="2" customFormat="1" ht="10.7">
      <c r="A412" s="382">
        <v>387</v>
      </c>
      <c r="B412" s="192"/>
      <c r="C412" s="186"/>
      <c r="D412" s="187"/>
      <c r="E412" s="186"/>
      <c r="F412" s="397"/>
      <c r="G412" s="385">
        <f t="shared" si="52"/>
        <v>0</v>
      </c>
      <c r="H412" s="360"/>
      <c r="I412" s="187"/>
      <c r="J412" s="187"/>
      <c r="K412" s="187"/>
      <c r="L412" s="187"/>
      <c r="M412" s="187"/>
      <c r="N412" s="187"/>
      <c r="O412" s="187"/>
      <c r="P412" s="187"/>
      <c r="Q412" s="187"/>
      <c r="R412" s="187"/>
      <c r="S412" s="187"/>
      <c r="T412" s="269"/>
      <c r="U412" s="370">
        <f>IF(AND(H412="",I412="",J412="",K412="",L412="",M412="",N412="",O412="",P412="",Q412="",R412="",S412="",T412=""),0,AVERAGE($H412:T412))</f>
        <v>0</v>
      </c>
      <c r="V412" s="373">
        <f t="shared" si="53"/>
        <v>0</v>
      </c>
      <c r="W412" s="376">
        <f t="shared" si="54"/>
        <v>0</v>
      </c>
      <c r="X412" s="376">
        <f t="shared" si="55"/>
        <v>0</v>
      </c>
      <c r="Y412" s="373">
        <f t="shared" si="56"/>
        <v>0</v>
      </c>
      <c r="Z412" s="376">
        <f t="shared" si="57"/>
        <v>0</v>
      </c>
      <c r="AA412" s="376">
        <f t="shared" si="51"/>
        <v>0</v>
      </c>
      <c r="AB412" s="350"/>
    </row>
    <row r="413" spans="1:28" s="2" customFormat="1" ht="10.7">
      <c r="A413" s="382">
        <v>388</v>
      </c>
      <c r="B413" s="192"/>
      <c r="C413" s="186"/>
      <c r="D413" s="187"/>
      <c r="E413" s="186"/>
      <c r="F413" s="397"/>
      <c r="G413" s="385">
        <f t="shared" si="52"/>
        <v>0</v>
      </c>
      <c r="H413" s="360"/>
      <c r="I413" s="187"/>
      <c r="J413" s="187"/>
      <c r="K413" s="187"/>
      <c r="L413" s="187"/>
      <c r="M413" s="187"/>
      <c r="N413" s="187"/>
      <c r="O413" s="187"/>
      <c r="P413" s="187"/>
      <c r="Q413" s="187"/>
      <c r="R413" s="187"/>
      <c r="S413" s="187"/>
      <c r="T413" s="269"/>
      <c r="U413" s="370">
        <f>IF(AND(H413="",I413="",J413="",K413="",L413="",M413="",N413="",O413="",P413="",Q413="",R413="",S413="",T413=""),0,AVERAGE($H413:T413))</f>
        <v>0</v>
      </c>
      <c r="V413" s="373">
        <f t="shared" si="53"/>
        <v>0</v>
      </c>
      <c r="W413" s="376">
        <f t="shared" si="54"/>
        <v>0</v>
      </c>
      <c r="X413" s="376">
        <f t="shared" si="55"/>
        <v>0</v>
      </c>
      <c r="Y413" s="373">
        <f t="shared" si="56"/>
        <v>0</v>
      </c>
      <c r="Z413" s="376">
        <f t="shared" si="57"/>
        <v>0</v>
      </c>
      <c r="AA413" s="376">
        <f t="shared" si="51"/>
        <v>0</v>
      </c>
      <c r="AB413" s="350"/>
    </row>
    <row r="414" spans="1:28" s="2" customFormat="1" ht="10.7">
      <c r="A414" s="382">
        <v>389</v>
      </c>
      <c r="B414" s="192"/>
      <c r="C414" s="186"/>
      <c r="D414" s="187"/>
      <c r="E414" s="186"/>
      <c r="F414" s="397"/>
      <c r="G414" s="385">
        <f t="shared" si="52"/>
        <v>0</v>
      </c>
      <c r="H414" s="360"/>
      <c r="I414" s="187"/>
      <c r="J414" s="187"/>
      <c r="K414" s="187"/>
      <c r="L414" s="187"/>
      <c r="M414" s="187"/>
      <c r="N414" s="187"/>
      <c r="O414" s="187"/>
      <c r="P414" s="187"/>
      <c r="Q414" s="187"/>
      <c r="R414" s="187"/>
      <c r="S414" s="187"/>
      <c r="T414" s="269"/>
      <c r="U414" s="370">
        <f>IF(AND(H414="",I414="",J414="",K414="",L414="",M414="",N414="",O414="",P414="",Q414="",R414="",S414="",T414=""),0,AVERAGE($H414:T414))</f>
        <v>0</v>
      </c>
      <c r="V414" s="373">
        <f t="shared" si="53"/>
        <v>0</v>
      </c>
      <c r="W414" s="376">
        <f t="shared" si="54"/>
        <v>0</v>
      </c>
      <c r="X414" s="376">
        <f t="shared" si="55"/>
        <v>0</v>
      </c>
      <c r="Y414" s="373">
        <f t="shared" si="56"/>
        <v>0</v>
      </c>
      <c r="Z414" s="376">
        <f t="shared" si="57"/>
        <v>0</v>
      </c>
      <c r="AA414" s="376">
        <f t="shared" si="51"/>
        <v>0</v>
      </c>
      <c r="AB414" s="350"/>
    </row>
    <row r="415" spans="1:28" s="2" customFormat="1" ht="10.7">
      <c r="A415" s="382">
        <v>390</v>
      </c>
      <c r="B415" s="192"/>
      <c r="C415" s="186"/>
      <c r="D415" s="187"/>
      <c r="E415" s="186"/>
      <c r="F415" s="397"/>
      <c r="G415" s="385">
        <f t="shared" si="52"/>
        <v>0</v>
      </c>
      <c r="H415" s="360"/>
      <c r="I415" s="187"/>
      <c r="J415" s="187"/>
      <c r="K415" s="187"/>
      <c r="L415" s="187"/>
      <c r="M415" s="187"/>
      <c r="N415" s="187"/>
      <c r="O415" s="187"/>
      <c r="P415" s="187"/>
      <c r="Q415" s="187"/>
      <c r="R415" s="187"/>
      <c r="S415" s="187"/>
      <c r="T415" s="269"/>
      <c r="U415" s="370">
        <f>IF(AND(H415="",I415="",J415="",K415="",L415="",M415="",N415="",O415="",P415="",Q415="",R415="",S415="",T415=""),0,AVERAGE($H415:T415))</f>
        <v>0</v>
      </c>
      <c r="V415" s="373">
        <f t="shared" si="53"/>
        <v>0</v>
      </c>
      <c r="W415" s="376">
        <f t="shared" si="54"/>
        <v>0</v>
      </c>
      <c r="X415" s="376">
        <f t="shared" si="55"/>
        <v>0</v>
      </c>
      <c r="Y415" s="373">
        <f t="shared" si="56"/>
        <v>0</v>
      </c>
      <c r="Z415" s="376">
        <f t="shared" si="57"/>
        <v>0</v>
      </c>
      <c r="AA415" s="376">
        <f t="shared" si="51"/>
        <v>0</v>
      </c>
      <c r="AB415" s="350"/>
    </row>
    <row r="416" spans="1:28" s="2" customFormat="1" ht="10.7">
      <c r="A416" s="382">
        <v>391</v>
      </c>
      <c r="B416" s="192"/>
      <c r="C416" s="186"/>
      <c r="D416" s="187"/>
      <c r="E416" s="186"/>
      <c r="F416" s="397"/>
      <c r="G416" s="385">
        <f t="shared" si="52"/>
        <v>0</v>
      </c>
      <c r="H416" s="360"/>
      <c r="I416" s="187"/>
      <c r="J416" s="187"/>
      <c r="K416" s="187"/>
      <c r="L416" s="187"/>
      <c r="M416" s="187"/>
      <c r="N416" s="187"/>
      <c r="O416" s="187"/>
      <c r="P416" s="187"/>
      <c r="Q416" s="187"/>
      <c r="R416" s="187"/>
      <c r="S416" s="187"/>
      <c r="T416" s="269"/>
      <c r="U416" s="370">
        <f>IF(AND(H416="",I416="",J416="",K416="",L416="",M416="",N416="",O416="",P416="",Q416="",R416="",S416="",T416=""),0,AVERAGE($H416:T416))</f>
        <v>0</v>
      </c>
      <c r="V416" s="373">
        <f t="shared" si="53"/>
        <v>0</v>
      </c>
      <c r="W416" s="376">
        <f t="shared" si="54"/>
        <v>0</v>
      </c>
      <c r="X416" s="376">
        <f t="shared" si="55"/>
        <v>0</v>
      </c>
      <c r="Y416" s="373">
        <f t="shared" si="56"/>
        <v>0</v>
      </c>
      <c r="Z416" s="376">
        <f t="shared" si="57"/>
        <v>0</v>
      </c>
      <c r="AA416" s="376">
        <f t="shared" si="51"/>
        <v>0</v>
      </c>
      <c r="AB416" s="350"/>
    </row>
    <row r="417" spans="1:28" s="2" customFormat="1" ht="10.7">
      <c r="A417" s="382">
        <v>392</v>
      </c>
      <c r="B417" s="192"/>
      <c r="C417" s="186"/>
      <c r="D417" s="187"/>
      <c r="E417" s="186"/>
      <c r="F417" s="397"/>
      <c r="G417" s="385">
        <f t="shared" si="52"/>
        <v>0</v>
      </c>
      <c r="H417" s="360"/>
      <c r="I417" s="187"/>
      <c r="J417" s="187"/>
      <c r="K417" s="187"/>
      <c r="L417" s="187"/>
      <c r="M417" s="187"/>
      <c r="N417" s="187"/>
      <c r="O417" s="187"/>
      <c r="P417" s="187"/>
      <c r="Q417" s="187"/>
      <c r="R417" s="187"/>
      <c r="S417" s="187"/>
      <c r="T417" s="269"/>
      <c r="U417" s="370">
        <f>IF(AND(H417="",I417="",J417="",K417="",L417="",M417="",N417="",O417="",P417="",Q417="",R417="",S417="",T417=""),0,AVERAGE($H417:T417))</f>
        <v>0</v>
      </c>
      <c r="V417" s="373">
        <f t="shared" si="53"/>
        <v>0</v>
      </c>
      <c r="W417" s="376">
        <f t="shared" si="54"/>
        <v>0</v>
      </c>
      <c r="X417" s="376">
        <f t="shared" si="55"/>
        <v>0</v>
      </c>
      <c r="Y417" s="373">
        <f t="shared" si="56"/>
        <v>0</v>
      </c>
      <c r="Z417" s="376">
        <f t="shared" si="57"/>
        <v>0</v>
      </c>
      <c r="AA417" s="376">
        <f t="shared" si="51"/>
        <v>0</v>
      </c>
      <c r="AB417" s="350"/>
    </row>
    <row r="418" spans="1:28" s="2" customFormat="1" ht="10.7">
      <c r="A418" s="382">
        <v>393</v>
      </c>
      <c r="B418" s="192"/>
      <c r="C418" s="186"/>
      <c r="D418" s="187"/>
      <c r="E418" s="186"/>
      <c r="F418" s="397"/>
      <c r="G418" s="385">
        <f t="shared" si="52"/>
        <v>0</v>
      </c>
      <c r="H418" s="360"/>
      <c r="I418" s="187"/>
      <c r="J418" s="187"/>
      <c r="K418" s="187"/>
      <c r="L418" s="187"/>
      <c r="M418" s="187"/>
      <c r="N418" s="187"/>
      <c r="O418" s="187"/>
      <c r="P418" s="187"/>
      <c r="Q418" s="187"/>
      <c r="R418" s="187"/>
      <c r="S418" s="187"/>
      <c r="T418" s="269"/>
      <c r="U418" s="370">
        <f>IF(AND(H418="",I418="",J418="",K418="",L418="",M418="",N418="",O418="",P418="",Q418="",R418="",S418="",T418=""),0,AVERAGE($H418:T418))</f>
        <v>0</v>
      </c>
      <c r="V418" s="373">
        <f t="shared" si="53"/>
        <v>0</v>
      </c>
      <c r="W418" s="376">
        <f t="shared" si="54"/>
        <v>0</v>
      </c>
      <c r="X418" s="376">
        <f t="shared" si="55"/>
        <v>0</v>
      </c>
      <c r="Y418" s="373">
        <f t="shared" si="56"/>
        <v>0</v>
      </c>
      <c r="Z418" s="376">
        <f t="shared" si="57"/>
        <v>0</v>
      </c>
      <c r="AA418" s="376">
        <f t="shared" si="51"/>
        <v>0</v>
      </c>
      <c r="AB418" s="350"/>
    </row>
    <row r="419" spans="1:28" s="2" customFormat="1" ht="10.7">
      <c r="A419" s="382">
        <v>394</v>
      </c>
      <c r="B419" s="192"/>
      <c r="C419" s="186"/>
      <c r="D419" s="187"/>
      <c r="E419" s="186"/>
      <c r="F419" s="397"/>
      <c r="G419" s="385">
        <f t="shared" si="52"/>
        <v>0</v>
      </c>
      <c r="H419" s="360"/>
      <c r="I419" s="187"/>
      <c r="J419" s="187"/>
      <c r="K419" s="187"/>
      <c r="L419" s="187"/>
      <c r="M419" s="187"/>
      <c r="N419" s="187"/>
      <c r="O419" s="187"/>
      <c r="P419" s="187"/>
      <c r="Q419" s="187"/>
      <c r="R419" s="187"/>
      <c r="S419" s="187"/>
      <c r="T419" s="269"/>
      <c r="U419" s="370">
        <f>IF(AND(H419="",I419="",J419="",K419="",L419="",M419="",N419="",O419="",P419="",Q419="",R419="",S419="",T419=""),0,AVERAGE($H419:T419))</f>
        <v>0</v>
      </c>
      <c r="V419" s="373">
        <f t="shared" si="53"/>
        <v>0</v>
      </c>
      <c r="W419" s="376">
        <f t="shared" si="54"/>
        <v>0</v>
      </c>
      <c r="X419" s="376">
        <f t="shared" si="55"/>
        <v>0</v>
      </c>
      <c r="Y419" s="373">
        <f t="shared" si="56"/>
        <v>0</v>
      </c>
      <c r="Z419" s="376">
        <f t="shared" si="57"/>
        <v>0</v>
      </c>
      <c r="AA419" s="376">
        <f t="shared" si="51"/>
        <v>0</v>
      </c>
      <c r="AB419" s="350"/>
    </row>
    <row r="420" spans="1:28" s="2" customFormat="1" ht="10.7">
      <c r="A420" s="382">
        <v>395</v>
      </c>
      <c r="B420" s="192"/>
      <c r="C420" s="186"/>
      <c r="D420" s="187"/>
      <c r="E420" s="186"/>
      <c r="F420" s="397"/>
      <c r="G420" s="385">
        <f t="shared" si="52"/>
        <v>0</v>
      </c>
      <c r="H420" s="360"/>
      <c r="I420" s="187"/>
      <c r="J420" s="187"/>
      <c r="K420" s="187"/>
      <c r="L420" s="187"/>
      <c r="M420" s="187"/>
      <c r="N420" s="187"/>
      <c r="O420" s="187"/>
      <c r="P420" s="187"/>
      <c r="Q420" s="187"/>
      <c r="R420" s="187"/>
      <c r="S420" s="187"/>
      <c r="T420" s="269"/>
      <c r="U420" s="370">
        <f>IF(AND(H420="",I420="",J420="",K420="",L420="",M420="",N420="",O420="",P420="",Q420="",R420="",S420="",T420=""),0,AVERAGE($H420:T420))</f>
        <v>0</v>
      </c>
      <c r="V420" s="373">
        <f t="shared" si="53"/>
        <v>0</v>
      </c>
      <c r="W420" s="376">
        <f t="shared" si="54"/>
        <v>0</v>
      </c>
      <c r="X420" s="376">
        <f t="shared" si="55"/>
        <v>0</v>
      </c>
      <c r="Y420" s="373">
        <f t="shared" si="56"/>
        <v>0</v>
      </c>
      <c r="Z420" s="376">
        <f t="shared" si="57"/>
        <v>0</v>
      </c>
      <c r="AA420" s="376">
        <f t="shared" si="51"/>
        <v>0</v>
      </c>
      <c r="AB420" s="350"/>
    </row>
    <row r="421" spans="1:28" s="2" customFormat="1" ht="10.7">
      <c r="A421" s="382">
        <v>396</v>
      </c>
      <c r="B421" s="192"/>
      <c r="C421" s="186"/>
      <c r="D421" s="187"/>
      <c r="E421" s="186"/>
      <c r="F421" s="397"/>
      <c r="G421" s="385">
        <f t="shared" si="52"/>
        <v>0</v>
      </c>
      <c r="H421" s="360"/>
      <c r="I421" s="187"/>
      <c r="J421" s="187"/>
      <c r="K421" s="187"/>
      <c r="L421" s="187"/>
      <c r="M421" s="187"/>
      <c r="N421" s="187"/>
      <c r="O421" s="187"/>
      <c r="P421" s="187"/>
      <c r="Q421" s="187"/>
      <c r="R421" s="187"/>
      <c r="S421" s="187"/>
      <c r="T421" s="269"/>
      <c r="U421" s="370">
        <f>IF(AND(H421="",I421="",J421="",K421="",L421="",M421="",N421="",O421="",P421="",Q421="",R421="",S421="",T421=""),0,AVERAGE($H421:T421))</f>
        <v>0</v>
      </c>
      <c r="V421" s="373">
        <f t="shared" si="53"/>
        <v>0</v>
      </c>
      <c r="W421" s="376">
        <f t="shared" si="54"/>
        <v>0</v>
      </c>
      <c r="X421" s="376">
        <f t="shared" si="55"/>
        <v>0</v>
      </c>
      <c r="Y421" s="373">
        <f t="shared" si="56"/>
        <v>0</v>
      </c>
      <c r="Z421" s="376">
        <f t="shared" si="57"/>
        <v>0</v>
      </c>
      <c r="AA421" s="376">
        <f t="shared" si="51"/>
        <v>0</v>
      </c>
      <c r="AB421" s="350"/>
    </row>
    <row r="422" spans="1:28" s="2" customFormat="1" ht="10.7">
      <c r="A422" s="382">
        <v>397</v>
      </c>
      <c r="B422" s="192"/>
      <c r="C422" s="186"/>
      <c r="D422" s="187"/>
      <c r="E422" s="186"/>
      <c r="F422" s="397"/>
      <c r="G422" s="385">
        <f t="shared" si="52"/>
        <v>0</v>
      </c>
      <c r="H422" s="360"/>
      <c r="I422" s="187"/>
      <c r="J422" s="187"/>
      <c r="K422" s="187"/>
      <c r="L422" s="187"/>
      <c r="M422" s="187"/>
      <c r="N422" s="187"/>
      <c r="O422" s="187"/>
      <c r="P422" s="187"/>
      <c r="Q422" s="187"/>
      <c r="R422" s="187"/>
      <c r="S422" s="187"/>
      <c r="T422" s="269"/>
      <c r="U422" s="370">
        <f>IF(AND(H422="",I422="",J422="",K422="",L422="",M422="",N422="",O422="",P422="",Q422="",R422="",S422="",T422=""),0,AVERAGE($H422:T422))</f>
        <v>0</v>
      </c>
      <c r="V422" s="373">
        <f t="shared" si="53"/>
        <v>0</v>
      </c>
      <c r="W422" s="376">
        <f t="shared" si="54"/>
        <v>0</v>
      </c>
      <c r="X422" s="376">
        <f t="shared" si="55"/>
        <v>0</v>
      </c>
      <c r="Y422" s="373">
        <f t="shared" si="56"/>
        <v>0</v>
      </c>
      <c r="Z422" s="376">
        <f t="shared" si="57"/>
        <v>0</v>
      </c>
      <c r="AA422" s="376">
        <f t="shared" si="51"/>
        <v>0</v>
      </c>
      <c r="AB422" s="350"/>
    </row>
    <row r="423" spans="1:28" s="2" customFormat="1" ht="10.7">
      <c r="A423" s="382">
        <v>398</v>
      </c>
      <c r="B423" s="192"/>
      <c r="C423" s="186"/>
      <c r="D423" s="187"/>
      <c r="E423" s="186"/>
      <c r="F423" s="397"/>
      <c r="G423" s="385">
        <f t="shared" si="52"/>
        <v>0</v>
      </c>
      <c r="H423" s="360"/>
      <c r="I423" s="187"/>
      <c r="J423" s="187"/>
      <c r="K423" s="187"/>
      <c r="L423" s="187"/>
      <c r="M423" s="187"/>
      <c r="N423" s="187"/>
      <c r="O423" s="187"/>
      <c r="P423" s="187"/>
      <c r="Q423" s="187"/>
      <c r="R423" s="187"/>
      <c r="S423" s="187"/>
      <c r="T423" s="269"/>
      <c r="U423" s="370">
        <f>IF(AND(H423="",I423="",J423="",K423="",L423="",M423="",N423="",O423="",P423="",Q423="",R423="",S423="",T423=""),0,AVERAGE($H423:T423))</f>
        <v>0</v>
      </c>
      <c r="V423" s="373">
        <f t="shared" si="53"/>
        <v>0</v>
      </c>
      <c r="W423" s="376">
        <f t="shared" si="54"/>
        <v>0</v>
      </c>
      <c r="X423" s="376">
        <f t="shared" si="55"/>
        <v>0</v>
      </c>
      <c r="Y423" s="373">
        <f t="shared" si="56"/>
        <v>0</v>
      </c>
      <c r="Z423" s="376">
        <f t="shared" si="57"/>
        <v>0</v>
      </c>
      <c r="AA423" s="376">
        <f t="shared" si="51"/>
        <v>0</v>
      </c>
      <c r="AB423" s="350"/>
    </row>
    <row r="424" spans="1:28" s="2" customFormat="1" ht="10.7">
      <c r="A424" s="382">
        <v>399</v>
      </c>
      <c r="B424" s="192"/>
      <c r="C424" s="186"/>
      <c r="D424" s="187"/>
      <c r="E424" s="186"/>
      <c r="F424" s="397"/>
      <c r="G424" s="385">
        <f t="shared" si="52"/>
        <v>0</v>
      </c>
      <c r="H424" s="360"/>
      <c r="I424" s="187"/>
      <c r="J424" s="187"/>
      <c r="K424" s="187"/>
      <c r="L424" s="187"/>
      <c r="M424" s="187"/>
      <c r="N424" s="187"/>
      <c r="O424" s="187"/>
      <c r="P424" s="187"/>
      <c r="Q424" s="187"/>
      <c r="R424" s="187"/>
      <c r="S424" s="187"/>
      <c r="T424" s="269"/>
      <c r="U424" s="370">
        <f>IF(AND(H424="",I424="",J424="",K424="",L424="",M424="",N424="",O424="",P424="",Q424="",R424="",S424="",T424=""),0,AVERAGE($H424:T424))</f>
        <v>0</v>
      </c>
      <c r="V424" s="373">
        <f t="shared" si="53"/>
        <v>0</v>
      </c>
      <c r="W424" s="376">
        <f t="shared" si="54"/>
        <v>0</v>
      </c>
      <c r="X424" s="376">
        <f t="shared" si="55"/>
        <v>0</v>
      </c>
      <c r="Y424" s="373">
        <f t="shared" si="56"/>
        <v>0</v>
      </c>
      <c r="Z424" s="376">
        <f t="shared" si="57"/>
        <v>0</v>
      </c>
      <c r="AA424" s="376">
        <f t="shared" si="51"/>
        <v>0</v>
      </c>
      <c r="AB424" s="350"/>
    </row>
    <row r="425" spans="1:28" s="2" customFormat="1" ht="10.7">
      <c r="A425" s="382">
        <v>400</v>
      </c>
      <c r="B425" s="192"/>
      <c r="C425" s="186"/>
      <c r="D425" s="187"/>
      <c r="E425" s="186"/>
      <c r="F425" s="397"/>
      <c r="G425" s="385">
        <f t="shared" si="52"/>
        <v>0</v>
      </c>
      <c r="H425" s="360"/>
      <c r="I425" s="187"/>
      <c r="J425" s="187"/>
      <c r="K425" s="187"/>
      <c r="L425" s="187"/>
      <c r="M425" s="187"/>
      <c r="N425" s="187"/>
      <c r="O425" s="187"/>
      <c r="P425" s="187"/>
      <c r="Q425" s="187"/>
      <c r="R425" s="187"/>
      <c r="S425" s="187"/>
      <c r="T425" s="269"/>
      <c r="U425" s="370">
        <f>IF(AND(H425="",I425="",J425="",K425="",L425="",M425="",N425="",O425="",P425="",Q425="",R425="",S425="",T425=""),0,AVERAGE($H425:T425))</f>
        <v>0</v>
      </c>
      <c r="V425" s="373">
        <f t="shared" si="53"/>
        <v>0</v>
      </c>
      <c r="W425" s="376">
        <f t="shared" si="54"/>
        <v>0</v>
      </c>
      <c r="X425" s="376">
        <f t="shared" si="55"/>
        <v>0</v>
      </c>
      <c r="Y425" s="373">
        <f t="shared" si="56"/>
        <v>0</v>
      </c>
      <c r="Z425" s="376">
        <f t="shared" si="57"/>
        <v>0</v>
      </c>
      <c r="AA425" s="376">
        <f t="shared" si="51"/>
        <v>0</v>
      </c>
      <c r="AB425" s="350"/>
    </row>
    <row r="426" spans="1:28" s="2" customFormat="1" ht="10.7">
      <c r="A426" s="382">
        <v>401</v>
      </c>
      <c r="B426" s="192"/>
      <c r="C426" s="186"/>
      <c r="D426" s="187"/>
      <c r="E426" s="186"/>
      <c r="F426" s="397"/>
      <c r="G426" s="385">
        <f t="shared" si="52"/>
        <v>0</v>
      </c>
      <c r="H426" s="360"/>
      <c r="I426" s="187"/>
      <c r="J426" s="187"/>
      <c r="K426" s="187"/>
      <c r="L426" s="187"/>
      <c r="M426" s="187"/>
      <c r="N426" s="187"/>
      <c r="O426" s="187"/>
      <c r="P426" s="187"/>
      <c r="Q426" s="187"/>
      <c r="R426" s="187"/>
      <c r="S426" s="187"/>
      <c r="T426" s="269"/>
      <c r="U426" s="370">
        <f>IF(AND(H426="",I426="",J426="",K426="",L426="",M426="",N426="",O426="",P426="",Q426="",R426="",S426="",T426=""),0,AVERAGE($H426:T426))</f>
        <v>0</v>
      </c>
      <c r="V426" s="373">
        <f t="shared" si="53"/>
        <v>0</v>
      </c>
      <c r="W426" s="376">
        <f t="shared" si="54"/>
        <v>0</v>
      </c>
      <c r="X426" s="376">
        <f t="shared" si="55"/>
        <v>0</v>
      </c>
      <c r="Y426" s="373">
        <f t="shared" si="56"/>
        <v>0</v>
      </c>
      <c r="Z426" s="376">
        <f t="shared" si="57"/>
        <v>0</v>
      </c>
      <c r="AA426" s="376">
        <f t="shared" si="51"/>
        <v>0</v>
      </c>
      <c r="AB426" s="350"/>
    </row>
    <row r="427" spans="1:28" s="2" customFormat="1" ht="10.7">
      <c r="A427" s="382">
        <v>402</v>
      </c>
      <c r="B427" s="192"/>
      <c r="C427" s="186"/>
      <c r="D427" s="187"/>
      <c r="E427" s="186"/>
      <c r="F427" s="397"/>
      <c r="G427" s="385">
        <f t="shared" si="52"/>
        <v>0</v>
      </c>
      <c r="H427" s="360"/>
      <c r="I427" s="187"/>
      <c r="J427" s="187"/>
      <c r="K427" s="187"/>
      <c r="L427" s="187"/>
      <c r="M427" s="187"/>
      <c r="N427" s="187"/>
      <c r="O427" s="187"/>
      <c r="P427" s="187"/>
      <c r="Q427" s="187"/>
      <c r="R427" s="187"/>
      <c r="S427" s="187"/>
      <c r="T427" s="269"/>
      <c r="U427" s="370">
        <f>IF(AND(H427="",I427="",J427="",K427="",L427="",M427="",N427="",O427="",P427="",Q427="",R427="",S427="",T427=""),0,AVERAGE($H427:T427))</f>
        <v>0</v>
      </c>
      <c r="V427" s="373">
        <f t="shared" si="53"/>
        <v>0</v>
      </c>
      <c r="W427" s="376">
        <f t="shared" si="54"/>
        <v>0</v>
      </c>
      <c r="X427" s="376">
        <f t="shared" si="55"/>
        <v>0</v>
      </c>
      <c r="Y427" s="373">
        <f t="shared" si="56"/>
        <v>0</v>
      </c>
      <c r="Z427" s="376">
        <f t="shared" si="57"/>
        <v>0</v>
      </c>
      <c r="AA427" s="376">
        <f t="shared" si="51"/>
        <v>0</v>
      </c>
      <c r="AB427" s="350"/>
    </row>
    <row r="428" spans="1:28" s="2" customFormat="1" ht="10.7">
      <c r="A428" s="382">
        <v>403</v>
      </c>
      <c r="B428" s="192"/>
      <c r="C428" s="186"/>
      <c r="D428" s="187"/>
      <c r="E428" s="186"/>
      <c r="F428" s="397"/>
      <c r="G428" s="385">
        <f t="shared" si="52"/>
        <v>0</v>
      </c>
      <c r="H428" s="360"/>
      <c r="I428" s="187"/>
      <c r="J428" s="187"/>
      <c r="K428" s="187"/>
      <c r="L428" s="187"/>
      <c r="M428" s="187"/>
      <c r="N428" s="187"/>
      <c r="O428" s="187"/>
      <c r="P428" s="187"/>
      <c r="Q428" s="187"/>
      <c r="R428" s="187"/>
      <c r="S428" s="187"/>
      <c r="T428" s="269"/>
      <c r="U428" s="370">
        <f>IF(AND(H428="",I428="",J428="",K428="",L428="",M428="",N428="",O428="",P428="",Q428="",R428="",S428="",T428=""),0,AVERAGE($H428:T428))</f>
        <v>0</v>
      </c>
      <c r="V428" s="373">
        <f t="shared" si="53"/>
        <v>0</v>
      </c>
      <c r="W428" s="376">
        <f t="shared" si="54"/>
        <v>0</v>
      </c>
      <c r="X428" s="376">
        <f t="shared" si="55"/>
        <v>0</v>
      </c>
      <c r="Y428" s="373">
        <f t="shared" si="56"/>
        <v>0</v>
      </c>
      <c r="Z428" s="376">
        <f t="shared" si="57"/>
        <v>0</v>
      </c>
      <c r="AA428" s="376">
        <f t="shared" si="51"/>
        <v>0</v>
      </c>
      <c r="AB428" s="350"/>
    </row>
    <row r="429" spans="1:28" s="2" customFormat="1" ht="10.7">
      <c r="A429" s="382">
        <v>404</v>
      </c>
      <c r="B429" s="192"/>
      <c r="C429" s="186"/>
      <c r="D429" s="187"/>
      <c r="E429" s="186"/>
      <c r="F429" s="397"/>
      <c r="G429" s="385">
        <f t="shared" si="52"/>
        <v>0</v>
      </c>
      <c r="H429" s="360"/>
      <c r="I429" s="187"/>
      <c r="J429" s="187"/>
      <c r="K429" s="187"/>
      <c r="L429" s="187"/>
      <c r="M429" s="187"/>
      <c r="N429" s="187"/>
      <c r="O429" s="187"/>
      <c r="P429" s="187"/>
      <c r="Q429" s="187"/>
      <c r="R429" s="187"/>
      <c r="S429" s="187"/>
      <c r="T429" s="269"/>
      <c r="U429" s="370">
        <f>IF(AND(H429="",I429="",J429="",K429="",L429="",M429="",N429="",O429="",P429="",Q429="",R429="",S429="",T429=""),0,AVERAGE($H429:T429))</f>
        <v>0</v>
      </c>
      <c r="V429" s="373">
        <f t="shared" si="53"/>
        <v>0</v>
      </c>
      <c r="W429" s="376">
        <f t="shared" si="54"/>
        <v>0</v>
      </c>
      <c r="X429" s="376">
        <f t="shared" si="55"/>
        <v>0</v>
      </c>
      <c r="Y429" s="373">
        <f t="shared" si="56"/>
        <v>0</v>
      </c>
      <c r="Z429" s="376">
        <f t="shared" si="57"/>
        <v>0</v>
      </c>
      <c r="AA429" s="376">
        <f t="shared" si="51"/>
        <v>0</v>
      </c>
      <c r="AB429" s="350"/>
    </row>
    <row r="430" spans="1:28" s="2" customFormat="1" ht="10.7">
      <c r="A430" s="382">
        <v>405</v>
      </c>
      <c r="B430" s="192"/>
      <c r="C430" s="186"/>
      <c r="D430" s="187"/>
      <c r="E430" s="186"/>
      <c r="F430" s="397"/>
      <c r="G430" s="385">
        <f t="shared" si="52"/>
        <v>0</v>
      </c>
      <c r="H430" s="360"/>
      <c r="I430" s="187"/>
      <c r="J430" s="187"/>
      <c r="K430" s="187"/>
      <c r="L430" s="187"/>
      <c r="M430" s="187"/>
      <c r="N430" s="187"/>
      <c r="O430" s="187"/>
      <c r="P430" s="187"/>
      <c r="Q430" s="187"/>
      <c r="R430" s="187"/>
      <c r="S430" s="187"/>
      <c r="T430" s="269"/>
      <c r="U430" s="370">
        <f>IF(AND(H430="",I430="",J430="",K430="",L430="",M430="",N430="",O430="",P430="",Q430="",R430="",S430="",T430=""),0,AVERAGE($H430:T430))</f>
        <v>0</v>
      </c>
      <c r="V430" s="373">
        <f t="shared" si="53"/>
        <v>0</v>
      </c>
      <c r="W430" s="376">
        <f t="shared" si="54"/>
        <v>0</v>
      </c>
      <c r="X430" s="376">
        <f t="shared" si="55"/>
        <v>0</v>
      </c>
      <c r="Y430" s="373">
        <f t="shared" si="56"/>
        <v>0</v>
      </c>
      <c r="Z430" s="376">
        <f t="shared" si="57"/>
        <v>0</v>
      </c>
      <c r="AA430" s="376">
        <f t="shared" si="51"/>
        <v>0</v>
      </c>
      <c r="AB430" s="350"/>
    </row>
    <row r="431" spans="1:28" s="2" customFormat="1" ht="10.7">
      <c r="A431" s="382">
        <v>406</v>
      </c>
      <c r="B431" s="192"/>
      <c r="C431" s="186"/>
      <c r="D431" s="187"/>
      <c r="E431" s="186"/>
      <c r="F431" s="397"/>
      <c r="G431" s="385">
        <f t="shared" si="52"/>
        <v>0</v>
      </c>
      <c r="H431" s="360"/>
      <c r="I431" s="187"/>
      <c r="J431" s="187"/>
      <c r="K431" s="187"/>
      <c r="L431" s="187"/>
      <c r="M431" s="187"/>
      <c r="N431" s="187"/>
      <c r="O431" s="187"/>
      <c r="P431" s="187"/>
      <c r="Q431" s="187"/>
      <c r="R431" s="187"/>
      <c r="S431" s="187"/>
      <c r="T431" s="269"/>
      <c r="U431" s="370">
        <f>IF(AND(H431="",I431="",J431="",K431="",L431="",M431="",N431="",O431="",P431="",Q431="",R431="",S431="",T431=""),0,AVERAGE($H431:T431))</f>
        <v>0</v>
      </c>
      <c r="V431" s="373">
        <f t="shared" si="53"/>
        <v>0</v>
      </c>
      <c r="W431" s="376">
        <f t="shared" si="54"/>
        <v>0</v>
      </c>
      <c r="X431" s="376">
        <f t="shared" si="55"/>
        <v>0</v>
      </c>
      <c r="Y431" s="373">
        <f t="shared" si="56"/>
        <v>0</v>
      </c>
      <c r="Z431" s="376">
        <f t="shared" si="57"/>
        <v>0</v>
      </c>
      <c r="AA431" s="376">
        <f t="shared" si="51"/>
        <v>0</v>
      </c>
      <c r="AB431" s="350"/>
    </row>
    <row r="432" spans="1:28" s="2" customFormat="1" ht="10.7">
      <c r="A432" s="382">
        <v>407</v>
      </c>
      <c r="B432" s="192"/>
      <c r="C432" s="186"/>
      <c r="D432" s="187"/>
      <c r="E432" s="186"/>
      <c r="F432" s="397"/>
      <c r="G432" s="385">
        <f t="shared" si="52"/>
        <v>0</v>
      </c>
      <c r="H432" s="360"/>
      <c r="I432" s="187"/>
      <c r="J432" s="187"/>
      <c r="K432" s="187"/>
      <c r="L432" s="187"/>
      <c r="M432" s="187"/>
      <c r="N432" s="187"/>
      <c r="O432" s="187"/>
      <c r="P432" s="187"/>
      <c r="Q432" s="187"/>
      <c r="R432" s="187"/>
      <c r="S432" s="187"/>
      <c r="T432" s="269"/>
      <c r="U432" s="370">
        <f>IF(AND(H432="",I432="",J432="",K432="",L432="",M432="",N432="",O432="",P432="",Q432="",R432="",S432="",T432=""),0,AVERAGE($H432:T432))</f>
        <v>0</v>
      </c>
      <c r="V432" s="373">
        <f t="shared" si="53"/>
        <v>0</v>
      </c>
      <c r="W432" s="376">
        <f t="shared" si="54"/>
        <v>0</v>
      </c>
      <c r="X432" s="376">
        <f t="shared" si="55"/>
        <v>0</v>
      </c>
      <c r="Y432" s="373">
        <f t="shared" si="56"/>
        <v>0</v>
      </c>
      <c r="Z432" s="376">
        <f t="shared" si="57"/>
        <v>0</v>
      </c>
      <c r="AA432" s="376">
        <f t="shared" si="51"/>
        <v>0</v>
      </c>
      <c r="AB432" s="350"/>
    </row>
    <row r="433" spans="1:28" s="2" customFormat="1" ht="10.7">
      <c r="A433" s="382">
        <v>408</v>
      </c>
      <c r="B433" s="192"/>
      <c r="C433" s="186"/>
      <c r="D433" s="187"/>
      <c r="E433" s="186"/>
      <c r="F433" s="397"/>
      <c r="G433" s="385">
        <f t="shared" si="52"/>
        <v>0</v>
      </c>
      <c r="H433" s="360"/>
      <c r="I433" s="187"/>
      <c r="J433" s="187"/>
      <c r="K433" s="187"/>
      <c r="L433" s="187"/>
      <c r="M433" s="187"/>
      <c r="N433" s="187"/>
      <c r="O433" s="187"/>
      <c r="P433" s="187"/>
      <c r="Q433" s="187"/>
      <c r="R433" s="187"/>
      <c r="S433" s="187"/>
      <c r="T433" s="269"/>
      <c r="U433" s="370">
        <f>IF(AND(H433="",I433="",J433="",K433="",L433="",M433="",N433="",O433="",P433="",Q433="",R433="",S433="",T433=""),0,AVERAGE($H433:T433))</f>
        <v>0</v>
      </c>
      <c r="V433" s="373">
        <f t="shared" si="53"/>
        <v>0</v>
      </c>
      <c r="W433" s="376">
        <f t="shared" si="54"/>
        <v>0</v>
      </c>
      <c r="X433" s="376">
        <f t="shared" si="55"/>
        <v>0</v>
      </c>
      <c r="Y433" s="373">
        <f t="shared" si="56"/>
        <v>0</v>
      </c>
      <c r="Z433" s="376">
        <f t="shared" si="57"/>
        <v>0</v>
      </c>
      <c r="AA433" s="376">
        <f t="shared" si="51"/>
        <v>0</v>
      </c>
      <c r="AB433" s="350"/>
    </row>
    <row r="434" spans="1:28" s="2" customFormat="1" ht="10.7">
      <c r="A434" s="382">
        <v>409</v>
      </c>
      <c r="B434" s="192"/>
      <c r="C434" s="186"/>
      <c r="D434" s="187"/>
      <c r="E434" s="186"/>
      <c r="F434" s="397"/>
      <c r="G434" s="385">
        <f t="shared" si="52"/>
        <v>0</v>
      </c>
      <c r="H434" s="360"/>
      <c r="I434" s="187"/>
      <c r="J434" s="187"/>
      <c r="K434" s="187"/>
      <c r="L434" s="187"/>
      <c r="M434" s="187"/>
      <c r="N434" s="187"/>
      <c r="O434" s="187"/>
      <c r="P434" s="187"/>
      <c r="Q434" s="187"/>
      <c r="R434" s="187"/>
      <c r="S434" s="187"/>
      <c r="T434" s="269"/>
      <c r="U434" s="370">
        <f>IF(AND(H434="",I434="",J434="",K434="",L434="",M434="",N434="",O434="",P434="",Q434="",R434="",S434="",T434=""),0,AVERAGE($H434:T434))</f>
        <v>0</v>
      </c>
      <c r="V434" s="373">
        <f t="shared" si="53"/>
        <v>0</v>
      </c>
      <c r="W434" s="376">
        <f t="shared" si="54"/>
        <v>0</v>
      </c>
      <c r="X434" s="376">
        <f t="shared" si="55"/>
        <v>0</v>
      </c>
      <c r="Y434" s="373">
        <f t="shared" si="56"/>
        <v>0</v>
      </c>
      <c r="Z434" s="376">
        <f t="shared" si="57"/>
        <v>0</v>
      </c>
      <c r="AA434" s="376">
        <f t="shared" si="51"/>
        <v>0</v>
      </c>
      <c r="AB434" s="350"/>
    </row>
    <row r="435" spans="1:28" s="2" customFormat="1" ht="10.7">
      <c r="A435" s="382">
        <v>410</v>
      </c>
      <c r="B435" s="192"/>
      <c r="C435" s="186"/>
      <c r="D435" s="187"/>
      <c r="E435" s="186"/>
      <c r="F435" s="397"/>
      <c r="G435" s="385">
        <f t="shared" si="52"/>
        <v>0</v>
      </c>
      <c r="H435" s="360"/>
      <c r="I435" s="187"/>
      <c r="J435" s="187"/>
      <c r="K435" s="187"/>
      <c r="L435" s="187"/>
      <c r="M435" s="187"/>
      <c r="N435" s="187"/>
      <c r="O435" s="187"/>
      <c r="P435" s="187"/>
      <c r="Q435" s="187"/>
      <c r="R435" s="187"/>
      <c r="S435" s="187"/>
      <c r="T435" s="269"/>
      <c r="U435" s="370">
        <f>IF(AND(H435="",I435="",J435="",K435="",L435="",M435="",N435="",O435="",P435="",Q435="",R435="",S435="",T435=""),0,AVERAGE($H435:T435))</f>
        <v>0</v>
      </c>
      <c r="V435" s="373">
        <f t="shared" si="53"/>
        <v>0</v>
      </c>
      <c r="W435" s="376">
        <f t="shared" si="54"/>
        <v>0</v>
      </c>
      <c r="X435" s="376">
        <f t="shared" si="55"/>
        <v>0</v>
      </c>
      <c r="Y435" s="373">
        <f t="shared" si="56"/>
        <v>0</v>
      </c>
      <c r="Z435" s="376">
        <f t="shared" si="57"/>
        <v>0</v>
      </c>
      <c r="AA435" s="376">
        <f t="shared" si="51"/>
        <v>0</v>
      </c>
      <c r="AB435" s="350"/>
    </row>
    <row r="436" spans="1:28" s="2" customFormat="1" ht="10.7">
      <c r="A436" s="382">
        <v>411</v>
      </c>
      <c r="B436" s="192"/>
      <c r="C436" s="186"/>
      <c r="D436" s="187"/>
      <c r="E436" s="186"/>
      <c r="F436" s="397"/>
      <c r="G436" s="385">
        <f t="shared" si="52"/>
        <v>0</v>
      </c>
      <c r="H436" s="360"/>
      <c r="I436" s="187"/>
      <c r="J436" s="187"/>
      <c r="K436" s="187"/>
      <c r="L436" s="187"/>
      <c r="M436" s="187"/>
      <c r="N436" s="187"/>
      <c r="O436" s="187"/>
      <c r="P436" s="187"/>
      <c r="Q436" s="187"/>
      <c r="R436" s="187"/>
      <c r="S436" s="187"/>
      <c r="T436" s="269"/>
      <c r="U436" s="370">
        <f>IF(AND(H436="",I436="",J436="",K436="",L436="",M436="",N436="",O436="",P436="",Q436="",R436="",S436="",T436=""),0,AVERAGE($H436:T436))</f>
        <v>0</v>
      </c>
      <c r="V436" s="373">
        <f t="shared" si="53"/>
        <v>0</v>
      </c>
      <c r="W436" s="376">
        <f t="shared" si="54"/>
        <v>0</v>
      </c>
      <c r="X436" s="376">
        <f t="shared" si="55"/>
        <v>0</v>
      </c>
      <c r="Y436" s="373">
        <f t="shared" si="56"/>
        <v>0</v>
      </c>
      <c r="Z436" s="376">
        <f t="shared" si="57"/>
        <v>0</v>
      </c>
      <c r="AA436" s="376">
        <f t="shared" si="51"/>
        <v>0</v>
      </c>
      <c r="AB436" s="350"/>
    </row>
    <row r="437" spans="1:28" s="2" customFormat="1" ht="10.7">
      <c r="A437" s="382">
        <v>412</v>
      </c>
      <c r="B437" s="192"/>
      <c r="C437" s="186"/>
      <c r="D437" s="187"/>
      <c r="E437" s="186"/>
      <c r="F437" s="397"/>
      <c r="G437" s="385">
        <f t="shared" si="52"/>
        <v>0</v>
      </c>
      <c r="H437" s="360"/>
      <c r="I437" s="187"/>
      <c r="J437" s="187"/>
      <c r="K437" s="187"/>
      <c r="L437" s="187"/>
      <c r="M437" s="187"/>
      <c r="N437" s="187"/>
      <c r="O437" s="187"/>
      <c r="P437" s="187"/>
      <c r="Q437" s="187"/>
      <c r="R437" s="187"/>
      <c r="S437" s="187"/>
      <c r="T437" s="269"/>
      <c r="U437" s="370">
        <f>IF(AND(H437="",I437="",J437="",K437="",L437="",M437="",N437="",O437="",P437="",Q437="",R437="",S437="",T437=""),0,AVERAGE($H437:T437))</f>
        <v>0</v>
      </c>
      <c r="V437" s="373">
        <f t="shared" si="53"/>
        <v>0</v>
      </c>
      <c r="W437" s="376">
        <f t="shared" si="54"/>
        <v>0</v>
      </c>
      <c r="X437" s="376">
        <f t="shared" si="55"/>
        <v>0</v>
      </c>
      <c r="Y437" s="373">
        <f t="shared" si="56"/>
        <v>0</v>
      </c>
      <c r="Z437" s="376">
        <f t="shared" si="57"/>
        <v>0</v>
      </c>
      <c r="AA437" s="376">
        <f t="shared" si="51"/>
        <v>0</v>
      </c>
      <c r="AB437" s="350"/>
    </row>
    <row r="438" spans="1:28" s="2" customFormat="1" ht="10.7">
      <c r="A438" s="382">
        <v>413</v>
      </c>
      <c r="B438" s="192"/>
      <c r="C438" s="186"/>
      <c r="D438" s="187"/>
      <c r="E438" s="186"/>
      <c r="F438" s="397"/>
      <c r="G438" s="385">
        <f t="shared" si="52"/>
        <v>0</v>
      </c>
      <c r="H438" s="360"/>
      <c r="I438" s="187"/>
      <c r="J438" s="187"/>
      <c r="K438" s="187"/>
      <c r="L438" s="187"/>
      <c r="M438" s="187"/>
      <c r="N438" s="187"/>
      <c r="O438" s="187"/>
      <c r="P438" s="187"/>
      <c r="Q438" s="187"/>
      <c r="R438" s="187"/>
      <c r="S438" s="187"/>
      <c r="T438" s="269"/>
      <c r="U438" s="370">
        <f>IF(AND(H438="",I438="",J438="",K438="",L438="",M438="",N438="",O438="",P438="",Q438="",R438="",S438="",T438=""),0,AVERAGE($H438:T438))</f>
        <v>0</v>
      </c>
      <c r="V438" s="373">
        <f t="shared" si="53"/>
        <v>0</v>
      </c>
      <c r="W438" s="376">
        <f t="shared" si="54"/>
        <v>0</v>
      </c>
      <c r="X438" s="376">
        <f t="shared" si="55"/>
        <v>0</v>
      </c>
      <c r="Y438" s="373">
        <f t="shared" si="56"/>
        <v>0</v>
      </c>
      <c r="Z438" s="376">
        <f t="shared" si="57"/>
        <v>0</v>
      </c>
      <c r="AA438" s="376">
        <f t="shared" si="51"/>
        <v>0</v>
      </c>
      <c r="AB438" s="350"/>
    </row>
    <row r="439" spans="1:28" s="2" customFormat="1" ht="10.7">
      <c r="A439" s="382">
        <v>414</v>
      </c>
      <c r="B439" s="192"/>
      <c r="C439" s="186"/>
      <c r="D439" s="187"/>
      <c r="E439" s="186"/>
      <c r="F439" s="397"/>
      <c r="G439" s="385">
        <f t="shared" si="52"/>
        <v>0</v>
      </c>
      <c r="H439" s="360"/>
      <c r="I439" s="187"/>
      <c r="J439" s="187"/>
      <c r="K439" s="187"/>
      <c r="L439" s="187"/>
      <c r="M439" s="187"/>
      <c r="N439" s="187"/>
      <c r="O439" s="187"/>
      <c r="P439" s="187"/>
      <c r="Q439" s="187"/>
      <c r="R439" s="187"/>
      <c r="S439" s="187"/>
      <c r="T439" s="269"/>
      <c r="U439" s="370">
        <f>IF(AND(H439="",I439="",J439="",K439="",L439="",M439="",N439="",O439="",P439="",Q439="",R439="",S439="",T439=""),0,AVERAGE($H439:T439))</f>
        <v>0</v>
      </c>
      <c r="V439" s="373">
        <f t="shared" si="53"/>
        <v>0</v>
      </c>
      <c r="W439" s="376">
        <f t="shared" si="54"/>
        <v>0</v>
      </c>
      <c r="X439" s="376">
        <f t="shared" si="55"/>
        <v>0</v>
      </c>
      <c r="Y439" s="373">
        <f t="shared" si="56"/>
        <v>0</v>
      </c>
      <c r="Z439" s="376">
        <f t="shared" si="57"/>
        <v>0</v>
      </c>
      <c r="AA439" s="376">
        <f t="shared" si="51"/>
        <v>0</v>
      </c>
      <c r="AB439" s="350"/>
    </row>
    <row r="440" spans="1:28" s="2" customFormat="1" ht="10.7">
      <c r="A440" s="382">
        <v>415</v>
      </c>
      <c r="B440" s="192"/>
      <c r="C440" s="186"/>
      <c r="D440" s="187"/>
      <c r="E440" s="186"/>
      <c r="F440" s="397"/>
      <c r="G440" s="385">
        <f t="shared" si="52"/>
        <v>0</v>
      </c>
      <c r="H440" s="360"/>
      <c r="I440" s="187"/>
      <c r="J440" s="187"/>
      <c r="K440" s="187"/>
      <c r="L440" s="187"/>
      <c r="M440" s="187"/>
      <c r="N440" s="187"/>
      <c r="O440" s="187"/>
      <c r="P440" s="187"/>
      <c r="Q440" s="187"/>
      <c r="R440" s="187"/>
      <c r="S440" s="187"/>
      <c r="T440" s="269"/>
      <c r="U440" s="370">
        <f>IF(AND(H440="",I440="",J440="",K440="",L440="",M440="",N440="",O440="",P440="",Q440="",R440="",S440="",T440=""),0,AVERAGE($H440:T440))</f>
        <v>0</v>
      </c>
      <c r="V440" s="373">
        <f t="shared" si="53"/>
        <v>0</v>
      </c>
      <c r="W440" s="376">
        <f t="shared" si="54"/>
        <v>0</v>
      </c>
      <c r="X440" s="376">
        <f t="shared" si="55"/>
        <v>0</v>
      </c>
      <c r="Y440" s="373">
        <f t="shared" si="56"/>
        <v>0</v>
      </c>
      <c r="Z440" s="376">
        <f t="shared" si="57"/>
        <v>0</v>
      </c>
      <c r="AA440" s="376">
        <f t="shared" si="51"/>
        <v>0</v>
      </c>
      <c r="AB440" s="350"/>
    </row>
    <row r="441" spans="1:28" s="2" customFormat="1" ht="10.7">
      <c r="A441" s="382">
        <v>416</v>
      </c>
      <c r="B441" s="192"/>
      <c r="C441" s="186"/>
      <c r="D441" s="187"/>
      <c r="E441" s="186"/>
      <c r="F441" s="397"/>
      <c r="G441" s="385">
        <f t="shared" si="52"/>
        <v>0</v>
      </c>
      <c r="H441" s="360"/>
      <c r="I441" s="187"/>
      <c r="J441" s="187"/>
      <c r="K441" s="187"/>
      <c r="L441" s="187"/>
      <c r="M441" s="187"/>
      <c r="N441" s="187"/>
      <c r="O441" s="187"/>
      <c r="P441" s="187"/>
      <c r="Q441" s="187"/>
      <c r="R441" s="187"/>
      <c r="S441" s="187"/>
      <c r="T441" s="269"/>
      <c r="U441" s="370">
        <f>IF(AND(H441="",I441="",J441="",K441="",L441="",M441="",N441="",O441="",P441="",Q441="",R441="",S441="",T441=""),0,AVERAGE($H441:T441))</f>
        <v>0</v>
      </c>
      <c r="V441" s="373">
        <f t="shared" si="53"/>
        <v>0</v>
      </c>
      <c r="W441" s="376">
        <f t="shared" si="54"/>
        <v>0</v>
      </c>
      <c r="X441" s="376">
        <f t="shared" si="55"/>
        <v>0</v>
      </c>
      <c r="Y441" s="373">
        <f t="shared" si="56"/>
        <v>0</v>
      </c>
      <c r="Z441" s="376">
        <f t="shared" si="57"/>
        <v>0</v>
      </c>
      <c r="AA441" s="376">
        <f t="shared" si="51"/>
        <v>0</v>
      </c>
      <c r="AB441" s="350"/>
    </row>
    <row r="442" spans="1:28" s="2" customFormat="1" ht="10.7">
      <c r="A442" s="382">
        <v>417</v>
      </c>
      <c r="B442" s="192"/>
      <c r="C442" s="186"/>
      <c r="D442" s="187"/>
      <c r="E442" s="186"/>
      <c r="F442" s="397"/>
      <c r="G442" s="385">
        <f t="shared" si="52"/>
        <v>0</v>
      </c>
      <c r="H442" s="360"/>
      <c r="I442" s="187"/>
      <c r="J442" s="187"/>
      <c r="K442" s="187"/>
      <c r="L442" s="187"/>
      <c r="M442" s="187"/>
      <c r="N442" s="187"/>
      <c r="O442" s="187"/>
      <c r="P442" s="187"/>
      <c r="Q442" s="187"/>
      <c r="R442" s="187"/>
      <c r="S442" s="187"/>
      <c r="T442" s="269"/>
      <c r="U442" s="370">
        <f>IF(AND(H442="",I442="",J442="",K442="",L442="",M442="",N442="",O442="",P442="",Q442="",R442="",S442="",T442=""),0,AVERAGE($H442:T442))</f>
        <v>0</v>
      </c>
      <c r="V442" s="373">
        <f t="shared" si="53"/>
        <v>0</v>
      </c>
      <c r="W442" s="376">
        <f t="shared" si="54"/>
        <v>0</v>
      </c>
      <c r="X442" s="376">
        <f t="shared" si="55"/>
        <v>0</v>
      </c>
      <c r="Y442" s="373">
        <f t="shared" si="56"/>
        <v>0</v>
      </c>
      <c r="Z442" s="376">
        <f t="shared" si="57"/>
        <v>0</v>
      </c>
      <c r="AA442" s="376">
        <f t="shared" si="51"/>
        <v>0</v>
      </c>
      <c r="AB442" s="350"/>
    </row>
    <row r="443" spans="1:28" s="2" customFormat="1" ht="10.7">
      <c r="A443" s="382">
        <v>418</v>
      </c>
      <c r="B443" s="192"/>
      <c r="C443" s="186"/>
      <c r="D443" s="187"/>
      <c r="E443" s="186"/>
      <c r="F443" s="397"/>
      <c r="G443" s="385">
        <f t="shared" si="52"/>
        <v>0</v>
      </c>
      <c r="H443" s="360"/>
      <c r="I443" s="187"/>
      <c r="J443" s="187"/>
      <c r="K443" s="187"/>
      <c r="L443" s="187"/>
      <c r="M443" s="187"/>
      <c r="N443" s="187"/>
      <c r="O443" s="187"/>
      <c r="P443" s="187"/>
      <c r="Q443" s="187"/>
      <c r="R443" s="187"/>
      <c r="S443" s="187"/>
      <c r="T443" s="269"/>
      <c r="U443" s="370">
        <f>IF(AND(H443="",I443="",J443="",K443="",L443="",M443="",N443="",O443="",P443="",Q443="",R443="",S443="",T443=""),0,AVERAGE($H443:T443))</f>
        <v>0</v>
      </c>
      <c r="V443" s="373">
        <f t="shared" si="53"/>
        <v>0</v>
      </c>
      <c r="W443" s="376">
        <f t="shared" si="54"/>
        <v>0</v>
      </c>
      <c r="X443" s="376">
        <f t="shared" si="55"/>
        <v>0</v>
      </c>
      <c r="Y443" s="373">
        <f t="shared" si="56"/>
        <v>0</v>
      </c>
      <c r="Z443" s="376">
        <f t="shared" si="57"/>
        <v>0</v>
      </c>
      <c r="AA443" s="376">
        <f t="shared" si="51"/>
        <v>0</v>
      </c>
      <c r="AB443" s="350"/>
    </row>
    <row r="444" spans="1:28" s="2" customFormat="1" ht="10.7">
      <c r="A444" s="382">
        <v>419</v>
      </c>
      <c r="B444" s="192"/>
      <c r="C444" s="186"/>
      <c r="D444" s="187"/>
      <c r="E444" s="186"/>
      <c r="F444" s="397"/>
      <c r="G444" s="385">
        <f t="shared" si="52"/>
        <v>0</v>
      </c>
      <c r="H444" s="360"/>
      <c r="I444" s="187"/>
      <c r="J444" s="187"/>
      <c r="K444" s="187"/>
      <c r="L444" s="187"/>
      <c r="M444" s="187"/>
      <c r="N444" s="187"/>
      <c r="O444" s="187"/>
      <c r="P444" s="187"/>
      <c r="Q444" s="187"/>
      <c r="R444" s="187"/>
      <c r="S444" s="187"/>
      <c r="T444" s="269"/>
      <c r="U444" s="370">
        <f>IF(AND(H444="",I444="",J444="",K444="",L444="",M444="",N444="",O444="",P444="",Q444="",R444="",S444="",T444=""),0,AVERAGE($H444:T444))</f>
        <v>0</v>
      </c>
      <c r="V444" s="373">
        <f t="shared" si="53"/>
        <v>0</v>
      </c>
      <c r="W444" s="376">
        <f t="shared" si="54"/>
        <v>0</v>
      </c>
      <c r="X444" s="376">
        <f t="shared" si="55"/>
        <v>0</v>
      </c>
      <c r="Y444" s="373">
        <f t="shared" si="56"/>
        <v>0</v>
      </c>
      <c r="Z444" s="376">
        <f t="shared" si="57"/>
        <v>0</v>
      </c>
      <c r="AA444" s="376">
        <f t="shared" si="51"/>
        <v>0</v>
      </c>
      <c r="AB444" s="350"/>
    </row>
    <row r="445" spans="1:28" s="2" customFormat="1" ht="10.7">
      <c r="A445" s="382">
        <v>420</v>
      </c>
      <c r="B445" s="192"/>
      <c r="C445" s="186"/>
      <c r="D445" s="187"/>
      <c r="E445" s="186"/>
      <c r="F445" s="397"/>
      <c r="G445" s="385">
        <f t="shared" si="52"/>
        <v>0</v>
      </c>
      <c r="H445" s="360"/>
      <c r="I445" s="187"/>
      <c r="J445" s="187"/>
      <c r="K445" s="187"/>
      <c r="L445" s="187"/>
      <c r="M445" s="187"/>
      <c r="N445" s="187"/>
      <c r="O445" s="187"/>
      <c r="P445" s="187"/>
      <c r="Q445" s="187"/>
      <c r="R445" s="187"/>
      <c r="S445" s="187"/>
      <c r="T445" s="269"/>
      <c r="U445" s="370">
        <f>IF(AND(H445="",I445="",J445="",K445="",L445="",M445="",N445="",O445="",P445="",Q445="",R445="",S445="",T445=""),0,AVERAGE($H445:T445))</f>
        <v>0</v>
      </c>
      <c r="V445" s="373">
        <f t="shared" si="53"/>
        <v>0</v>
      </c>
      <c r="W445" s="376">
        <f t="shared" si="54"/>
        <v>0</v>
      </c>
      <c r="X445" s="376">
        <f t="shared" si="55"/>
        <v>0</v>
      </c>
      <c r="Y445" s="373">
        <f t="shared" si="56"/>
        <v>0</v>
      </c>
      <c r="Z445" s="376">
        <f t="shared" si="57"/>
        <v>0</v>
      </c>
      <c r="AA445" s="376">
        <f t="shared" si="51"/>
        <v>0</v>
      </c>
      <c r="AB445" s="350"/>
    </row>
    <row r="446" spans="1:28" s="2" customFormat="1" ht="10.7">
      <c r="A446" s="382">
        <v>421</v>
      </c>
      <c r="B446" s="192"/>
      <c r="C446" s="186"/>
      <c r="D446" s="187"/>
      <c r="E446" s="186"/>
      <c r="F446" s="397"/>
      <c r="G446" s="385">
        <f t="shared" si="52"/>
        <v>0</v>
      </c>
      <c r="H446" s="360"/>
      <c r="I446" s="187"/>
      <c r="J446" s="187"/>
      <c r="K446" s="187"/>
      <c r="L446" s="187"/>
      <c r="M446" s="187"/>
      <c r="N446" s="187"/>
      <c r="O446" s="187"/>
      <c r="P446" s="187"/>
      <c r="Q446" s="187"/>
      <c r="R446" s="187"/>
      <c r="S446" s="187"/>
      <c r="T446" s="269"/>
      <c r="U446" s="370">
        <f>IF(AND(H446="",I446="",J446="",K446="",L446="",M446="",N446="",O446="",P446="",Q446="",R446="",S446="",T446=""),0,AVERAGE($H446:T446))</f>
        <v>0</v>
      </c>
      <c r="V446" s="373">
        <f t="shared" si="53"/>
        <v>0</v>
      </c>
      <c r="W446" s="376">
        <f t="shared" si="54"/>
        <v>0</v>
      </c>
      <c r="X446" s="376">
        <f t="shared" si="55"/>
        <v>0</v>
      </c>
      <c r="Y446" s="373">
        <f t="shared" si="56"/>
        <v>0</v>
      </c>
      <c r="Z446" s="376">
        <f t="shared" si="57"/>
        <v>0</v>
      </c>
      <c r="AA446" s="376">
        <f t="shared" si="51"/>
        <v>0</v>
      </c>
      <c r="AB446" s="350"/>
    </row>
    <row r="447" spans="1:28" s="2" customFormat="1" ht="10.7">
      <c r="A447" s="382">
        <v>422</v>
      </c>
      <c r="B447" s="192"/>
      <c r="C447" s="186"/>
      <c r="D447" s="187"/>
      <c r="E447" s="186"/>
      <c r="F447" s="397"/>
      <c r="G447" s="385">
        <f t="shared" si="52"/>
        <v>0</v>
      </c>
      <c r="H447" s="360"/>
      <c r="I447" s="187"/>
      <c r="J447" s="187"/>
      <c r="K447" s="187"/>
      <c r="L447" s="187"/>
      <c r="M447" s="187"/>
      <c r="N447" s="187"/>
      <c r="O447" s="187"/>
      <c r="P447" s="187"/>
      <c r="Q447" s="187"/>
      <c r="R447" s="187"/>
      <c r="S447" s="187"/>
      <c r="T447" s="269"/>
      <c r="U447" s="370">
        <f>IF(AND(H447="",I447="",J447="",K447="",L447="",M447="",N447="",O447="",P447="",Q447="",R447="",S447="",T447=""),0,AVERAGE($H447:T447))</f>
        <v>0</v>
      </c>
      <c r="V447" s="373">
        <f t="shared" si="53"/>
        <v>0</v>
      </c>
      <c r="W447" s="376">
        <f t="shared" si="54"/>
        <v>0</v>
      </c>
      <c r="X447" s="376">
        <f t="shared" si="55"/>
        <v>0</v>
      </c>
      <c r="Y447" s="373">
        <f t="shared" si="56"/>
        <v>0</v>
      </c>
      <c r="Z447" s="376">
        <f t="shared" si="57"/>
        <v>0</v>
      </c>
      <c r="AA447" s="376">
        <f t="shared" si="51"/>
        <v>0</v>
      </c>
      <c r="AB447" s="350"/>
    </row>
    <row r="448" spans="1:28" s="2" customFormat="1" ht="10.7">
      <c r="A448" s="382">
        <v>423</v>
      </c>
      <c r="B448" s="192"/>
      <c r="C448" s="186"/>
      <c r="D448" s="187"/>
      <c r="E448" s="186"/>
      <c r="F448" s="397"/>
      <c r="G448" s="385">
        <f t="shared" si="52"/>
        <v>0</v>
      </c>
      <c r="H448" s="360"/>
      <c r="I448" s="187"/>
      <c r="J448" s="187"/>
      <c r="K448" s="187"/>
      <c r="L448" s="187"/>
      <c r="M448" s="187"/>
      <c r="N448" s="187"/>
      <c r="O448" s="187"/>
      <c r="P448" s="187"/>
      <c r="Q448" s="187"/>
      <c r="R448" s="187"/>
      <c r="S448" s="187"/>
      <c r="T448" s="269"/>
      <c r="U448" s="370">
        <f>IF(AND(H448="",I448="",J448="",K448="",L448="",M448="",N448="",O448="",P448="",Q448="",R448="",S448="",T448=""),0,AVERAGE($H448:T448))</f>
        <v>0</v>
      </c>
      <c r="V448" s="373">
        <f t="shared" si="53"/>
        <v>0</v>
      </c>
      <c r="W448" s="376">
        <f t="shared" si="54"/>
        <v>0</v>
      </c>
      <c r="X448" s="376">
        <f t="shared" si="55"/>
        <v>0</v>
      </c>
      <c r="Y448" s="373">
        <f t="shared" si="56"/>
        <v>0</v>
      </c>
      <c r="Z448" s="376">
        <f t="shared" si="57"/>
        <v>0</v>
      </c>
      <c r="AA448" s="376">
        <f t="shared" si="51"/>
        <v>0</v>
      </c>
      <c r="AB448" s="350"/>
    </row>
    <row r="449" spans="1:28" s="2" customFormat="1" ht="10.7">
      <c r="A449" s="382">
        <v>424</v>
      </c>
      <c r="B449" s="192"/>
      <c r="C449" s="186"/>
      <c r="D449" s="187"/>
      <c r="E449" s="186"/>
      <c r="F449" s="397"/>
      <c r="G449" s="385">
        <f t="shared" si="52"/>
        <v>0</v>
      </c>
      <c r="H449" s="360"/>
      <c r="I449" s="187"/>
      <c r="J449" s="187"/>
      <c r="K449" s="187"/>
      <c r="L449" s="187"/>
      <c r="M449" s="187"/>
      <c r="N449" s="187"/>
      <c r="O449" s="187"/>
      <c r="P449" s="187"/>
      <c r="Q449" s="187"/>
      <c r="R449" s="187"/>
      <c r="S449" s="187"/>
      <c r="T449" s="269"/>
      <c r="U449" s="370">
        <f>IF(AND(H449="",I449="",J449="",K449="",L449="",M449="",N449="",O449="",P449="",Q449="",R449="",S449="",T449=""),0,AVERAGE($H449:T449))</f>
        <v>0</v>
      </c>
      <c r="V449" s="373">
        <f t="shared" si="53"/>
        <v>0</v>
      </c>
      <c r="W449" s="376">
        <f t="shared" si="54"/>
        <v>0</v>
      </c>
      <c r="X449" s="376">
        <f t="shared" si="55"/>
        <v>0</v>
      </c>
      <c r="Y449" s="373">
        <f t="shared" si="56"/>
        <v>0</v>
      </c>
      <c r="Z449" s="376">
        <f t="shared" si="57"/>
        <v>0</v>
      </c>
      <c r="AA449" s="376">
        <f t="shared" si="51"/>
        <v>0</v>
      </c>
      <c r="AB449" s="350"/>
    </row>
    <row r="450" spans="1:28" s="2" customFormat="1" ht="10.7">
      <c r="A450" s="382">
        <v>425</v>
      </c>
      <c r="B450" s="192"/>
      <c r="C450" s="186"/>
      <c r="D450" s="187"/>
      <c r="E450" s="186"/>
      <c r="F450" s="397"/>
      <c r="G450" s="385">
        <f t="shared" si="52"/>
        <v>0</v>
      </c>
      <c r="H450" s="360"/>
      <c r="I450" s="187"/>
      <c r="J450" s="187"/>
      <c r="K450" s="187"/>
      <c r="L450" s="187"/>
      <c r="M450" s="187"/>
      <c r="N450" s="187"/>
      <c r="O450" s="187"/>
      <c r="P450" s="187"/>
      <c r="Q450" s="187"/>
      <c r="R450" s="187"/>
      <c r="S450" s="187"/>
      <c r="T450" s="269"/>
      <c r="U450" s="370">
        <f>IF(AND(H450="",I450="",J450="",K450="",L450="",M450="",N450="",O450="",P450="",Q450="",R450="",S450="",T450=""),0,AVERAGE($H450:T450))</f>
        <v>0</v>
      </c>
      <c r="V450" s="373">
        <f t="shared" si="53"/>
        <v>0</v>
      </c>
      <c r="W450" s="376">
        <f t="shared" si="54"/>
        <v>0</v>
      </c>
      <c r="X450" s="376">
        <f t="shared" si="55"/>
        <v>0</v>
      </c>
      <c r="Y450" s="373">
        <f t="shared" si="56"/>
        <v>0</v>
      </c>
      <c r="Z450" s="376">
        <f t="shared" si="57"/>
        <v>0</v>
      </c>
      <c r="AA450" s="376">
        <f t="shared" si="51"/>
        <v>0</v>
      </c>
      <c r="AB450" s="350"/>
    </row>
    <row r="451" spans="1:28" s="2" customFormat="1" ht="10.7">
      <c r="A451" s="382">
        <v>426</v>
      </c>
      <c r="B451" s="192"/>
      <c r="C451" s="186"/>
      <c r="D451" s="187"/>
      <c r="E451" s="186"/>
      <c r="F451" s="397"/>
      <c r="G451" s="385">
        <f t="shared" si="52"/>
        <v>0</v>
      </c>
      <c r="H451" s="360"/>
      <c r="I451" s="187"/>
      <c r="J451" s="187"/>
      <c r="K451" s="187"/>
      <c r="L451" s="187"/>
      <c r="M451" s="187"/>
      <c r="N451" s="187"/>
      <c r="O451" s="187"/>
      <c r="P451" s="187"/>
      <c r="Q451" s="187"/>
      <c r="R451" s="187"/>
      <c r="S451" s="187"/>
      <c r="T451" s="269"/>
      <c r="U451" s="370">
        <f>IF(AND(H451="",I451="",J451="",K451="",L451="",M451="",N451="",O451="",P451="",Q451="",R451="",S451="",T451=""),0,AVERAGE($H451:T451))</f>
        <v>0</v>
      </c>
      <c r="V451" s="373">
        <f t="shared" si="53"/>
        <v>0</v>
      </c>
      <c r="W451" s="376">
        <f t="shared" si="54"/>
        <v>0</v>
      </c>
      <c r="X451" s="376">
        <f t="shared" si="55"/>
        <v>0</v>
      </c>
      <c r="Y451" s="373">
        <f t="shared" si="56"/>
        <v>0</v>
      </c>
      <c r="Z451" s="376">
        <f t="shared" si="57"/>
        <v>0</v>
      </c>
      <c r="AA451" s="376">
        <f t="shared" si="51"/>
        <v>0</v>
      </c>
      <c r="AB451" s="350"/>
    </row>
    <row r="452" spans="1:28" s="2" customFormat="1" ht="10.7">
      <c r="A452" s="382">
        <v>427</v>
      </c>
      <c r="B452" s="192"/>
      <c r="C452" s="186"/>
      <c r="D452" s="187"/>
      <c r="E452" s="186"/>
      <c r="F452" s="397"/>
      <c r="G452" s="385">
        <f t="shared" si="52"/>
        <v>0</v>
      </c>
      <c r="H452" s="360"/>
      <c r="I452" s="187"/>
      <c r="J452" s="187"/>
      <c r="K452" s="187"/>
      <c r="L452" s="187"/>
      <c r="M452" s="187"/>
      <c r="N452" s="187"/>
      <c r="O452" s="187"/>
      <c r="P452" s="187"/>
      <c r="Q452" s="187"/>
      <c r="R452" s="187"/>
      <c r="S452" s="187"/>
      <c r="T452" s="269"/>
      <c r="U452" s="370">
        <f>IF(AND(H452="",I452="",J452="",K452="",L452="",M452="",N452="",O452="",P452="",Q452="",R452="",S452="",T452=""),0,AVERAGE($H452:T452))</f>
        <v>0</v>
      </c>
      <c r="V452" s="373">
        <f t="shared" si="53"/>
        <v>0</v>
      </c>
      <c r="W452" s="376">
        <f t="shared" si="54"/>
        <v>0</v>
      </c>
      <c r="X452" s="376">
        <f t="shared" si="55"/>
        <v>0</v>
      </c>
      <c r="Y452" s="373">
        <f t="shared" si="56"/>
        <v>0</v>
      </c>
      <c r="Z452" s="376">
        <f t="shared" si="57"/>
        <v>0</v>
      </c>
      <c r="AA452" s="376">
        <f t="shared" si="51"/>
        <v>0</v>
      </c>
      <c r="AB452" s="350"/>
    </row>
    <row r="453" spans="1:28" s="2" customFormat="1" ht="10.7">
      <c r="A453" s="382">
        <v>428</v>
      </c>
      <c r="B453" s="192"/>
      <c r="C453" s="186"/>
      <c r="D453" s="187"/>
      <c r="E453" s="186"/>
      <c r="F453" s="397"/>
      <c r="G453" s="385">
        <f t="shared" si="52"/>
        <v>0</v>
      </c>
      <c r="H453" s="360"/>
      <c r="I453" s="187"/>
      <c r="J453" s="187"/>
      <c r="K453" s="187"/>
      <c r="L453" s="187"/>
      <c r="M453" s="187"/>
      <c r="N453" s="187"/>
      <c r="O453" s="187"/>
      <c r="P453" s="187"/>
      <c r="Q453" s="187"/>
      <c r="R453" s="187"/>
      <c r="S453" s="187"/>
      <c r="T453" s="269"/>
      <c r="U453" s="370">
        <f>IF(AND(H453="",I453="",J453="",K453="",L453="",M453="",N453="",O453="",P453="",Q453="",R453="",S453="",T453=""),0,AVERAGE($H453:T453))</f>
        <v>0</v>
      </c>
      <c r="V453" s="373">
        <f t="shared" si="53"/>
        <v>0</v>
      </c>
      <c r="W453" s="376">
        <f t="shared" si="54"/>
        <v>0</v>
      </c>
      <c r="X453" s="376">
        <f t="shared" si="55"/>
        <v>0</v>
      </c>
      <c r="Y453" s="373">
        <f t="shared" si="56"/>
        <v>0</v>
      </c>
      <c r="Z453" s="376">
        <f t="shared" si="57"/>
        <v>0</v>
      </c>
      <c r="AA453" s="376">
        <f t="shared" si="51"/>
        <v>0</v>
      </c>
      <c r="AB453" s="350"/>
    </row>
    <row r="454" spans="1:28" s="2" customFormat="1" ht="10.7">
      <c r="A454" s="382">
        <v>429</v>
      </c>
      <c r="B454" s="192"/>
      <c r="C454" s="186"/>
      <c r="D454" s="187"/>
      <c r="E454" s="186"/>
      <c r="F454" s="397"/>
      <c r="G454" s="385">
        <f t="shared" si="52"/>
        <v>0</v>
      </c>
      <c r="H454" s="360"/>
      <c r="I454" s="187"/>
      <c r="J454" s="187"/>
      <c r="K454" s="187"/>
      <c r="L454" s="187"/>
      <c r="M454" s="187"/>
      <c r="N454" s="187"/>
      <c r="O454" s="187"/>
      <c r="P454" s="187"/>
      <c r="Q454" s="187"/>
      <c r="R454" s="187"/>
      <c r="S454" s="187"/>
      <c r="T454" s="269"/>
      <c r="U454" s="370">
        <f>IF(AND(H454="",I454="",J454="",K454="",L454="",M454="",N454="",O454="",P454="",Q454="",R454="",S454="",T454=""),0,AVERAGE($H454:T454))</f>
        <v>0</v>
      </c>
      <c r="V454" s="373">
        <f t="shared" si="53"/>
        <v>0</v>
      </c>
      <c r="W454" s="376">
        <f t="shared" si="54"/>
        <v>0</v>
      </c>
      <c r="X454" s="376">
        <f t="shared" si="55"/>
        <v>0</v>
      </c>
      <c r="Y454" s="373">
        <f t="shared" si="56"/>
        <v>0</v>
      </c>
      <c r="Z454" s="376">
        <f t="shared" si="57"/>
        <v>0</v>
      </c>
      <c r="AA454" s="376">
        <f t="shared" si="51"/>
        <v>0</v>
      </c>
      <c r="AB454" s="350"/>
    </row>
    <row r="455" spans="1:28" s="2" customFormat="1" ht="10.7">
      <c r="A455" s="382">
        <v>430</v>
      </c>
      <c r="B455" s="192"/>
      <c r="C455" s="186"/>
      <c r="D455" s="187"/>
      <c r="E455" s="186"/>
      <c r="F455" s="397"/>
      <c r="G455" s="385">
        <f t="shared" si="52"/>
        <v>0</v>
      </c>
      <c r="H455" s="360"/>
      <c r="I455" s="187"/>
      <c r="J455" s="187"/>
      <c r="K455" s="187"/>
      <c r="L455" s="187"/>
      <c r="M455" s="187"/>
      <c r="N455" s="187"/>
      <c r="O455" s="187"/>
      <c r="P455" s="187"/>
      <c r="Q455" s="187"/>
      <c r="R455" s="187"/>
      <c r="S455" s="187"/>
      <c r="T455" s="269"/>
      <c r="U455" s="370">
        <f>IF(AND(H455="",I455="",J455="",K455="",L455="",M455="",N455="",O455="",P455="",Q455="",R455="",S455="",T455=""),0,AVERAGE($H455:T455))</f>
        <v>0</v>
      </c>
      <c r="V455" s="373">
        <f t="shared" si="53"/>
        <v>0</v>
      </c>
      <c r="W455" s="376">
        <f t="shared" si="54"/>
        <v>0</v>
      </c>
      <c r="X455" s="376">
        <f t="shared" si="55"/>
        <v>0</v>
      </c>
      <c r="Y455" s="373">
        <f t="shared" si="56"/>
        <v>0</v>
      </c>
      <c r="Z455" s="376">
        <f t="shared" si="57"/>
        <v>0</v>
      </c>
      <c r="AA455" s="376">
        <f t="shared" si="51"/>
        <v>0</v>
      </c>
      <c r="AB455" s="350"/>
    </row>
    <row r="456" spans="1:28" s="2" customFormat="1" ht="10.7">
      <c r="A456" s="382">
        <v>431</v>
      </c>
      <c r="B456" s="192"/>
      <c r="C456" s="186"/>
      <c r="D456" s="187"/>
      <c r="E456" s="186"/>
      <c r="F456" s="397"/>
      <c r="G456" s="385">
        <f t="shared" si="52"/>
        <v>0</v>
      </c>
      <c r="H456" s="360"/>
      <c r="I456" s="187"/>
      <c r="J456" s="187"/>
      <c r="K456" s="187"/>
      <c r="L456" s="187"/>
      <c r="M456" s="187"/>
      <c r="N456" s="187"/>
      <c r="O456" s="187"/>
      <c r="P456" s="187"/>
      <c r="Q456" s="187"/>
      <c r="R456" s="187"/>
      <c r="S456" s="187"/>
      <c r="T456" s="269"/>
      <c r="U456" s="370">
        <f>IF(AND(H456="",I456="",J456="",K456="",L456="",M456="",N456="",O456="",P456="",Q456="",R456="",S456="",T456=""),0,AVERAGE($H456:T456))</f>
        <v>0</v>
      </c>
      <c r="V456" s="373">
        <f t="shared" si="53"/>
        <v>0</v>
      </c>
      <c r="W456" s="376">
        <f t="shared" si="54"/>
        <v>0</v>
      </c>
      <c r="X456" s="376">
        <f t="shared" si="55"/>
        <v>0</v>
      </c>
      <c r="Y456" s="373">
        <f t="shared" si="56"/>
        <v>0</v>
      </c>
      <c r="Z456" s="376">
        <f t="shared" si="57"/>
        <v>0</v>
      </c>
      <c r="AA456" s="376">
        <f t="shared" si="51"/>
        <v>0</v>
      </c>
      <c r="AB456" s="350"/>
    </row>
    <row r="457" spans="1:28" s="2" customFormat="1" ht="10.7">
      <c r="A457" s="382">
        <v>432</v>
      </c>
      <c r="B457" s="192"/>
      <c r="C457" s="186"/>
      <c r="D457" s="187"/>
      <c r="E457" s="186"/>
      <c r="F457" s="397"/>
      <c r="G457" s="385">
        <f t="shared" si="52"/>
        <v>0</v>
      </c>
      <c r="H457" s="360"/>
      <c r="I457" s="187"/>
      <c r="J457" s="187"/>
      <c r="K457" s="187"/>
      <c r="L457" s="187"/>
      <c r="M457" s="187"/>
      <c r="N457" s="187"/>
      <c r="O457" s="187"/>
      <c r="P457" s="187"/>
      <c r="Q457" s="187"/>
      <c r="R457" s="187"/>
      <c r="S457" s="187"/>
      <c r="T457" s="269"/>
      <c r="U457" s="370">
        <f>IF(AND(H457="",I457="",J457="",K457="",L457="",M457="",N457="",O457="",P457="",Q457="",R457="",S457="",T457=""),0,AVERAGE($H457:T457))</f>
        <v>0</v>
      </c>
      <c r="V457" s="373">
        <f t="shared" si="53"/>
        <v>0</v>
      </c>
      <c r="W457" s="376">
        <f t="shared" si="54"/>
        <v>0</v>
      </c>
      <c r="X457" s="376">
        <f t="shared" si="55"/>
        <v>0</v>
      </c>
      <c r="Y457" s="373">
        <f t="shared" si="56"/>
        <v>0</v>
      </c>
      <c r="Z457" s="376">
        <f t="shared" si="57"/>
        <v>0</v>
      </c>
      <c r="AA457" s="376">
        <f t="shared" si="51"/>
        <v>0</v>
      </c>
      <c r="AB457" s="350"/>
    </row>
    <row r="458" spans="1:28" s="2" customFormat="1" ht="10.7">
      <c r="A458" s="382">
        <v>433</v>
      </c>
      <c r="B458" s="192"/>
      <c r="C458" s="186"/>
      <c r="D458" s="187"/>
      <c r="E458" s="186"/>
      <c r="F458" s="397"/>
      <c r="G458" s="385">
        <f t="shared" si="52"/>
        <v>0</v>
      </c>
      <c r="H458" s="360"/>
      <c r="I458" s="187"/>
      <c r="J458" s="187"/>
      <c r="K458" s="187"/>
      <c r="L458" s="187"/>
      <c r="M458" s="187"/>
      <c r="N458" s="187"/>
      <c r="O458" s="187"/>
      <c r="P458" s="187"/>
      <c r="Q458" s="187"/>
      <c r="R458" s="187"/>
      <c r="S458" s="187"/>
      <c r="T458" s="269"/>
      <c r="U458" s="370">
        <f>IF(AND(H458="",I458="",J458="",K458="",L458="",M458="",N458="",O458="",P458="",Q458="",R458="",S458="",T458=""),0,AVERAGE($H458:T458))</f>
        <v>0</v>
      </c>
      <c r="V458" s="373">
        <f t="shared" si="53"/>
        <v>0</v>
      </c>
      <c r="W458" s="376">
        <f t="shared" si="54"/>
        <v>0</v>
      </c>
      <c r="X458" s="376">
        <f t="shared" si="55"/>
        <v>0</v>
      </c>
      <c r="Y458" s="373">
        <f t="shared" si="56"/>
        <v>0</v>
      </c>
      <c r="Z458" s="376">
        <f t="shared" si="57"/>
        <v>0</v>
      </c>
      <c r="AA458" s="376">
        <f t="shared" si="51"/>
        <v>0</v>
      </c>
      <c r="AB458" s="350"/>
    </row>
    <row r="459" spans="1:28" s="2" customFormat="1" ht="10.7">
      <c r="A459" s="382">
        <v>434</v>
      </c>
      <c r="B459" s="192"/>
      <c r="C459" s="186"/>
      <c r="D459" s="187"/>
      <c r="E459" s="186"/>
      <c r="F459" s="397"/>
      <c r="G459" s="385">
        <f t="shared" si="52"/>
        <v>0</v>
      </c>
      <c r="H459" s="360"/>
      <c r="I459" s="187"/>
      <c r="J459" s="187"/>
      <c r="K459" s="187"/>
      <c r="L459" s="187"/>
      <c r="M459" s="187"/>
      <c r="N459" s="187"/>
      <c r="O459" s="187"/>
      <c r="P459" s="187"/>
      <c r="Q459" s="187"/>
      <c r="R459" s="187"/>
      <c r="S459" s="187"/>
      <c r="T459" s="269"/>
      <c r="U459" s="370">
        <f>IF(AND(H459="",I459="",J459="",K459="",L459="",M459="",N459="",O459="",P459="",Q459="",R459="",S459="",T459=""),0,AVERAGE($H459:T459))</f>
        <v>0</v>
      </c>
      <c r="V459" s="373">
        <f t="shared" si="53"/>
        <v>0</v>
      </c>
      <c r="W459" s="376">
        <f t="shared" si="54"/>
        <v>0</v>
      </c>
      <c r="X459" s="376">
        <f t="shared" si="55"/>
        <v>0</v>
      </c>
      <c r="Y459" s="373">
        <f t="shared" si="56"/>
        <v>0</v>
      </c>
      <c r="Z459" s="376">
        <f t="shared" si="57"/>
        <v>0</v>
      </c>
      <c r="AA459" s="376">
        <f t="shared" si="51"/>
        <v>0</v>
      </c>
      <c r="AB459" s="350"/>
    </row>
    <row r="460" spans="1:28" s="2" customFormat="1" ht="10.7">
      <c r="A460" s="382">
        <v>435</v>
      </c>
      <c r="B460" s="192"/>
      <c r="C460" s="186"/>
      <c r="D460" s="187"/>
      <c r="E460" s="186"/>
      <c r="F460" s="397"/>
      <c r="G460" s="385">
        <f t="shared" si="52"/>
        <v>0</v>
      </c>
      <c r="H460" s="360"/>
      <c r="I460" s="187"/>
      <c r="J460" s="187"/>
      <c r="K460" s="187"/>
      <c r="L460" s="187"/>
      <c r="M460" s="187"/>
      <c r="N460" s="187"/>
      <c r="O460" s="187"/>
      <c r="P460" s="187"/>
      <c r="Q460" s="187"/>
      <c r="R460" s="187"/>
      <c r="S460" s="187"/>
      <c r="T460" s="269"/>
      <c r="U460" s="370">
        <f>IF(AND(H460="",I460="",J460="",K460="",L460="",M460="",N460="",O460="",P460="",Q460="",R460="",S460="",T460=""),0,AVERAGE($H460:T460))</f>
        <v>0</v>
      </c>
      <c r="V460" s="373">
        <f t="shared" si="53"/>
        <v>0</v>
      </c>
      <c r="W460" s="376">
        <f t="shared" si="54"/>
        <v>0</v>
      </c>
      <c r="X460" s="376">
        <f t="shared" si="55"/>
        <v>0</v>
      </c>
      <c r="Y460" s="373">
        <f t="shared" si="56"/>
        <v>0</v>
      </c>
      <c r="Z460" s="376">
        <f t="shared" si="57"/>
        <v>0</v>
      </c>
      <c r="AA460" s="376">
        <f t="shared" si="51"/>
        <v>0</v>
      </c>
      <c r="AB460" s="350"/>
    </row>
    <row r="461" spans="1:28" s="2" customFormat="1" ht="10.7">
      <c r="A461" s="382">
        <v>436</v>
      </c>
      <c r="B461" s="192"/>
      <c r="C461" s="186"/>
      <c r="D461" s="187"/>
      <c r="E461" s="186"/>
      <c r="F461" s="397"/>
      <c r="G461" s="385">
        <f t="shared" si="52"/>
        <v>0</v>
      </c>
      <c r="H461" s="360"/>
      <c r="I461" s="187"/>
      <c r="J461" s="187"/>
      <c r="K461" s="187"/>
      <c r="L461" s="187"/>
      <c r="M461" s="187"/>
      <c r="N461" s="187"/>
      <c r="O461" s="187"/>
      <c r="P461" s="187"/>
      <c r="Q461" s="187"/>
      <c r="R461" s="187"/>
      <c r="S461" s="187"/>
      <c r="T461" s="269"/>
      <c r="U461" s="370">
        <f>IF(AND(H461="",I461="",J461="",K461="",L461="",M461="",N461="",O461="",P461="",Q461="",R461="",S461="",T461=""),0,AVERAGE($H461:T461))</f>
        <v>0</v>
      </c>
      <c r="V461" s="373">
        <f t="shared" si="53"/>
        <v>0</v>
      </c>
      <c r="W461" s="376">
        <f t="shared" si="54"/>
        <v>0</v>
      </c>
      <c r="X461" s="376">
        <f t="shared" si="55"/>
        <v>0</v>
      </c>
      <c r="Y461" s="373">
        <f t="shared" si="56"/>
        <v>0</v>
      </c>
      <c r="Z461" s="376">
        <f t="shared" si="57"/>
        <v>0</v>
      </c>
      <c r="AA461" s="376">
        <f t="shared" si="51"/>
        <v>0</v>
      </c>
      <c r="AB461" s="350"/>
    </row>
    <row r="462" spans="1:28" s="2" customFormat="1" ht="10.7">
      <c r="A462" s="382">
        <v>437</v>
      </c>
      <c r="B462" s="192"/>
      <c r="C462" s="186"/>
      <c r="D462" s="187"/>
      <c r="E462" s="186"/>
      <c r="F462" s="397"/>
      <c r="G462" s="385">
        <f t="shared" si="52"/>
        <v>0</v>
      </c>
      <c r="H462" s="360"/>
      <c r="I462" s="187"/>
      <c r="J462" s="187"/>
      <c r="K462" s="187"/>
      <c r="L462" s="187"/>
      <c r="M462" s="187"/>
      <c r="N462" s="187"/>
      <c r="O462" s="187"/>
      <c r="P462" s="187"/>
      <c r="Q462" s="187"/>
      <c r="R462" s="187"/>
      <c r="S462" s="187"/>
      <c r="T462" s="269"/>
      <c r="U462" s="370">
        <f>IF(AND(H462="",I462="",J462="",K462="",L462="",M462="",N462="",O462="",P462="",Q462="",R462="",S462="",T462=""),0,AVERAGE($H462:T462))</f>
        <v>0</v>
      </c>
      <c r="V462" s="373">
        <f t="shared" si="53"/>
        <v>0</v>
      </c>
      <c r="W462" s="376">
        <f t="shared" si="54"/>
        <v>0</v>
      </c>
      <c r="X462" s="376">
        <f t="shared" si="55"/>
        <v>0</v>
      </c>
      <c r="Y462" s="373">
        <f t="shared" si="56"/>
        <v>0</v>
      </c>
      <c r="Z462" s="376">
        <f t="shared" si="57"/>
        <v>0</v>
      </c>
      <c r="AA462" s="376">
        <f t="shared" si="51"/>
        <v>0</v>
      </c>
      <c r="AB462" s="350"/>
    </row>
    <row r="463" spans="1:28" s="2" customFormat="1" ht="10.7">
      <c r="A463" s="382">
        <v>438</v>
      </c>
      <c r="B463" s="192"/>
      <c r="C463" s="186"/>
      <c r="D463" s="187"/>
      <c r="E463" s="186"/>
      <c r="F463" s="397"/>
      <c r="G463" s="385">
        <f t="shared" si="52"/>
        <v>0</v>
      </c>
      <c r="H463" s="360"/>
      <c r="I463" s="187"/>
      <c r="J463" s="187"/>
      <c r="K463" s="187"/>
      <c r="L463" s="187"/>
      <c r="M463" s="187"/>
      <c r="N463" s="187"/>
      <c r="O463" s="187"/>
      <c r="P463" s="187"/>
      <c r="Q463" s="187"/>
      <c r="R463" s="187"/>
      <c r="S463" s="187"/>
      <c r="T463" s="269"/>
      <c r="U463" s="370">
        <f>IF(AND(H463="",I463="",J463="",K463="",L463="",M463="",N463="",O463="",P463="",Q463="",R463="",S463="",T463=""),0,AVERAGE($H463:T463))</f>
        <v>0</v>
      </c>
      <c r="V463" s="373">
        <f t="shared" si="53"/>
        <v>0</v>
      </c>
      <c r="W463" s="376">
        <f t="shared" si="54"/>
        <v>0</v>
      </c>
      <c r="X463" s="376">
        <f t="shared" si="55"/>
        <v>0</v>
      </c>
      <c r="Y463" s="373">
        <f t="shared" si="56"/>
        <v>0</v>
      </c>
      <c r="Z463" s="376">
        <f t="shared" si="57"/>
        <v>0</v>
      </c>
      <c r="AA463" s="376">
        <f t="shared" si="51"/>
        <v>0</v>
      </c>
      <c r="AB463" s="350"/>
    </row>
    <row r="464" spans="1:28" s="2" customFormat="1" ht="10.7">
      <c r="A464" s="382">
        <v>439</v>
      </c>
      <c r="B464" s="192"/>
      <c r="C464" s="186"/>
      <c r="D464" s="187"/>
      <c r="E464" s="186"/>
      <c r="F464" s="397"/>
      <c r="G464" s="385">
        <f t="shared" si="52"/>
        <v>0</v>
      </c>
      <c r="H464" s="360"/>
      <c r="I464" s="187"/>
      <c r="J464" s="187"/>
      <c r="K464" s="187"/>
      <c r="L464" s="187"/>
      <c r="M464" s="187"/>
      <c r="N464" s="187"/>
      <c r="O464" s="187"/>
      <c r="P464" s="187"/>
      <c r="Q464" s="187"/>
      <c r="R464" s="187"/>
      <c r="S464" s="187"/>
      <c r="T464" s="269"/>
      <c r="U464" s="370">
        <f>IF(AND(H464="",I464="",J464="",K464="",L464="",M464="",N464="",O464="",P464="",Q464="",R464="",S464="",T464=""),0,AVERAGE($H464:T464))</f>
        <v>0</v>
      </c>
      <c r="V464" s="373">
        <f t="shared" si="53"/>
        <v>0</v>
      </c>
      <c r="W464" s="376">
        <f t="shared" si="54"/>
        <v>0</v>
      </c>
      <c r="X464" s="376">
        <f t="shared" si="55"/>
        <v>0</v>
      </c>
      <c r="Y464" s="373">
        <f t="shared" si="56"/>
        <v>0</v>
      </c>
      <c r="Z464" s="376">
        <f t="shared" si="57"/>
        <v>0</v>
      </c>
      <c r="AA464" s="376">
        <f t="shared" si="51"/>
        <v>0</v>
      </c>
      <c r="AB464" s="350"/>
    </row>
    <row r="465" spans="1:28" s="2" customFormat="1" ht="10.7">
      <c r="A465" s="382">
        <v>440</v>
      </c>
      <c r="B465" s="192"/>
      <c r="C465" s="186"/>
      <c r="D465" s="187"/>
      <c r="E465" s="186"/>
      <c r="F465" s="397"/>
      <c r="G465" s="385">
        <f t="shared" si="52"/>
        <v>0</v>
      </c>
      <c r="H465" s="360"/>
      <c r="I465" s="187"/>
      <c r="J465" s="187"/>
      <c r="K465" s="187"/>
      <c r="L465" s="187"/>
      <c r="M465" s="187"/>
      <c r="N465" s="187"/>
      <c r="O465" s="187"/>
      <c r="P465" s="187"/>
      <c r="Q465" s="187"/>
      <c r="R465" s="187"/>
      <c r="S465" s="187"/>
      <c r="T465" s="269"/>
      <c r="U465" s="370">
        <f>IF(AND(H465="",I465="",J465="",K465="",L465="",M465="",N465="",O465="",P465="",Q465="",R465="",S465="",T465=""),0,AVERAGE($H465:T465))</f>
        <v>0</v>
      </c>
      <c r="V465" s="373">
        <f t="shared" si="53"/>
        <v>0</v>
      </c>
      <c r="W465" s="376">
        <f t="shared" si="54"/>
        <v>0</v>
      </c>
      <c r="X465" s="376">
        <f t="shared" si="55"/>
        <v>0</v>
      </c>
      <c r="Y465" s="373">
        <f t="shared" si="56"/>
        <v>0</v>
      </c>
      <c r="Z465" s="376">
        <f t="shared" si="57"/>
        <v>0</v>
      </c>
      <c r="AA465" s="376">
        <f t="shared" si="51"/>
        <v>0</v>
      </c>
      <c r="AB465" s="350"/>
    </row>
    <row r="466" spans="1:28" s="2" customFormat="1" ht="10.7">
      <c r="A466" s="382">
        <v>441</v>
      </c>
      <c r="B466" s="192"/>
      <c r="C466" s="186"/>
      <c r="D466" s="187"/>
      <c r="E466" s="186"/>
      <c r="F466" s="397"/>
      <c r="G466" s="385">
        <f t="shared" si="52"/>
        <v>0</v>
      </c>
      <c r="H466" s="360"/>
      <c r="I466" s="187"/>
      <c r="J466" s="187"/>
      <c r="K466" s="187"/>
      <c r="L466" s="187"/>
      <c r="M466" s="187"/>
      <c r="N466" s="187"/>
      <c r="O466" s="187"/>
      <c r="P466" s="187"/>
      <c r="Q466" s="187"/>
      <c r="R466" s="187"/>
      <c r="S466" s="187"/>
      <c r="T466" s="269"/>
      <c r="U466" s="370">
        <f>IF(AND(H466="",I466="",J466="",K466="",L466="",M466="",N466="",O466="",P466="",Q466="",R466="",S466="",T466=""),0,AVERAGE($H466:T466))</f>
        <v>0</v>
      </c>
      <c r="V466" s="373">
        <f t="shared" si="53"/>
        <v>0</v>
      </c>
      <c r="W466" s="376">
        <f t="shared" si="54"/>
        <v>0</v>
      </c>
      <c r="X466" s="376">
        <f t="shared" si="55"/>
        <v>0</v>
      </c>
      <c r="Y466" s="373">
        <f t="shared" si="56"/>
        <v>0</v>
      </c>
      <c r="Z466" s="376">
        <f t="shared" si="57"/>
        <v>0</v>
      </c>
      <c r="AA466" s="376">
        <f t="shared" si="51"/>
        <v>0</v>
      </c>
      <c r="AB466" s="350"/>
    </row>
    <row r="467" spans="1:28" s="2" customFormat="1" ht="10.7">
      <c r="A467" s="382">
        <v>442</v>
      </c>
      <c r="B467" s="192"/>
      <c r="C467" s="186"/>
      <c r="D467" s="187"/>
      <c r="E467" s="186"/>
      <c r="F467" s="397"/>
      <c r="G467" s="385">
        <f t="shared" si="52"/>
        <v>0</v>
      </c>
      <c r="H467" s="360"/>
      <c r="I467" s="187"/>
      <c r="J467" s="187"/>
      <c r="K467" s="187"/>
      <c r="L467" s="187"/>
      <c r="M467" s="187"/>
      <c r="N467" s="187"/>
      <c r="O467" s="187"/>
      <c r="P467" s="187"/>
      <c r="Q467" s="187"/>
      <c r="R467" s="187"/>
      <c r="S467" s="187"/>
      <c r="T467" s="269"/>
      <c r="U467" s="370">
        <f>IF(AND(H467="",I467="",J467="",K467="",L467="",M467="",N467="",O467="",P467="",Q467="",R467="",S467="",T467=""),0,AVERAGE($H467:T467))</f>
        <v>0</v>
      </c>
      <c r="V467" s="373">
        <f t="shared" si="53"/>
        <v>0</v>
      </c>
      <c r="W467" s="376">
        <f t="shared" si="54"/>
        <v>0</v>
      </c>
      <c r="X467" s="376">
        <f t="shared" si="55"/>
        <v>0</v>
      </c>
      <c r="Y467" s="373">
        <f t="shared" si="56"/>
        <v>0</v>
      </c>
      <c r="Z467" s="376">
        <f t="shared" si="57"/>
        <v>0</v>
      </c>
      <c r="AA467" s="376">
        <f t="shared" si="51"/>
        <v>0</v>
      </c>
      <c r="AB467" s="350"/>
    </row>
    <row r="468" spans="1:28" s="2" customFormat="1" ht="10.7">
      <c r="A468" s="382">
        <v>443</v>
      </c>
      <c r="B468" s="192"/>
      <c r="C468" s="186"/>
      <c r="D468" s="187"/>
      <c r="E468" s="186"/>
      <c r="F468" s="397"/>
      <c r="G468" s="385">
        <f t="shared" si="52"/>
        <v>0</v>
      </c>
      <c r="H468" s="360"/>
      <c r="I468" s="187"/>
      <c r="J468" s="187"/>
      <c r="K468" s="187"/>
      <c r="L468" s="187"/>
      <c r="M468" s="187"/>
      <c r="N468" s="187"/>
      <c r="O468" s="187"/>
      <c r="P468" s="187"/>
      <c r="Q468" s="187"/>
      <c r="R468" s="187"/>
      <c r="S468" s="187"/>
      <c r="T468" s="269"/>
      <c r="U468" s="370">
        <f>IF(AND(H468="",I468="",J468="",K468="",L468="",M468="",N468="",O468="",P468="",Q468="",R468="",S468="",T468=""),0,AVERAGE($H468:T468))</f>
        <v>0</v>
      </c>
      <c r="V468" s="373">
        <f t="shared" si="53"/>
        <v>0</v>
      </c>
      <c r="W468" s="376">
        <f t="shared" si="54"/>
        <v>0</v>
      </c>
      <c r="X468" s="376">
        <f t="shared" si="55"/>
        <v>0</v>
      </c>
      <c r="Y468" s="373">
        <f t="shared" si="56"/>
        <v>0</v>
      </c>
      <c r="Z468" s="376">
        <f t="shared" si="57"/>
        <v>0</v>
      </c>
      <c r="AA468" s="376">
        <f t="shared" si="51"/>
        <v>0</v>
      </c>
      <c r="AB468" s="350"/>
    </row>
    <row r="469" spans="1:28" s="2" customFormat="1" ht="10.7">
      <c r="A469" s="382">
        <v>444</v>
      </c>
      <c r="B469" s="192"/>
      <c r="C469" s="186"/>
      <c r="D469" s="187"/>
      <c r="E469" s="186"/>
      <c r="F469" s="397"/>
      <c r="G469" s="385">
        <f t="shared" si="52"/>
        <v>0</v>
      </c>
      <c r="H469" s="360"/>
      <c r="I469" s="187"/>
      <c r="J469" s="187"/>
      <c r="K469" s="187"/>
      <c r="L469" s="187"/>
      <c r="M469" s="187"/>
      <c r="N469" s="187"/>
      <c r="O469" s="187"/>
      <c r="P469" s="187"/>
      <c r="Q469" s="187"/>
      <c r="R469" s="187"/>
      <c r="S469" s="187"/>
      <c r="T469" s="269"/>
      <c r="U469" s="370">
        <f>IF(AND(H469="",I469="",J469="",K469="",L469="",M469="",N469="",O469="",P469="",Q469="",R469="",S469="",T469=""),0,AVERAGE($H469:T469))</f>
        <v>0</v>
      </c>
      <c r="V469" s="373">
        <f t="shared" si="53"/>
        <v>0</v>
      </c>
      <c r="W469" s="376">
        <f t="shared" si="54"/>
        <v>0</v>
      </c>
      <c r="X469" s="376">
        <f t="shared" si="55"/>
        <v>0</v>
      </c>
      <c r="Y469" s="373">
        <f t="shared" si="56"/>
        <v>0</v>
      </c>
      <c r="Z469" s="376">
        <f t="shared" si="57"/>
        <v>0</v>
      </c>
      <c r="AA469" s="376">
        <f t="shared" si="51"/>
        <v>0</v>
      </c>
      <c r="AB469" s="350"/>
    </row>
    <row r="470" spans="1:28" s="2" customFormat="1" ht="10.7">
      <c r="A470" s="382">
        <v>445</v>
      </c>
      <c r="B470" s="192"/>
      <c r="C470" s="186"/>
      <c r="D470" s="187"/>
      <c r="E470" s="186"/>
      <c r="F470" s="397"/>
      <c r="G470" s="385">
        <f t="shared" si="52"/>
        <v>0</v>
      </c>
      <c r="H470" s="360"/>
      <c r="I470" s="187"/>
      <c r="J470" s="187"/>
      <c r="K470" s="187"/>
      <c r="L470" s="187"/>
      <c r="M470" s="187"/>
      <c r="N470" s="187"/>
      <c r="O470" s="187"/>
      <c r="P470" s="187"/>
      <c r="Q470" s="187"/>
      <c r="R470" s="187"/>
      <c r="S470" s="187"/>
      <c r="T470" s="269"/>
      <c r="U470" s="370">
        <f>IF(AND(H470="",I470="",J470="",K470="",L470="",M470="",N470="",O470="",P470="",Q470="",R470="",S470="",T470=""),0,AVERAGE($H470:T470))</f>
        <v>0</v>
      </c>
      <c r="V470" s="373">
        <f t="shared" si="53"/>
        <v>0</v>
      </c>
      <c r="W470" s="376">
        <f t="shared" si="54"/>
        <v>0</v>
      </c>
      <c r="X470" s="376">
        <f t="shared" si="55"/>
        <v>0</v>
      </c>
      <c r="Y470" s="373">
        <f t="shared" si="56"/>
        <v>0</v>
      </c>
      <c r="Z470" s="376">
        <f t="shared" si="57"/>
        <v>0</v>
      </c>
      <c r="AA470" s="376">
        <f t="shared" si="51"/>
        <v>0</v>
      </c>
      <c r="AB470" s="350"/>
    </row>
    <row r="471" spans="1:28" s="2" customFormat="1" ht="10.7">
      <c r="A471" s="382">
        <v>446</v>
      </c>
      <c r="B471" s="192"/>
      <c r="C471" s="186"/>
      <c r="D471" s="187"/>
      <c r="E471" s="186"/>
      <c r="F471" s="397"/>
      <c r="G471" s="385">
        <f t="shared" si="52"/>
        <v>0</v>
      </c>
      <c r="H471" s="360"/>
      <c r="I471" s="187"/>
      <c r="J471" s="187"/>
      <c r="K471" s="187"/>
      <c r="L471" s="187"/>
      <c r="M471" s="187"/>
      <c r="N471" s="187"/>
      <c r="O471" s="187"/>
      <c r="P471" s="187"/>
      <c r="Q471" s="187"/>
      <c r="R471" s="187"/>
      <c r="S471" s="187"/>
      <c r="T471" s="269"/>
      <c r="U471" s="370">
        <f>IF(AND(H471="",I471="",J471="",K471="",L471="",M471="",N471="",O471="",P471="",Q471="",R471="",S471="",T471=""),0,AVERAGE($H471:T471))</f>
        <v>0</v>
      </c>
      <c r="V471" s="373">
        <f t="shared" si="53"/>
        <v>0</v>
      </c>
      <c r="W471" s="376">
        <f t="shared" si="54"/>
        <v>0</v>
      </c>
      <c r="X471" s="376">
        <f t="shared" si="55"/>
        <v>0</v>
      </c>
      <c r="Y471" s="373">
        <f t="shared" si="56"/>
        <v>0</v>
      </c>
      <c r="Z471" s="376">
        <f t="shared" si="57"/>
        <v>0</v>
      </c>
      <c r="AA471" s="376">
        <f t="shared" si="51"/>
        <v>0</v>
      </c>
      <c r="AB471" s="350"/>
    </row>
    <row r="472" spans="1:28" s="2" customFormat="1" ht="10.7">
      <c r="A472" s="382">
        <v>447</v>
      </c>
      <c r="B472" s="192"/>
      <c r="C472" s="186"/>
      <c r="D472" s="187"/>
      <c r="E472" s="186"/>
      <c r="F472" s="397"/>
      <c r="G472" s="385">
        <f t="shared" si="52"/>
        <v>0</v>
      </c>
      <c r="H472" s="360"/>
      <c r="I472" s="187"/>
      <c r="J472" s="187"/>
      <c r="K472" s="187"/>
      <c r="L472" s="187"/>
      <c r="M472" s="187"/>
      <c r="N472" s="187"/>
      <c r="O472" s="187"/>
      <c r="P472" s="187"/>
      <c r="Q472" s="187"/>
      <c r="R472" s="187"/>
      <c r="S472" s="187"/>
      <c r="T472" s="269"/>
      <c r="U472" s="370">
        <f>IF(AND(H472="",I472="",J472="",K472="",L472="",M472="",N472="",O472="",P472="",Q472="",R472="",S472="",T472=""),0,AVERAGE($H472:T472))</f>
        <v>0</v>
      </c>
      <c r="V472" s="373">
        <f t="shared" si="53"/>
        <v>0</v>
      </c>
      <c r="W472" s="376">
        <f t="shared" si="54"/>
        <v>0</v>
      </c>
      <c r="X472" s="376">
        <f t="shared" si="55"/>
        <v>0</v>
      </c>
      <c r="Y472" s="373">
        <f t="shared" si="56"/>
        <v>0</v>
      </c>
      <c r="Z472" s="376">
        <f t="shared" si="57"/>
        <v>0</v>
      </c>
      <c r="AA472" s="376">
        <f t="shared" si="51"/>
        <v>0</v>
      </c>
      <c r="AB472" s="350"/>
    </row>
    <row r="473" spans="1:28" s="2" customFormat="1" ht="10.7">
      <c r="A473" s="382">
        <v>448</v>
      </c>
      <c r="B473" s="192"/>
      <c r="C473" s="186"/>
      <c r="D473" s="187"/>
      <c r="E473" s="186"/>
      <c r="F473" s="397"/>
      <c r="G473" s="385">
        <f t="shared" si="52"/>
        <v>0</v>
      </c>
      <c r="H473" s="360"/>
      <c r="I473" s="187"/>
      <c r="J473" s="187"/>
      <c r="K473" s="187"/>
      <c r="L473" s="187"/>
      <c r="M473" s="187"/>
      <c r="N473" s="187"/>
      <c r="O473" s="187"/>
      <c r="P473" s="187"/>
      <c r="Q473" s="187"/>
      <c r="R473" s="187"/>
      <c r="S473" s="187"/>
      <c r="T473" s="269"/>
      <c r="U473" s="370">
        <f>IF(AND(H473="",I473="",J473="",K473="",L473="",M473="",N473="",O473="",P473="",Q473="",R473="",S473="",T473=""),0,AVERAGE($H473:T473))</f>
        <v>0</v>
      </c>
      <c r="V473" s="373">
        <f t="shared" si="53"/>
        <v>0</v>
      </c>
      <c r="W473" s="376">
        <f t="shared" si="54"/>
        <v>0</v>
      </c>
      <c r="X473" s="376">
        <f t="shared" si="55"/>
        <v>0</v>
      </c>
      <c r="Y473" s="373">
        <f t="shared" si="56"/>
        <v>0</v>
      </c>
      <c r="Z473" s="376">
        <f t="shared" si="57"/>
        <v>0</v>
      </c>
      <c r="AA473" s="376">
        <f t="shared" si="51"/>
        <v>0</v>
      </c>
      <c r="AB473" s="350"/>
    </row>
    <row r="474" spans="1:28" s="2" customFormat="1" ht="10.7">
      <c r="A474" s="382">
        <v>449</v>
      </c>
      <c r="B474" s="192"/>
      <c r="C474" s="186"/>
      <c r="D474" s="187"/>
      <c r="E474" s="186"/>
      <c r="F474" s="397"/>
      <c r="G474" s="385">
        <f t="shared" si="52"/>
        <v>0</v>
      </c>
      <c r="H474" s="360"/>
      <c r="I474" s="187"/>
      <c r="J474" s="187"/>
      <c r="K474" s="187"/>
      <c r="L474" s="187"/>
      <c r="M474" s="187"/>
      <c r="N474" s="187"/>
      <c r="O474" s="187"/>
      <c r="P474" s="187"/>
      <c r="Q474" s="187"/>
      <c r="R474" s="187"/>
      <c r="S474" s="187"/>
      <c r="T474" s="269"/>
      <c r="U474" s="370">
        <f>IF(AND(H474="",I474="",J474="",K474="",L474="",M474="",N474="",O474="",P474="",Q474="",R474="",S474="",T474=""),0,AVERAGE($H474:T474))</f>
        <v>0</v>
      </c>
      <c r="V474" s="373">
        <f t="shared" si="53"/>
        <v>0</v>
      </c>
      <c r="W474" s="376">
        <f t="shared" si="54"/>
        <v>0</v>
      </c>
      <c r="X474" s="376">
        <f t="shared" si="55"/>
        <v>0</v>
      </c>
      <c r="Y474" s="373">
        <f t="shared" si="56"/>
        <v>0</v>
      </c>
      <c r="Z474" s="376">
        <f t="shared" si="57"/>
        <v>0</v>
      </c>
      <c r="AA474" s="376">
        <f t="shared" ref="AA474:AA537" si="58">IF(U474&gt;22,(U474-22),0)</f>
        <v>0</v>
      </c>
      <c r="AB474" s="350"/>
    </row>
    <row r="475" spans="1:28" s="2" customFormat="1" ht="10.7">
      <c r="A475" s="382">
        <v>450</v>
      </c>
      <c r="B475" s="192"/>
      <c r="C475" s="186"/>
      <c r="D475" s="187"/>
      <c r="E475" s="186"/>
      <c r="F475" s="397"/>
      <c r="G475" s="385">
        <f t="shared" ref="G475:G538" si="59">IF(E475="Residencial",D475,E475)</f>
        <v>0</v>
      </c>
      <c r="H475" s="360"/>
      <c r="I475" s="187"/>
      <c r="J475" s="187"/>
      <c r="K475" s="187"/>
      <c r="L475" s="187"/>
      <c r="M475" s="187"/>
      <c r="N475" s="187"/>
      <c r="O475" s="187"/>
      <c r="P475" s="187"/>
      <c r="Q475" s="187"/>
      <c r="R475" s="187"/>
      <c r="S475" s="187"/>
      <c r="T475" s="269"/>
      <c r="U475" s="370">
        <f>IF(AND(H475="",I475="",J475="",K475="",L475="",M475="",N475="",O475="",P475="",Q475="",R475="",S475="",T475=""),0,AVERAGE($H475:T475))</f>
        <v>0</v>
      </c>
      <c r="V475" s="373">
        <f t="shared" ref="V475:V538" si="60">IF(U475&lt;=11,U475,11)</f>
        <v>0</v>
      </c>
      <c r="W475" s="376">
        <f t="shared" ref="W475:W538" si="61">IF(U475&lt;=6,U475,6)</f>
        <v>0</v>
      </c>
      <c r="X475" s="376">
        <f t="shared" ref="X475:X538" si="62">IF(AND(U475&gt;6,U475&gt;=11),11-W475,U475-W475)</f>
        <v>0</v>
      </c>
      <c r="Y475" s="373">
        <f t="shared" ref="Y475:Y538" si="63">IF(U475&gt;11,(U475-W475-X475),0)</f>
        <v>0</v>
      </c>
      <c r="Z475" s="376">
        <f t="shared" ref="Z475:Z538" si="64">IF(U475&gt;22,11,IF(AND(U475&gt;11,U475&lt;=22),U475-11,0))</f>
        <v>0</v>
      </c>
      <c r="AA475" s="376">
        <f t="shared" si="58"/>
        <v>0</v>
      </c>
      <c r="AB475" s="350"/>
    </row>
    <row r="476" spans="1:28" s="2" customFormat="1" ht="10.7">
      <c r="A476" s="382">
        <v>451</v>
      </c>
      <c r="B476" s="192"/>
      <c r="C476" s="186"/>
      <c r="D476" s="187"/>
      <c r="E476" s="186"/>
      <c r="F476" s="397"/>
      <c r="G476" s="385">
        <f t="shared" si="59"/>
        <v>0</v>
      </c>
      <c r="H476" s="360"/>
      <c r="I476" s="187"/>
      <c r="J476" s="187"/>
      <c r="K476" s="187"/>
      <c r="L476" s="187"/>
      <c r="M476" s="187"/>
      <c r="N476" s="187"/>
      <c r="O476" s="187"/>
      <c r="P476" s="187"/>
      <c r="Q476" s="187"/>
      <c r="R476" s="187"/>
      <c r="S476" s="187"/>
      <c r="T476" s="269"/>
      <c r="U476" s="370">
        <f>IF(AND(H476="",I476="",J476="",K476="",L476="",M476="",N476="",O476="",P476="",Q476="",R476="",S476="",T476=""),0,AVERAGE($H476:T476))</f>
        <v>0</v>
      </c>
      <c r="V476" s="373">
        <f t="shared" si="60"/>
        <v>0</v>
      </c>
      <c r="W476" s="376">
        <f t="shared" si="61"/>
        <v>0</v>
      </c>
      <c r="X476" s="376">
        <f t="shared" si="62"/>
        <v>0</v>
      </c>
      <c r="Y476" s="373">
        <f t="shared" si="63"/>
        <v>0</v>
      </c>
      <c r="Z476" s="376">
        <f t="shared" si="64"/>
        <v>0</v>
      </c>
      <c r="AA476" s="376">
        <f t="shared" si="58"/>
        <v>0</v>
      </c>
      <c r="AB476" s="350"/>
    </row>
    <row r="477" spans="1:28" s="2" customFormat="1" ht="10.7">
      <c r="A477" s="382">
        <v>452</v>
      </c>
      <c r="B477" s="192"/>
      <c r="C477" s="186"/>
      <c r="D477" s="187"/>
      <c r="E477" s="186"/>
      <c r="F477" s="397"/>
      <c r="G477" s="385">
        <f t="shared" si="59"/>
        <v>0</v>
      </c>
      <c r="H477" s="360"/>
      <c r="I477" s="187"/>
      <c r="J477" s="187"/>
      <c r="K477" s="187"/>
      <c r="L477" s="187"/>
      <c r="M477" s="187"/>
      <c r="N477" s="187"/>
      <c r="O477" s="187"/>
      <c r="P477" s="187"/>
      <c r="Q477" s="187"/>
      <c r="R477" s="187"/>
      <c r="S477" s="187"/>
      <c r="T477" s="269"/>
      <c r="U477" s="370">
        <f>IF(AND(H477="",I477="",J477="",K477="",L477="",M477="",N477="",O477="",P477="",Q477="",R477="",S477="",T477=""),0,AVERAGE($H477:T477))</f>
        <v>0</v>
      </c>
      <c r="V477" s="373">
        <f t="shared" si="60"/>
        <v>0</v>
      </c>
      <c r="W477" s="376">
        <f t="shared" si="61"/>
        <v>0</v>
      </c>
      <c r="X477" s="376">
        <f t="shared" si="62"/>
        <v>0</v>
      </c>
      <c r="Y477" s="373">
        <f t="shared" si="63"/>
        <v>0</v>
      </c>
      <c r="Z477" s="376">
        <f t="shared" si="64"/>
        <v>0</v>
      </c>
      <c r="AA477" s="376">
        <f t="shared" si="58"/>
        <v>0</v>
      </c>
      <c r="AB477" s="350"/>
    </row>
    <row r="478" spans="1:28" s="2" customFormat="1" ht="10.7">
      <c r="A478" s="382">
        <v>453</v>
      </c>
      <c r="B478" s="192"/>
      <c r="C478" s="186"/>
      <c r="D478" s="187"/>
      <c r="E478" s="186"/>
      <c r="F478" s="397"/>
      <c r="G478" s="385">
        <f t="shared" si="59"/>
        <v>0</v>
      </c>
      <c r="H478" s="360"/>
      <c r="I478" s="187"/>
      <c r="J478" s="187"/>
      <c r="K478" s="187"/>
      <c r="L478" s="187"/>
      <c r="M478" s="187"/>
      <c r="N478" s="187"/>
      <c r="O478" s="187"/>
      <c r="P478" s="187"/>
      <c r="Q478" s="187"/>
      <c r="R478" s="187"/>
      <c r="S478" s="187"/>
      <c r="T478" s="269"/>
      <c r="U478" s="370">
        <f>IF(AND(H478="",I478="",J478="",K478="",L478="",M478="",N478="",O478="",P478="",Q478="",R478="",S478="",T478=""),0,AVERAGE($H478:T478))</f>
        <v>0</v>
      </c>
      <c r="V478" s="373">
        <f t="shared" si="60"/>
        <v>0</v>
      </c>
      <c r="W478" s="376">
        <f t="shared" si="61"/>
        <v>0</v>
      </c>
      <c r="X478" s="376">
        <f t="shared" si="62"/>
        <v>0</v>
      </c>
      <c r="Y478" s="373">
        <f t="shared" si="63"/>
        <v>0</v>
      </c>
      <c r="Z478" s="376">
        <f t="shared" si="64"/>
        <v>0</v>
      </c>
      <c r="AA478" s="376">
        <f t="shared" si="58"/>
        <v>0</v>
      </c>
      <c r="AB478" s="350"/>
    </row>
    <row r="479" spans="1:28" s="2" customFormat="1" ht="10.7">
      <c r="A479" s="382">
        <v>454</v>
      </c>
      <c r="B479" s="192"/>
      <c r="C479" s="186"/>
      <c r="D479" s="187"/>
      <c r="E479" s="186"/>
      <c r="F479" s="397"/>
      <c r="G479" s="385">
        <f t="shared" si="59"/>
        <v>0</v>
      </c>
      <c r="H479" s="360"/>
      <c r="I479" s="187"/>
      <c r="J479" s="187"/>
      <c r="K479" s="187"/>
      <c r="L479" s="187"/>
      <c r="M479" s="187"/>
      <c r="N479" s="187"/>
      <c r="O479" s="187"/>
      <c r="P479" s="187"/>
      <c r="Q479" s="187"/>
      <c r="R479" s="187"/>
      <c r="S479" s="187"/>
      <c r="T479" s="269"/>
      <c r="U479" s="370">
        <f>IF(AND(H479="",I479="",J479="",K479="",L479="",M479="",N479="",O479="",P479="",Q479="",R479="",S479="",T479=""),0,AVERAGE($H479:T479))</f>
        <v>0</v>
      </c>
      <c r="V479" s="373">
        <f t="shared" si="60"/>
        <v>0</v>
      </c>
      <c r="W479" s="376">
        <f t="shared" si="61"/>
        <v>0</v>
      </c>
      <c r="X479" s="376">
        <f t="shared" si="62"/>
        <v>0</v>
      </c>
      <c r="Y479" s="373">
        <f t="shared" si="63"/>
        <v>0</v>
      </c>
      <c r="Z479" s="376">
        <f t="shared" si="64"/>
        <v>0</v>
      </c>
      <c r="AA479" s="376">
        <f t="shared" si="58"/>
        <v>0</v>
      </c>
      <c r="AB479" s="350"/>
    </row>
    <row r="480" spans="1:28" s="2" customFormat="1" ht="10.7">
      <c r="A480" s="382">
        <v>455</v>
      </c>
      <c r="B480" s="192"/>
      <c r="C480" s="186"/>
      <c r="D480" s="187"/>
      <c r="E480" s="186"/>
      <c r="F480" s="397"/>
      <c r="G480" s="385">
        <f t="shared" si="59"/>
        <v>0</v>
      </c>
      <c r="H480" s="360"/>
      <c r="I480" s="187"/>
      <c r="J480" s="187"/>
      <c r="K480" s="187"/>
      <c r="L480" s="187"/>
      <c r="M480" s="187"/>
      <c r="N480" s="187"/>
      <c r="O480" s="187"/>
      <c r="P480" s="187"/>
      <c r="Q480" s="187"/>
      <c r="R480" s="187"/>
      <c r="S480" s="187"/>
      <c r="T480" s="269"/>
      <c r="U480" s="370">
        <f>IF(AND(H480="",I480="",J480="",K480="",L480="",M480="",N480="",O480="",P480="",Q480="",R480="",S480="",T480=""),0,AVERAGE($H480:T480))</f>
        <v>0</v>
      </c>
      <c r="V480" s="373">
        <f t="shared" si="60"/>
        <v>0</v>
      </c>
      <c r="W480" s="376">
        <f t="shared" si="61"/>
        <v>0</v>
      </c>
      <c r="X480" s="376">
        <f t="shared" si="62"/>
        <v>0</v>
      </c>
      <c r="Y480" s="373">
        <f t="shared" si="63"/>
        <v>0</v>
      </c>
      <c r="Z480" s="376">
        <f t="shared" si="64"/>
        <v>0</v>
      </c>
      <c r="AA480" s="376">
        <f t="shared" si="58"/>
        <v>0</v>
      </c>
      <c r="AB480" s="350"/>
    </row>
    <row r="481" spans="1:28" s="2" customFormat="1" ht="10.7">
      <c r="A481" s="382">
        <v>456</v>
      </c>
      <c r="B481" s="192"/>
      <c r="C481" s="186"/>
      <c r="D481" s="187"/>
      <c r="E481" s="186"/>
      <c r="F481" s="397"/>
      <c r="G481" s="385">
        <f t="shared" si="59"/>
        <v>0</v>
      </c>
      <c r="H481" s="360"/>
      <c r="I481" s="187"/>
      <c r="J481" s="187"/>
      <c r="K481" s="187"/>
      <c r="L481" s="187"/>
      <c r="M481" s="187"/>
      <c r="N481" s="187"/>
      <c r="O481" s="187"/>
      <c r="P481" s="187"/>
      <c r="Q481" s="187"/>
      <c r="R481" s="187"/>
      <c r="S481" s="187"/>
      <c r="T481" s="269"/>
      <c r="U481" s="370">
        <f>IF(AND(H481="",I481="",J481="",K481="",L481="",M481="",N481="",O481="",P481="",Q481="",R481="",S481="",T481=""),0,AVERAGE($H481:T481))</f>
        <v>0</v>
      </c>
      <c r="V481" s="373">
        <f t="shared" si="60"/>
        <v>0</v>
      </c>
      <c r="W481" s="376">
        <f t="shared" si="61"/>
        <v>0</v>
      </c>
      <c r="X481" s="376">
        <f t="shared" si="62"/>
        <v>0</v>
      </c>
      <c r="Y481" s="373">
        <f t="shared" si="63"/>
        <v>0</v>
      </c>
      <c r="Z481" s="376">
        <f t="shared" si="64"/>
        <v>0</v>
      </c>
      <c r="AA481" s="376">
        <f t="shared" si="58"/>
        <v>0</v>
      </c>
      <c r="AB481" s="350"/>
    </row>
    <row r="482" spans="1:28" s="2" customFormat="1" ht="10.7">
      <c r="A482" s="382">
        <v>457</v>
      </c>
      <c r="B482" s="192"/>
      <c r="C482" s="186"/>
      <c r="D482" s="187"/>
      <c r="E482" s="186"/>
      <c r="F482" s="397"/>
      <c r="G482" s="385">
        <f t="shared" si="59"/>
        <v>0</v>
      </c>
      <c r="H482" s="360"/>
      <c r="I482" s="187"/>
      <c r="J482" s="187"/>
      <c r="K482" s="187"/>
      <c r="L482" s="187"/>
      <c r="M482" s="187"/>
      <c r="N482" s="187"/>
      <c r="O482" s="187"/>
      <c r="P482" s="187"/>
      <c r="Q482" s="187"/>
      <c r="R482" s="187"/>
      <c r="S482" s="187"/>
      <c r="T482" s="269"/>
      <c r="U482" s="370">
        <f>IF(AND(H482="",I482="",J482="",K482="",L482="",M482="",N482="",O482="",P482="",Q482="",R482="",S482="",T482=""),0,AVERAGE($H482:T482))</f>
        <v>0</v>
      </c>
      <c r="V482" s="373">
        <f t="shared" si="60"/>
        <v>0</v>
      </c>
      <c r="W482" s="376">
        <f t="shared" si="61"/>
        <v>0</v>
      </c>
      <c r="X482" s="376">
        <f t="shared" si="62"/>
        <v>0</v>
      </c>
      <c r="Y482" s="373">
        <f t="shared" si="63"/>
        <v>0</v>
      </c>
      <c r="Z482" s="376">
        <f t="shared" si="64"/>
        <v>0</v>
      </c>
      <c r="AA482" s="376">
        <f t="shared" si="58"/>
        <v>0</v>
      </c>
      <c r="AB482" s="350"/>
    </row>
    <row r="483" spans="1:28" s="2" customFormat="1" ht="10.7">
      <c r="A483" s="382">
        <v>458</v>
      </c>
      <c r="B483" s="192"/>
      <c r="C483" s="186"/>
      <c r="D483" s="187"/>
      <c r="E483" s="186"/>
      <c r="F483" s="397"/>
      <c r="G483" s="385">
        <f t="shared" si="59"/>
        <v>0</v>
      </c>
      <c r="H483" s="360"/>
      <c r="I483" s="187"/>
      <c r="J483" s="187"/>
      <c r="K483" s="187"/>
      <c r="L483" s="187"/>
      <c r="M483" s="187"/>
      <c r="N483" s="187"/>
      <c r="O483" s="187"/>
      <c r="P483" s="187"/>
      <c r="Q483" s="187"/>
      <c r="R483" s="187"/>
      <c r="S483" s="187"/>
      <c r="T483" s="269"/>
      <c r="U483" s="370">
        <f>IF(AND(H483="",I483="",J483="",K483="",L483="",M483="",N483="",O483="",P483="",Q483="",R483="",S483="",T483=""),0,AVERAGE($H483:T483))</f>
        <v>0</v>
      </c>
      <c r="V483" s="373">
        <f t="shared" si="60"/>
        <v>0</v>
      </c>
      <c r="W483" s="376">
        <f t="shared" si="61"/>
        <v>0</v>
      </c>
      <c r="X483" s="376">
        <f t="shared" si="62"/>
        <v>0</v>
      </c>
      <c r="Y483" s="373">
        <f t="shared" si="63"/>
        <v>0</v>
      </c>
      <c r="Z483" s="376">
        <f t="shared" si="64"/>
        <v>0</v>
      </c>
      <c r="AA483" s="376">
        <f t="shared" si="58"/>
        <v>0</v>
      </c>
      <c r="AB483" s="350"/>
    </row>
    <row r="484" spans="1:28" s="2" customFormat="1" ht="10.7">
      <c r="A484" s="382">
        <v>459</v>
      </c>
      <c r="B484" s="192"/>
      <c r="C484" s="186"/>
      <c r="D484" s="187"/>
      <c r="E484" s="186"/>
      <c r="F484" s="397"/>
      <c r="G484" s="385">
        <f t="shared" si="59"/>
        <v>0</v>
      </c>
      <c r="H484" s="360"/>
      <c r="I484" s="187"/>
      <c r="J484" s="187"/>
      <c r="K484" s="187"/>
      <c r="L484" s="187"/>
      <c r="M484" s="187"/>
      <c r="N484" s="187"/>
      <c r="O484" s="187"/>
      <c r="P484" s="187"/>
      <c r="Q484" s="187"/>
      <c r="R484" s="187"/>
      <c r="S484" s="187"/>
      <c r="T484" s="269"/>
      <c r="U484" s="370">
        <f>IF(AND(H484="",I484="",J484="",K484="",L484="",M484="",N484="",O484="",P484="",Q484="",R484="",S484="",T484=""),0,AVERAGE($H484:T484))</f>
        <v>0</v>
      </c>
      <c r="V484" s="373">
        <f t="shared" si="60"/>
        <v>0</v>
      </c>
      <c r="W484" s="376">
        <f t="shared" si="61"/>
        <v>0</v>
      </c>
      <c r="X484" s="376">
        <f t="shared" si="62"/>
        <v>0</v>
      </c>
      <c r="Y484" s="373">
        <f t="shared" si="63"/>
        <v>0</v>
      </c>
      <c r="Z484" s="376">
        <f t="shared" si="64"/>
        <v>0</v>
      </c>
      <c r="AA484" s="376">
        <f t="shared" si="58"/>
        <v>0</v>
      </c>
      <c r="AB484" s="350"/>
    </row>
    <row r="485" spans="1:28" s="2" customFormat="1" ht="10.7">
      <c r="A485" s="382">
        <v>460</v>
      </c>
      <c r="B485" s="192"/>
      <c r="C485" s="186"/>
      <c r="D485" s="187"/>
      <c r="E485" s="186"/>
      <c r="F485" s="397"/>
      <c r="G485" s="385">
        <f t="shared" si="59"/>
        <v>0</v>
      </c>
      <c r="H485" s="360"/>
      <c r="I485" s="187"/>
      <c r="J485" s="187"/>
      <c r="K485" s="187"/>
      <c r="L485" s="187"/>
      <c r="M485" s="187"/>
      <c r="N485" s="187"/>
      <c r="O485" s="187"/>
      <c r="P485" s="187"/>
      <c r="Q485" s="187"/>
      <c r="R485" s="187"/>
      <c r="S485" s="187"/>
      <c r="T485" s="269"/>
      <c r="U485" s="370">
        <f>IF(AND(H485="",I485="",J485="",K485="",L485="",M485="",N485="",O485="",P485="",Q485="",R485="",S485="",T485=""),0,AVERAGE($H485:T485))</f>
        <v>0</v>
      </c>
      <c r="V485" s="373">
        <f t="shared" si="60"/>
        <v>0</v>
      </c>
      <c r="W485" s="376">
        <f t="shared" si="61"/>
        <v>0</v>
      </c>
      <c r="X485" s="376">
        <f t="shared" si="62"/>
        <v>0</v>
      </c>
      <c r="Y485" s="373">
        <f t="shared" si="63"/>
        <v>0</v>
      </c>
      <c r="Z485" s="376">
        <f t="shared" si="64"/>
        <v>0</v>
      </c>
      <c r="AA485" s="376">
        <f t="shared" si="58"/>
        <v>0</v>
      </c>
      <c r="AB485" s="350"/>
    </row>
    <row r="486" spans="1:28" s="2" customFormat="1" ht="10.7">
      <c r="A486" s="382">
        <v>461</v>
      </c>
      <c r="B486" s="192"/>
      <c r="C486" s="186"/>
      <c r="D486" s="187"/>
      <c r="E486" s="186"/>
      <c r="F486" s="397"/>
      <c r="G486" s="385">
        <f t="shared" si="59"/>
        <v>0</v>
      </c>
      <c r="H486" s="360"/>
      <c r="I486" s="187"/>
      <c r="J486" s="187"/>
      <c r="K486" s="187"/>
      <c r="L486" s="187"/>
      <c r="M486" s="187"/>
      <c r="N486" s="187"/>
      <c r="O486" s="187"/>
      <c r="P486" s="187"/>
      <c r="Q486" s="187"/>
      <c r="R486" s="187"/>
      <c r="S486" s="187"/>
      <c r="T486" s="269"/>
      <c r="U486" s="370">
        <f>IF(AND(H486="",I486="",J486="",K486="",L486="",M486="",N486="",O486="",P486="",Q486="",R486="",S486="",T486=""),0,AVERAGE($H486:T486))</f>
        <v>0</v>
      </c>
      <c r="V486" s="373">
        <f t="shared" si="60"/>
        <v>0</v>
      </c>
      <c r="W486" s="376">
        <f t="shared" si="61"/>
        <v>0</v>
      </c>
      <c r="X486" s="376">
        <f t="shared" si="62"/>
        <v>0</v>
      </c>
      <c r="Y486" s="373">
        <f t="shared" si="63"/>
        <v>0</v>
      </c>
      <c r="Z486" s="376">
        <f t="shared" si="64"/>
        <v>0</v>
      </c>
      <c r="AA486" s="376">
        <f t="shared" si="58"/>
        <v>0</v>
      </c>
      <c r="AB486" s="350"/>
    </row>
    <row r="487" spans="1:28" s="2" customFormat="1" ht="10.7">
      <c r="A487" s="382">
        <v>462</v>
      </c>
      <c r="B487" s="192"/>
      <c r="C487" s="186"/>
      <c r="D487" s="187"/>
      <c r="E487" s="186"/>
      <c r="F487" s="397"/>
      <c r="G487" s="385">
        <f t="shared" si="59"/>
        <v>0</v>
      </c>
      <c r="H487" s="360"/>
      <c r="I487" s="187"/>
      <c r="J487" s="187"/>
      <c r="K487" s="187"/>
      <c r="L487" s="187"/>
      <c r="M487" s="187"/>
      <c r="N487" s="187"/>
      <c r="O487" s="187"/>
      <c r="P487" s="187"/>
      <c r="Q487" s="187"/>
      <c r="R487" s="187"/>
      <c r="S487" s="187"/>
      <c r="T487" s="269"/>
      <c r="U487" s="370">
        <f>IF(AND(H487="",I487="",J487="",K487="",L487="",M487="",N487="",O487="",P487="",Q487="",R487="",S487="",T487=""),0,AVERAGE($H487:T487))</f>
        <v>0</v>
      </c>
      <c r="V487" s="373">
        <f t="shared" si="60"/>
        <v>0</v>
      </c>
      <c r="W487" s="376">
        <f t="shared" si="61"/>
        <v>0</v>
      </c>
      <c r="X487" s="376">
        <f t="shared" si="62"/>
        <v>0</v>
      </c>
      <c r="Y487" s="373">
        <f t="shared" si="63"/>
        <v>0</v>
      </c>
      <c r="Z487" s="376">
        <f t="shared" si="64"/>
        <v>0</v>
      </c>
      <c r="AA487" s="376">
        <f t="shared" si="58"/>
        <v>0</v>
      </c>
      <c r="AB487" s="350"/>
    </row>
    <row r="488" spans="1:28" s="2" customFormat="1" ht="10.7">
      <c r="A488" s="382">
        <v>463</v>
      </c>
      <c r="B488" s="192"/>
      <c r="C488" s="186"/>
      <c r="D488" s="187"/>
      <c r="E488" s="186"/>
      <c r="F488" s="397"/>
      <c r="G488" s="385">
        <f t="shared" si="59"/>
        <v>0</v>
      </c>
      <c r="H488" s="360"/>
      <c r="I488" s="187"/>
      <c r="J488" s="187"/>
      <c r="K488" s="187"/>
      <c r="L488" s="187"/>
      <c r="M488" s="187"/>
      <c r="N488" s="187"/>
      <c r="O488" s="187"/>
      <c r="P488" s="187"/>
      <c r="Q488" s="187"/>
      <c r="R488" s="187"/>
      <c r="S488" s="187"/>
      <c r="T488" s="269"/>
      <c r="U488" s="370">
        <f>IF(AND(H488="",I488="",J488="",K488="",L488="",M488="",N488="",O488="",P488="",Q488="",R488="",S488="",T488=""),0,AVERAGE($H488:T488))</f>
        <v>0</v>
      </c>
      <c r="V488" s="373">
        <f t="shared" si="60"/>
        <v>0</v>
      </c>
      <c r="W488" s="376">
        <f t="shared" si="61"/>
        <v>0</v>
      </c>
      <c r="X488" s="376">
        <f t="shared" si="62"/>
        <v>0</v>
      </c>
      <c r="Y488" s="373">
        <f t="shared" si="63"/>
        <v>0</v>
      </c>
      <c r="Z488" s="376">
        <f t="shared" si="64"/>
        <v>0</v>
      </c>
      <c r="AA488" s="376">
        <f t="shared" si="58"/>
        <v>0</v>
      </c>
      <c r="AB488" s="350"/>
    </row>
    <row r="489" spans="1:28" s="2" customFormat="1" ht="10.7">
      <c r="A489" s="382">
        <v>464</v>
      </c>
      <c r="B489" s="192"/>
      <c r="C489" s="186"/>
      <c r="D489" s="187"/>
      <c r="E489" s="186"/>
      <c r="F489" s="397"/>
      <c r="G489" s="385">
        <f t="shared" si="59"/>
        <v>0</v>
      </c>
      <c r="H489" s="360"/>
      <c r="I489" s="187"/>
      <c r="J489" s="187"/>
      <c r="K489" s="187"/>
      <c r="L489" s="187"/>
      <c r="M489" s="187"/>
      <c r="N489" s="187"/>
      <c r="O489" s="187"/>
      <c r="P489" s="187"/>
      <c r="Q489" s="187"/>
      <c r="R489" s="187"/>
      <c r="S489" s="187"/>
      <c r="T489" s="269"/>
      <c r="U489" s="370">
        <f>IF(AND(H489="",I489="",J489="",K489="",L489="",M489="",N489="",O489="",P489="",Q489="",R489="",S489="",T489=""),0,AVERAGE($H489:T489))</f>
        <v>0</v>
      </c>
      <c r="V489" s="373">
        <f t="shared" si="60"/>
        <v>0</v>
      </c>
      <c r="W489" s="376">
        <f t="shared" si="61"/>
        <v>0</v>
      </c>
      <c r="X489" s="376">
        <f t="shared" si="62"/>
        <v>0</v>
      </c>
      <c r="Y489" s="373">
        <f t="shared" si="63"/>
        <v>0</v>
      </c>
      <c r="Z489" s="376">
        <f t="shared" si="64"/>
        <v>0</v>
      </c>
      <c r="AA489" s="376">
        <f t="shared" si="58"/>
        <v>0</v>
      </c>
      <c r="AB489" s="350"/>
    </row>
    <row r="490" spans="1:28" s="2" customFormat="1" ht="10.7">
      <c r="A490" s="382">
        <v>465</v>
      </c>
      <c r="B490" s="192"/>
      <c r="C490" s="186"/>
      <c r="D490" s="187"/>
      <c r="E490" s="186"/>
      <c r="F490" s="397"/>
      <c r="G490" s="385">
        <f t="shared" si="59"/>
        <v>0</v>
      </c>
      <c r="H490" s="360"/>
      <c r="I490" s="187"/>
      <c r="J490" s="187"/>
      <c r="K490" s="187"/>
      <c r="L490" s="187"/>
      <c r="M490" s="187"/>
      <c r="N490" s="187"/>
      <c r="O490" s="187"/>
      <c r="P490" s="187"/>
      <c r="Q490" s="187"/>
      <c r="R490" s="187"/>
      <c r="S490" s="187"/>
      <c r="T490" s="269"/>
      <c r="U490" s="370">
        <f>IF(AND(H490="",I490="",J490="",K490="",L490="",M490="",N490="",O490="",P490="",Q490="",R490="",S490="",T490=""),0,AVERAGE($H490:T490))</f>
        <v>0</v>
      </c>
      <c r="V490" s="373">
        <f t="shared" si="60"/>
        <v>0</v>
      </c>
      <c r="W490" s="376">
        <f t="shared" si="61"/>
        <v>0</v>
      </c>
      <c r="X490" s="376">
        <f t="shared" si="62"/>
        <v>0</v>
      </c>
      <c r="Y490" s="373">
        <f t="shared" si="63"/>
        <v>0</v>
      </c>
      <c r="Z490" s="376">
        <f t="shared" si="64"/>
        <v>0</v>
      </c>
      <c r="AA490" s="376">
        <f t="shared" si="58"/>
        <v>0</v>
      </c>
      <c r="AB490" s="350"/>
    </row>
    <row r="491" spans="1:28" s="2" customFormat="1" ht="10.7">
      <c r="A491" s="382">
        <v>466</v>
      </c>
      <c r="B491" s="192"/>
      <c r="C491" s="186"/>
      <c r="D491" s="187"/>
      <c r="E491" s="186"/>
      <c r="F491" s="397"/>
      <c r="G491" s="385">
        <f t="shared" si="59"/>
        <v>0</v>
      </c>
      <c r="H491" s="360"/>
      <c r="I491" s="187"/>
      <c r="J491" s="187"/>
      <c r="K491" s="187"/>
      <c r="L491" s="187"/>
      <c r="M491" s="187"/>
      <c r="N491" s="187"/>
      <c r="O491" s="187"/>
      <c r="P491" s="187"/>
      <c r="Q491" s="187"/>
      <c r="R491" s="187"/>
      <c r="S491" s="187"/>
      <c r="T491" s="269"/>
      <c r="U491" s="370">
        <f>IF(AND(H491="",I491="",J491="",K491="",L491="",M491="",N491="",O491="",P491="",Q491="",R491="",S491="",T491=""),0,AVERAGE($H491:T491))</f>
        <v>0</v>
      </c>
      <c r="V491" s="373">
        <f t="shared" si="60"/>
        <v>0</v>
      </c>
      <c r="W491" s="376">
        <f t="shared" si="61"/>
        <v>0</v>
      </c>
      <c r="X491" s="376">
        <f t="shared" si="62"/>
        <v>0</v>
      </c>
      <c r="Y491" s="373">
        <f t="shared" si="63"/>
        <v>0</v>
      </c>
      <c r="Z491" s="376">
        <f t="shared" si="64"/>
        <v>0</v>
      </c>
      <c r="AA491" s="376">
        <f t="shared" si="58"/>
        <v>0</v>
      </c>
      <c r="AB491" s="350"/>
    </row>
    <row r="492" spans="1:28" s="2" customFormat="1" ht="10.7">
      <c r="A492" s="382">
        <v>467</v>
      </c>
      <c r="B492" s="192"/>
      <c r="C492" s="186"/>
      <c r="D492" s="187"/>
      <c r="E492" s="186"/>
      <c r="F492" s="397"/>
      <c r="G492" s="385">
        <f t="shared" si="59"/>
        <v>0</v>
      </c>
      <c r="H492" s="360"/>
      <c r="I492" s="187"/>
      <c r="J492" s="187"/>
      <c r="K492" s="187"/>
      <c r="L492" s="187"/>
      <c r="M492" s="187"/>
      <c r="N492" s="187"/>
      <c r="O492" s="187"/>
      <c r="P492" s="187"/>
      <c r="Q492" s="187"/>
      <c r="R492" s="187"/>
      <c r="S492" s="187"/>
      <c r="T492" s="269"/>
      <c r="U492" s="370">
        <f>IF(AND(H492="",I492="",J492="",K492="",L492="",M492="",N492="",O492="",P492="",Q492="",R492="",S492="",T492=""),0,AVERAGE($H492:T492))</f>
        <v>0</v>
      </c>
      <c r="V492" s="373">
        <f t="shared" si="60"/>
        <v>0</v>
      </c>
      <c r="W492" s="376">
        <f t="shared" si="61"/>
        <v>0</v>
      </c>
      <c r="X492" s="376">
        <f t="shared" si="62"/>
        <v>0</v>
      </c>
      <c r="Y492" s="373">
        <f t="shared" si="63"/>
        <v>0</v>
      </c>
      <c r="Z492" s="376">
        <f t="shared" si="64"/>
        <v>0</v>
      </c>
      <c r="AA492" s="376">
        <f t="shared" si="58"/>
        <v>0</v>
      </c>
      <c r="AB492" s="350"/>
    </row>
    <row r="493" spans="1:28" s="2" customFormat="1" ht="10.7">
      <c r="A493" s="382">
        <v>468</v>
      </c>
      <c r="B493" s="192"/>
      <c r="C493" s="186"/>
      <c r="D493" s="187"/>
      <c r="E493" s="186"/>
      <c r="F493" s="397"/>
      <c r="G493" s="385">
        <f t="shared" si="59"/>
        <v>0</v>
      </c>
      <c r="H493" s="360"/>
      <c r="I493" s="187"/>
      <c r="J493" s="187"/>
      <c r="K493" s="187"/>
      <c r="L493" s="187"/>
      <c r="M493" s="187"/>
      <c r="N493" s="187"/>
      <c r="O493" s="187"/>
      <c r="P493" s="187"/>
      <c r="Q493" s="187"/>
      <c r="R493" s="187"/>
      <c r="S493" s="187"/>
      <c r="T493" s="269"/>
      <c r="U493" s="370">
        <f>IF(AND(H493="",I493="",J493="",K493="",L493="",M493="",N493="",O493="",P493="",Q493="",R493="",S493="",T493=""),0,AVERAGE($H493:T493))</f>
        <v>0</v>
      </c>
      <c r="V493" s="373">
        <f t="shared" si="60"/>
        <v>0</v>
      </c>
      <c r="W493" s="376">
        <f t="shared" si="61"/>
        <v>0</v>
      </c>
      <c r="X493" s="376">
        <f t="shared" si="62"/>
        <v>0</v>
      </c>
      <c r="Y493" s="373">
        <f t="shared" si="63"/>
        <v>0</v>
      </c>
      <c r="Z493" s="376">
        <f t="shared" si="64"/>
        <v>0</v>
      </c>
      <c r="AA493" s="376">
        <f t="shared" si="58"/>
        <v>0</v>
      </c>
      <c r="AB493" s="350"/>
    </row>
    <row r="494" spans="1:28" s="2" customFormat="1" ht="10.7">
      <c r="A494" s="382">
        <v>469</v>
      </c>
      <c r="B494" s="192"/>
      <c r="C494" s="186"/>
      <c r="D494" s="187"/>
      <c r="E494" s="186"/>
      <c r="F494" s="397"/>
      <c r="G494" s="385">
        <f t="shared" si="59"/>
        <v>0</v>
      </c>
      <c r="H494" s="360"/>
      <c r="I494" s="187"/>
      <c r="J494" s="187"/>
      <c r="K494" s="187"/>
      <c r="L494" s="187"/>
      <c r="M494" s="187"/>
      <c r="N494" s="187"/>
      <c r="O494" s="187"/>
      <c r="P494" s="187"/>
      <c r="Q494" s="187"/>
      <c r="R494" s="187"/>
      <c r="S494" s="187"/>
      <c r="T494" s="269"/>
      <c r="U494" s="370">
        <f>IF(AND(H494="",I494="",J494="",K494="",L494="",M494="",N494="",O494="",P494="",Q494="",R494="",S494="",T494=""),0,AVERAGE($H494:T494))</f>
        <v>0</v>
      </c>
      <c r="V494" s="373">
        <f t="shared" si="60"/>
        <v>0</v>
      </c>
      <c r="W494" s="376">
        <f t="shared" si="61"/>
        <v>0</v>
      </c>
      <c r="X494" s="376">
        <f t="shared" si="62"/>
        <v>0</v>
      </c>
      <c r="Y494" s="373">
        <f t="shared" si="63"/>
        <v>0</v>
      </c>
      <c r="Z494" s="376">
        <f t="shared" si="64"/>
        <v>0</v>
      </c>
      <c r="AA494" s="376">
        <f t="shared" si="58"/>
        <v>0</v>
      </c>
      <c r="AB494" s="350"/>
    </row>
    <row r="495" spans="1:28" s="2" customFormat="1" ht="10.7">
      <c r="A495" s="382">
        <v>470</v>
      </c>
      <c r="B495" s="192"/>
      <c r="C495" s="186"/>
      <c r="D495" s="187"/>
      <c r="E495" s="186"/>
      <c r="F495" s="397"/>
      <c r="G495" s="385">
        <f t="shared" si="59"/>
        <v>0</v>
      </c>
      <c r="H495" s="360"/>
      <c r="I495" s="187"/>
      <c r="J495" s="187"/>
      <c r="K495" s="187"/>
      <c r="L495" s="187"/>
      <c r="M495" s="187"/>
      <c r="N495" s="187"/>
      <c r="O495" s="187"/>
      <c r="P495" s="187"/>
      <c r="Q495" s="187"/>
      <c r="R495" s="187"/>
      <c r="S495" s="187"/>
      <c r="T495" s="269"/>
      <c r="U495" s="370">
        <f>IF(AND(H495="",I495="",J495="",K495="",L495="",M495="",N495="",O495="",P495="",Q495="",R495="",S495="",T495=""),0,AVERAGE($H495:T495))</f>
        <v>0</v>
      </c>
      <c r="V495" s="373">
        <f t="shared" si="60"/>
        <v>0</v>
      </c>
      <c r="W495" s="376">
        <f t="shared" si="61"/>
        <v>0</v>
      </c>
      <c r="X495" s="376">
        <f t="shared" si="62"/>
        <v>0</v>
      </c>
      <c r="Y495" s="373">
        <f t="shared" si="63"/>
        <v>0</v>
      </c>
      <c r="Z495" s="376">
        <f t="shared" si="64"/>
        <v>0</v>
      </c>
      <c r="AA495" s="376">
        <f t="shared" si="58"/>
        <v>0</v>
      </c>
      <c r="AB495" s="350"/>
    </row>
    <row r="496" spans="1:28" s="2" customFormat="1" ht="10.7">
      <c r="A496" s="382">
        <v>471</v>
      </c>
      <c r="B496" s="192"/>
      <c r="C496" s="186"/>
      <c r="D496" s="187"/>
      <c r="E496" s="186"/>
      <c r="F496" s="397"/>
      <c r="G496" s="385">
        <f t="shared" si="59"/>
        <v>0</v>
      </c>
      <c r="H496" s="360"/>
      <c r="I496" s="187"/>
      <c r="J496" s="187"/>
      <c r="K496" s="187"/>
      <c r="L496" s="187"/>
      <c r="M496" s="187"/>
      <c r="N496" s="187"/>
      <c r="O496" s="187"/>
      <c r="P496" s="187"/>
      <c r="Q496" s="187"/>
      <c r="R496" s="187"/>
      <c r="S496" s="187"/>
      <c r="T496" s="269"/>
      <c r="U496" s="370">
        <f>IF(AND(H496="",I496="",J496="",K496="",L496="",M496="",N496="",O496="",P496="",Q496="",R496="",S496="",T496=""),0,AVERAGE($H496:T496))</f>
        <v>0</v>
      </c>
      <c r="V496" s="373">
        <f t="shared" si="60"/>
        <v>0</v>
      </c>
      <c r="W496" s="376">
        <f t="shared" si="61"/>
        <v>0</v>
      </c>
      <c r="X496" s="376">
        <f t="shared" si="62"/>
        <v>0</v>
      </c>
      <c r="Y496" s="373">
        <f t="shared" si="63"/>
        <v>0</v>
      </c>
      <c r="Z496" s="376">
        <f t="shared" si="64"/>
        <v>0</v>
      </c>
      <c r="AA496" s="376">
        <f t="shared" si="58"/>
        <v>0</v>
      </c>
      <c r="AB496" s="350"/>
    </row>
    <row r="497" spans="1:28" s="2" customFormat="1" ht="10.7">
      <c r="A497" s="382">
        <v>472</v>
      </c>
      <c r="B497" s="192"/>
      <c r="C497" s="186"/>
      <c r="D497" s="187"/>
      <c r="E497" s="186"/>
      <c r="F497" s="397"/>
      <c r="G497" s="385">
        <f t="shared" si="59"/>
        <v>0</v>
      </c>
      <c r="H497" s="360"/>
      <c r="I497" s="187"/>
      <c r="J497" s="187"/>
      <c r="K497" s="187"/>
      <c r="L497" s="187"/>
      <c r="M497" s="187"/>
      <c r="N497" s="187"/>
      <c r="O497" s="187"/>
      <c r="P497" s="187"/>
      <c r="Q497" s="187"/>
      <c r="R497" s="187"/>
      <c r="S497" s="187"/>
      <c r="T497" s="269"/>
      <c r="U497" s="370">
        <f>IF(AND(H497="",I497="",J497="",K497="",L497="",M497="",N497="",O497="",P497="",Q497="",R497="",S497="",T497=""),0,AVERAGE($H497:T497))</f>
        <v>0</v>
      </c>
      <c r="V497" s="373">
        <f t="shared" si="60"/>
        <v>0</v>
      </c>
      <c r="W497" s="376">
        <f t="shared" si="61"/>
        <v>0</v>
      </c>
      <c r="X497" s="376">
        <f t="shared" si="62"/>
        <v>0</v>
      </c>
      <c r="Y497" s="373">
        <f t="shared" si="63"/>
        <v>0</v>
      </c>
      <c r="Z497" s="376">
        <f t="shared" si="64"/>
        <v>0</v>
      </c>
      <c r="AA497" s="376">
        <f t="shared" si="58"/>
        <v>0</v>
      </c>
      <c r="AB497" s="350"/>
    </row>
    <row r="498" spans="1:28" s="2" customFormat="1" ht="10.7">
      <c r="A498" s="382">
        <v>473</v>
      </c>
      <c r="B498" s="192"/>
      <c r="C498" s="186"/>
      <c r="D498" s="187"/>
      <c r="E498" s="186"/>
      <c r="F498" s="397"/>
      <c r="G498" s="385">
        <f t="shared" si="59"/>
        <v>0</v>
      </c>
      <c r="H498" s="360"/>
      <c r="I498" s="187"/>
      <c r="J498" s="187"/>
      <c r="K498" s="187"/>
      <c r="L498" s="187"/>
      <c r="M498" s="187"/>
      <c r="N498" s="187"/>
      <c r="O498" s="187"/>
      <c r="P498" s="187"/>
      <c r="Q498" s="187"/>
      <c r="R498" s="187"/>
      <c r="S498" s="187"/>
      <c r="T498" s="269"/>
      <c r="U498" s="370">
        <f>IF(AND(H498="",I498="",J498="",K498="",L498="",M498="",N498="",O498="",P498="",Q498="",R498="",S498="",T498=""),0,AVERAGE($H498:T498))</f>
        <v>0</v>
      </c>
      <c r="V498" s="373">
        <f t="shared" si="60"/>
        <v>0</v>
      </c>
      <c r="W498" s="376">
        <f t="shared" si="61"/>
        <v>0</v>
      </c>
      <c r="X498" s="376">
        <f t="shared" si="62"/>
        <v>0</v>
      </c>
      <c r="Y498" s="373">
        <f t="shared" si="63"/>
        <v>0</v>
      </c>
      <c r="Z498" s="376">
        <f t="shared" si="64"/>
        <v>0</v>
      </c>
      <c r="AA498" s="376">
        <f t="shared" si="58"/>
        <v>0</v>
      </c>
      <c r="AB498" s="350"/>
    </row>
    <row r="499" spans="1:28" s="2" customFormat="1" ht="10.7">
      <c r="A499" s="382">
        <v>474</v>
      </c>
      <c r="B499" s="192"/>
      <c r="C499" s="186"/>
      <c r="D499" s="187"/>
      <c r="E499" s="186"/>
      <c r="F499" s="397"/>
      <c r="G499" s="385">
        <f t="shared" si="59"/>
        <v>0</v>
      </c>
      <c r="H499" s="360"/>
      <c r="I499" s="187"/>
      <c r="J499" s="187"/>
      <c r="K499" s="187"/>
      <c r="L499" s="187"/>
      <c r="M499" s="187"/>
      <c r="N499" s="187"/>
      <c r="O499" s="187"/>
      <c r="P499" s="187"/>
      <c r="Q499" s="187"/>
      <c r="R499" s="187"/>
      <c r="S499" s="187"/>
      <c r="T499" s="269"/>
      <c r="U499" s="370">
        <f>IF(AND(H499="",I499="",J499="",K499="",L499="",M499="",N499="",O499="",P499="",Q499="",R499="",S499="",T499=""),0,AVERAGE($H499:T499))</f>
        <v>0</v>
      </c>
      <c r="V499" s="373">
        <f t="shared" si="60"/>
        <v>0</v>
      </c>
      <c r="W499" s="376">
        <f t="shared" si="61"/>
        <v>0</v>
      </c>
      <c r="X499" s="376">
        <f t="shared" si="62"/>
        <v>0</v>
      </c>
      <c r="Y499" s="373">
        <f t="shared" si="63"/>
        <v>0</v>
      </c>
      <c r="Z499" s="376">
        <f t="shared" si="64"/>
        <v>0</v>
      </c>
      <c r="AA499" s="376">
        <f t="shared" si="58"/>
        <v>0</v>
      </c>
      <c r="AB499" s="350"/>
    </row>
    <row r="500" spans="1:28" s="2" customFormat="1" ht="10.7">
      <c r="A500" s="382">
        <v>475</v>
      </c>
      <c r="B500" s="192"/>
      <c r="C500" s="186"/>
      <c r="D500" s="187"/>
      <c r="E500" s="186"/>
      <c r="F500" s="397"/>
      <c r="G500" s="385">
        <f t="shared" si="59"/>
        <v>0</v>
      </c>
      <c r="H500" s="360"/>
      <c r="I500" s="187"/>
      <c r="J500" s="187"/>
      <c r="K500" s="187"/>
      <c r="L500" s="187"/>
      <c r="M500" s="187"/>
      <c r="N500" s="187"/>
      <c r="O500" s="187"/>
      <c r="P500" s="187"/>
      <c r="Q500" s="187"/>
      <c r="R500" s="187"/>
      <c r="S500" s="187"/>
      <c r="T500" s="269"/>
      <c r="U500" s="370">
        <f>IF(AND(H500="",I500="",J500="",K500="",L500="",M500="",N500="",O500="",P500="",Q500="",R500="",S500="",T500=""),0,AVERAGE($H500:T500))</f>
        <v>0</v>
      </c>
      <c r="V500" s="373">
        <f t="shared" si="60"/>
        <v>0</v>
      </c>
      <c r="W500" s="376">
        <f t="shared" si="61"/>
        <v>0</v>
      </c>
      <c r="X500" s="376">
        <f t="shared" si="62"/>
        <v>0</v>
      </c>
      <c r="Y500" s="373">
        <f t="shared" si="63"/>
        <v>0</v>
      </c>
      <c r="Z500" s="376">
        <f t="shared" si="64"/>
        <v>0</v>
      </c>
      <c r="AA500" s="376">
        <f t="shared" si="58"/>
        <v>0</v>
      </c>
      <c r="AB500" s="350"/>
    </row>
    <row r="501" spans="1:28" s="2" customFormat="1" ht="10.7">
      <c r="A501" s="382">
        <v>476</v>
      </c>
      <c r="B501" s="192"/>
      <c r="C501" s="186"/>
      <c r="D501" s="187"/>
      <c r="E501" s="186"/>
      <c r="F501" s="397"/>
      <c r="G501" s="385">
        <f t="shared" si="59"/>
        <v>0</v>
      </c>
      <c r="H501" s="360"/>
      <c r="I501" s="187"/>
      <c r="J501" s="187"/>
      <c r="K501" s="187"/>
      <c r="L501" s="187"/>
      <c r="M501" s="187"/>
      <c r="N501" s="187"/>
      <c r="O501" s="187"/>
      <c r="P501" s="187"/>
      <c r="Q501" s="187"/>
      <c r="R501" s="187"/>
      <c r="S501" s="187"/>
      <c r="T501" s="269"/>
      <c r="U501" s="370">
        <f>IF(AND(H501="",I501="",J501="",K501="",L501="",M501="",N501="",O501="",P501="",Q501="",R501="",S501="",T501=""),0,AVERAGE($H501:T501))</f>
        <v>0</v>
      </c>
      <c r="V501" s="373">
        <f t="shared" si="60"/>
        <v>0</v>
      </c>
      <c r="W501" s="376">
        <f t="shared" si="61"/>
        <v>0</v>
      </c>
      <c r="X501" s="376">
        <f t="shared" si="62"/>
        <v>0</v>
      </c>
      <c r="Y501" s="373">
        <f t="shared" si="63"/>
        <v>0</v>
      </c>
      <c r="Z501" s="376">
        <f t="shared" si="64"/>
        <v>0</v>
      </c>
      <c r="AA501" s="376">
        <f t="shared" si="58"/>
        <v>0</v>
      </c>
      <c r="AB501" s="350"/>
    </row>
    <row r="502" spans="1:28" s="2" customFormat="1" ht="10.7">
      <c r="A502" s="382">
        <v>477</v>
      </c>
      <c r="B502" s="192"/>
      <c r="C502" s="186"/>
      <c r="D502" s="187"/>
      <c r="E502" s="186"/>
      <c r="F502" s="397"/>
      <c r="G502" s="385">
        <f t="shared" si="59"/>
        <v>0</v>
      </c>
      <c r="H502" s="360"/>
      <c r="I502" s="187"/>
      <c r="J502" s="187"/>
      <c r="K502" s="187"/>
      <c r="L502" s="187"/>
      <c r="M502" s="187"/>
      <c r="N502" s="187"/>
      <c r="O502" s="187"/>
      <c r="P502" s="187"/>
      <c r="Q502" s="187"/>
      <c r="R502" s="187"/>
      <c r="S502" s="187"/>
      <c r="T502" s="269"/>
      <c r="U502" s="370">
        <f>IF(AND(H502="",I502="",J502="",K502="",L502="",M502="",N502="",O502="",P502="",Q502="",R502="",S502="",T502=""),0,AVERAGE($H502:T502))</f>
        <v>0</v>
      </c>
      <c r="V502" s="373">
        <f t="shared" si="60"/>
        <v>0</v>
      </c>
      <c r="W502" s="376">
        <f t="shared" si="61"/>
        <v>0</v>
      </c>
      <c r="X502" s="376">
        <f t="shared" si="62"/>
        <v>0</v>
      </c>
      <c r="Y502" s="373">
        <f t="shared" si="63"/>
        <v>0</v>
      </c>
      <c r="Z502" s="376">
        <f t="shared" si="64"/>
        <v>0</v>
      </c>
      <c r="AA502" s="376">
        <f t="shared" si="58"/>
        <v>0</v>
      </c>
      <c r="AB502" s="350"/>
    </row>
    <row r="503" spans="1:28" s="2" customFormat="1" ht="10.7">
      <c r="A503" s="382">
        <v>478</v>
      </c>
      <c r="B503" s="192"/>
      <c r="C503" s="186"/>
      <c r="D503" s="187"/>
      <c r="E503" s="186"/>
      <c r="F503" s="397"/>
      <c r="G503" s="385">
        <f t="shared" si="59"/>
        <v>0</v>
      </c>
      <c r="H503" s="360"/>
      <c r="I503" s="187"/>
      <c r="J503" s="187"/>
      <c r="K503" s="187"/>
      <c r="L503" s="187"/>
      <c r="M503" s="187"/>
      <c r="N503" s="187"/>
      <c r="O503" s="187"/>
      <c r="P503" s="187"/>
      <c r="Q503" s="187"/>
      <c r="R503" s="187"/>
      <c r="S503" s="187"/>
      <c r="T503" s="269"/>
      <c r="U503" s="370">
        <f>IF(AND(H503="",I503="",J503="",K503="",L503="",M503="",N503="",O503="",P503="",Q503="",R503="",S503="",T503=""),0,AVERAGE($H503:T503))</f>
        <v>0</v>
      </c>
      <c r="V503" s="373">
        <f t="shared" si="60"/>
        <v>0</v>
      </c>
      <c r="W503" s="376">
        <f t="shared" si="61"/>
        <v>0</v>
      </c>
      <c r="X503" s="376">
        <f t="shared" si="62"/>
        <v>0</v>
      </c>
      <c r="Y503" s="373">
        <f t="shared" si="63"/>
        <v>0</v>
      </c>
      <c r="Z503" s="376">
        <f t="shared" si="64"/>
        <v>0</v>
      </c>
      <c r="AA503" s="376">
        <f t="shared" si="58"/>
        <v>0</v>
      </c>
      <c r="AB503" s="350"/>
    </row>
    <row r="504" spans="1:28" s="2" customFormat="1" ht="10.7">
      <c r="A504" s="382">
        <v>479</v>
      </c>
      <c r="B504" s="192"/>
      <c r="C504" s="186"/>
      <c r="D504" s="187"/>
      <c r="E504" s="186"/>
      <c r="F504" s="397"/>
      <c r="G504" s="385">
        <f t="shared" si="59"/>
        <v>0</v>
      </c>
      <c r="H504" s="360"/>
      <c r="I504" s="187"/>
      <c r="J504" s="187"/>
      <c r="K504" s="187"/>
      <c r="L504" s="187"/>
      <c r="M504" s="187"/>
      <c r="N504" s="187"/>
      <c r="O504" s="187"/>
      <c r="P504" s="187"/>
      <c r="Q504" s="187"/>
      <c r="R504" s="187"/>
      <c r="S504" s="187"/>
      <c r="T504" s="269"/>
      <c r="U504" s="370">
        <f>IF(AND(H504="",I504="",J504="",K504="",L504="",M504="",N504="",O504="",P504="",Q504="",R504="",S504="",T504=""),0,AVERAGE($H504:T504))</f>
        <v>0</v>
      </c>
      <c r="V504" s="373">
        <f t="shared" si="60"/>
        <v>0</v>
      </c>
      <c r="W504" s="376">
        <f t="shared" si="61"/>
        <v>0</v>
      </c>
      <c r="X504" s="376">
        <f t="shared" si="62"/>
        <v>0</v>
      </c>
      <c r="Y504" s="373">
        <f t="shared" si="63"/>
        <v>0</v>
      </c>
      <c r="Z504" s="376">
        <f t="shared" si="64"/>
        <v>0</v>
      </c>
      <c r="AA504" s="376">
        <f t="shared" si="58"/>
        <v>0</v>
      </c>
      <c r="AB504" s="350"/>
    </row>
    <row r="505" spans="1:28" s="2" customFormat="1" ht="10.7">
      <c r="A505" s="382">
        <v>480</v>
      </c>
      <c r="B505" s="192"/>
      <c r="C505" s="186"/>
      <c r="D505" s="187"/>
      <c r="E505" s="186"/>
      <c r="F505" s="397"/>
      <c r="G505" s="385">
        <f t="shared" si="59"/>
        <v>0</v>
      </c>
      <c r="H505" s="360"/>
      <c r="I505" s="187"/>
      <c r="J505" s="187"/>
      <c r="K505" s="187"/>
      <c r="L505" s="187"/>
      <c r="M505" s="187"/>
      <c r="N505" s="187"/>
      <c r="O505" s="187"/>
      <c r="P505" s="187"/>
      <c r="Q505" s="187"/>
      <c r="R505" s="187"/>
      <c r="S505" s="187"/>
      <c r="T505" s="269"/>
      <c r="U505" s="370">
        <f>IF(AND(H505="",I505="",J505="",K505="",L505="",M505="",N505="",O505="",P505="",Q505="",R505="",S505="",T505=""),0,AVERAGE($H505:T505))</f>
        <v>0</v>
      </c>
      <c r="V505" s="373">
        <f t="shared" si="60"/>
        <v>0</v>
      </c>
      <c r="W505" s="376">
        <f t="shared" si="61"/>
        <v>0</v>
      </c>
      <c r="X505" s="376">
        <f t="shared" si="62"/>
        <v>0</v>
      </c>
      <c r="Y505" s="373">
        <f t="shared" si="63"/>
        <v>0</v>
      </c>
      <c r="Z505" s="376">
        <f t="shared" si="64"/>
        <v>0</v>
      </c>
      <c r="AA505" s="376">
        <f t="shared" si="58"/>
        <v>0</v>
      </c>
      <c r="AB505" s="350"/>
    </row>
    <row r="506" spans="1:28" s="2" customFormat="1" ht="10.7">
      <c r="A506" s="382">
        <v>481</v>
      </c>
      <c r="B506" s="192"/>
      <c r="C506" s="186"/>
      <c r="D506" s="187"/>
      <c r="E506" s="186"/>
      <c r="F506" s="397"/>
      <c r="G506" s="385">
        <f t="shared" si="59"/>
        <v>0</v>
      </c>
      <c r="H506" s="360"/>
      <c r="I506" s="187"/>
      <c r="J506" s="187"/>
      <c r="K506" s="187"/>
      <c r="L506" s="187"/>
      <c r="M506" s="187"/>
      <c r="N506" s="187"/>
      <c r="O506" s="187"/>
      <c r="P506" s="187"/>
      <c r="Q506" s="187"/>
      <c r="R506" s="187"/>
      <c r="S506" s="187"/>
      <c r="T506" s="269"/>
      <c r="U506" s="370">
        <f>IF(AND(H506="",I506="",J506="",K506="",L506="",M506="",N506="",O506="",P506="",Q506="",R506="",S506="",T506=""),0,AVERAGE($H506:T506))</f>
        <v>0</v>
      </c>
      <c r="V506" s="373">
        <f t="shared" si="60"/>
        <v>0</v>
      </c>
      <c r="W506" s="376">
        <f t="shared" si="61"/>
        <v>0</v>
      </c>
      <c r="X506" s="376">
        <f t="shared" si="62"/>
        <v>0</v>
      </c>
      <c r="Y506" s="373">
        <f t="shared" si="63"/>
        <v>0</v>
      </c>
      <c r="Z506" s="376">
        <f t="shared" si="64"/>
        <v>0</v>
      </c>
      <c r="AA506" s="376">
        <f t="shared" si="58"/>
        <v>0</v>
      </c>
      <c r="AB506" s="350"/>
    </row>
    <row r="507" spans="1:28" s="2" customFormat="1" ht="10.7">
      <c r="A507" s="382">
        <v>482</v>
      </c>
      <c r="B507" s="192"/>
      <c r="C507" s="186"/>
      <c r="D507" s="187"/>
      <c r="E507" s="186"/>
      <c r="F507" s="397"/>
      <c r="G507" s="385">
        <f t="shared" si="59"/>
        <v>0</v>
      </c>
      <c r="H507" s="360"/>
      <c r="I507" s="187"/>
      <c r="J507" s="187"/>
      <c r="K507" s="187"/>
      <c r="L507" s="187"/>
      <c r="M507" s="187"/>
      <c r="N507" s="187"/>
      <c r="O507" s="187"/>
      <c r="P507" s="187"/>
      <c r="Q507" s="187"/>
      <c r="R507" s="187"/>
      <c r="S507" s="187"/>
      <c r="T507" s="269"/>
      <c r="U507" s="370">
        <f>IF(AND(H507="",I507="",J507="",K507="",L507="",M507="",N507="",O507="",P507="",Q507="",R507="",S507="",T507=""),0,AVERAGE($H507:T507))</f>
        <v>0</v>
      </c>
      <c r="V507" s="373">
        <f t="shared" si="60"/>
        <v>0</v>
      </c>
      <c r="W507" s="376">
        <f t="shared" si="61"/>
        <v>0</v>
      </c>
      <c r="X507" s="376">
        <f t="shared" si="62"/>
        <v>0</v>
      </c>
      <c r="Y507" s="373">
        <f t="shared" si="63"/>
        <v>0</v>
      </c>
      <c r="Z507" s="376">
        <f t="shared" si="64"/>
        <v>0</v>
      </c>
      <c r="AA507" s="376">
        <f t="shared" si="58"/>
        <v>0</v>
      </c>
      <c r="AB507" s="350"/>
    </row>
    <row r="508" spans="1:28" s="2" customFormat="1" ht="10.7">
      <c r="A508" s="382">
        <v>483</v>
      </c>
      <c r="B508" s="192"/>
      <c r="C508" s="186"/>
      <c r="D508" s="187"/>
      <c r="E508" s="186"/>
      <c r="F508" s="397"/>
      <c r="G508" s="385">
        <f t="shared" si="59"/>
        <v>0</v>
      </c>
      <c r="H508" s="360"/>
      <c r="I508" s="187"/>
      <c r="J508" s="187"/>
      <c r="K508" s="187"/>
      <c r="L508" s="187"/>
      <c r="M508" s="187"/>
      <c r="N508" s="187"/>
      <c r="O508" s="187"/>
      <c r="P508" s="187"/>
      <c r="Q508" s="187"/>
      <c r="R508" s="187"/>
      <c r="S508" s="187"/>
      <c r="T508" s="269"/>
      <c r="U508" s="370">
        <f>IF(AND(H508="",I508="",J508="",K508="",L508="",M508="",N508="",O508="",P508="",Q508="",R508="",S508="",T508=""),0,AVERAGE($H508:T508))</f>
        <v>0</v>
      </c>
      <c r="V508" s="373">
        <f t="shared" si="60"/>
        <v>0</v>
      </c>
      <c r="W508" s="376">
        <f t="shared" si="61"/>
        <v>0</v>
      </c>
      <c r="X508" s="376">
        <f t="shared" si="62"/>
        <v>0</v>
      </c>
      <c r="Y508" s="373">
        <f t="shared" si="63"/>
        <v>0</v>
      </c>
      <c r="Z508" s="376">
        <f t="shared" si="64"/>
        <v>0</v>
      </c>
      <c r="AA508" s="376">
        <f t="shared" si="58"/>
        <v>0</v>
      </c>
      <c r="AB508" s="350"/>
    </row>
    <row r="509" spans="1:28" s="2" customFormat="1" ht="10.7">
      <c r="A509" s="382">
        <v>484</v>
      </c>
      <c r="B509" s="192"/>
      <c r="C509" s="186"/>
      <c r="D509" s="187"/>
      <c r="E509" s="186"/>
      <c r="F509" s="397"/>
      <c r="G509" s="385">
        <f t="shared" si="59"/>
        <v>0</v>
      </c>
      <c r="H509" s="360"/>
      <c r="I509" s="187"/>
      <c r="J509" s="187"/>
      <c r="K509" s="187"/>
      <c r="L509" s="187"/>
      <c r="M509" s="187"/>
      <c r="N509" s="187"/>
      <c r="O509" s="187"/>
      <c r="P509" s="187"/>
      <c r="Q509" s="187"/>
      <c r="R509" s="187"/>
      <c r="S509" s="187"/>
      <c r="T509" s="269"/>
      <c r="U509" s="370">
        <f>IF(AND(H509="",I509="",J509="",K509="",L509="",M509="",N509="",O509="",P509="",Q509="",R509="",S509="",T509=""),0,AVERAGE($H509:T509))</f>
        <v>0</v>
      </c>
      <c r="V509" s="373">
        <f t="shared" si="60"/>
        <v>0</v>
      </c>
      <c r="W509" s="376">
        <f t="shared" si="61"/>
        <v>0</v>
      </c>
      <c r="X509" s="376">
        <f t="shared" si="62"/>
        <v>0</v>
      </c>
      <c r="Y509" s="373">
        <f t="shared" si="63"/>
        <v>0</v>
      </c>
      <c r="Z509" s="376">
        <f t="shared" si="64"/>
        <v>0</v>
      </c>
      <c r="AA509" s="376">
        <f t="shared" si="58"/>
        <v>0</v>
      </c>
      <c r="AB509" s="350"/>
    </row>
    <row r="510" spans="1:28" s="2" customFormat="1" ht="10.7">
      <c r="A510" s="382">
        <v>485</v>
      </c>
      <c r="B510" s="192"/>
      <c r="C510" s="186"/>
      <c r="D510" s="187"/>
      <c r="E510" s="186"/>
      <c r="F510" s="397"/>
      <c r="G510" s="385">
        <f t="shared" si="59"/>
        <v>0</v>
      </c>
      <c r="H510" s="360"/>
      <c r="I510" s="187"/>
      <c r="J510" s="187"/>
      <c r="K510" s="187"/>
      <c r="L510" s="187"/>
      <c r="M510" s="187"/>
      <c r="N510" s="187"/>
      <c r="O510" s="187"/>
      <c r="P510" s="187"/>
      <c r="Q510" s="187"/>
      <c r="R510" s="187"/>
      <c r="S510" s="187"/>
      <c r="T510" s="269"/>
      <c r="U510" s="370">
        <f>IF(AND(H510="",I510="",J510="",K510="",L510="",M510="",N510="",O510="",P510="",Q510="",R510="",S510="",T510=""),0,AVERAGE($H510:T510))</f>
        <v>0</v>
      </c>
      <c r="V510" s="373">
        <f t="shared" si="60"/>
        <v>0</v>
      </c>
      <c r="W510" s="376">
        <f t="shared" si="61"/>
        <v>0</v>
      </c>
      <c r="X510" s="376">
        <f t="shared" si="62"/>
        <v>0</v>
      </c>
      <c r="Y510" s="373">
        <f t="shared" si="63"/>
        <v>0</v>
      </c>
      <c r="Z510" s="376">
        <f t="shared" si="64"/>
        <v>0</v>
      </c>
      <c r="AA510" s="376">
        <f t="shared" si="58"/>
        <v>0</v>
      </c>
      <c r="AB510" s="350"/>
    </row>
    <row r="511" spans="1:28" s="2" customFormat="1" ht="10.7">
      <c r="A511" s="382">
        <v>486</v>
      </c>
      <c r="B511" s="192"/>
      <c r="C511" s="186"/>
      <c r="D511" s="187"/>
      <c r="E511" s="186"/>
      <c r="F511" s="397"/>
      <c r="G511" s="385">
        <f t="shared" si="59"/>
        <v>0</v>
      </c>
      <c r="H511" s="360"/>
      <c r="I511" s="187"/>
      <c r="J511" s="187"/>
      <c r="K511" s="187"/>
      <c r="L511" s="187"/>
      <c r="M511" s="187"/>
      <c r="N511" s="187"/>
      <c r="O511" s="187"/>
      <c r="P511" s="187"/>
      <c r="Q511" s="187"/>
      <c r="R511" s="187"/>
      <c r="S511" s="187"/>
      <c r="T511" s="269"/>
      <c r="U511" s="370">
        <f>IF(AND(H511="",I511="",J511="",K511="",L511="",M511="",N511="",O511="",P511="",Q511="",R511="",S511="",T511=""),0,AVERAGE($H511:T511))</f>
        <v>0</v>
      </c>
      <c r="V511" s="373">
        <f t="shared" si="60"/>
        <v>0</v>
      </c>
      <c r="W511" s="376">
        <f t="shared" si="61"/>
        <v>0</v>
      </c>
      <c r="X511" s="376">
        <f t="shared" si="62"/>
        <v>0</v>
      </c>
      <c r="Y511" s="373">
        <f t="shared" si="63"/>
        <v>0</v>
      </c>
      <c r="Z511" s="376">
        <f t="shared" si="64"/>
        <v>0</v>
      </c>
      <c r="AA511" s="376">
        <f t="shared" si="58"/>
        <v>0</v>
      </c>
      <c r="AB511" s="350"/>
    </row>
    <row r="512" spans="1:28" s="2" customFormat="1" ht="10.7">
      <c r="A512" s="382">
        <v>487</v>
      </c>
      <c r="B512" s="192"/>
      <c r="C512" s="186"/>
      <c r="D512" s="187"/>
      <c r="E512" s="186"/>
      <c r="F512" s="397"/>
      <c r="G512" s="385">
        <f t="shared" si="59"/>
        <v>0</v>
      </c>
      <c r="H512" s="360"/>
      <c r="I512" s="187"/>
      <c r="J512" s="187"/>
      <c r="K512" s="187"/>
      <c r="L512" s="187"/>
      <c r="M512" s="187"/>
      <c r="N512" s="187"/>
      <c r="O512" s="187"/>
      <c r="P512" s="187"/>
      <c r="Q512" s="187"/>
      <c r="R512" s="187"/>
      <c r="S512" s="187"/>
      <c r="T512" s="269"/>
      <c r="U512" s="370">
        <f>IF(AND(H512="",I512="",J512="",K512="",L512="",M512="",N512="",O512="",P512="",Q512="",R512="",S512="",T512=""),0,AVERAGE($H512:T512))</f>
        <v>0</v>
      </c>
      <c r="V512" s="373">
        <f t="shared" si="60"/>
        <v>0</v>
      </c>
      <c r="W512" s="376">
        <f t="shared" si="61"/>
        <v>0</v>
      </c>
      <c r="X512" s="376">
        <f t="shared" si="62"/>
        <v>0</v>
      </c>
      <c r="Y512" s="373">
        <f t="shared" si="63"/>
        <v>0</v>
      </c>
      <c r="Z512" s="376">
        <f t="shared" si="64"/>
        <v>0</v>
      </c>
      <c r="AA512" s="376">
        <f t="shared" si="58"/>
        <v>0</v>
      </c>
      <c r="AB512" s="350"/>
    </row>
    <row r="513" spans="1:28" s="2" customFormat="1" ht="10.7">
      <c r="A513" s="382">
        <v>488</v>
      </c>
      <c r="B513" s="192"/>
      <c r="C513" s="186"/>
      <c r="D513" s="187"/>
      <c r="E513" s="186"/>
      <c r="F513" s="397"/>
      <c r="G513" s="385">
        <f t="shared" si="59"/>
        <v>0</v>
      </c>
      <c r="H513" s="360"/>
      <c r="I513" s="187"/>
      <c r="J513" s="187"/>
      <c r="K513" s="187"/>
      <c r="L513" s="187"/>
      <c r="M513" s="187"/>
      <c r="N513" s="187"/>
      <c r="O513" s="187"/>
      <c r="P513" s="187"/>
      <c r="Q513" s="187"/>
      <c r="R513" s="187"/>
      <c r="S513" s="187"/>
      <c r="T513" s="269"/>
      <c r="U513" s="370">
        <f>IF(AND(H513="",I513="",J513="",K513="",L513="",M513="",N513="",O513="",P513="",Q513="",R513="",S513="",T513=""),0,AVERAGE($H513:T513))</f>
        <v>0</v>
      </c>
      <c r="V513" s="373">
        <f t="shared" si="60"/>
        <v>0</v>
      </c>
      <c r="W513" s="376">
        <f t="shared" si="61"/>
        <v>0</v>
      </c>
      <c r="X513" s="376">
        <f t="shared" si="62"/>
        <v>0</v>
      </c>
      <c r="Y513" s="373">
        <f t="shared" si="63"/>
        <v>0</v>
      </c>
      <c r="Z513" s="376">
        <f t="shared" si="64"/>
        <v>0</v>
      </c>
      <c r="AA513" s="376">
        <f t="shared" si="58"/>
        <v>0</v>
      </c>
      <c r="AB513" s="350"/>
    </row>
    <row r="514" spans="1:28" s="2" customFormat="1" ht="10.7">
      <c r="A514" s="382">
        <v>489</v>
      </c>
      <c r="B514" s="192"/>
      <c r="C514" s="186"/>
      <c r="D514" s="187"/>
      <c r="E514" s="186"/>
      <c r="F514" s="397"/>
      <c r="G514" s="385">
        <f t="shared" si="59"/>
        <v>0</v>
      </c>
      <c r="H514" s="360"/>
      <c r="I514" s="187"/>
      <c r="J514" s="187"/>
      <c r="K514" s="187"/>
      <c r="L514" s="187"/>
      <c r="M514" s="187"/>
      <c r="N514" s="187"/>
      <c r="O514" s="187"/>
      <c r="P514" s="187"/>
      <c r="Q514" s="187"/>
      <c r="R514" s="187"/>
      <c r="S514" s="187"/>
      <c r="T514" s="269"/>
      <c r="U514" s="370">
        <f>IF(AND(H514="",I514="",J514="",K514="",L514="",M514="",N514="",O514="",P514="",Q514="",R514="",S514="",T514=""),0,AVERAGE($H514:T514))</f>
        <v>0</v>
      </c>
      <c r="V514" s="373">
        <f t="shared" si="60"/>
        <v>0</v>
      </c>
      <c r="W514" s="376">
        <f t="shared" si="61"/>
        <v>0</v>
      </c>
      <c r="X514" s="376">
        <f t="shared" si="62"/>
        <v>0</v>
      </c>
      <c r="Y514" s="373">
        <f t="shared" si="63"/>
        <v>0</v>
      </c>
      <c r="Z514" s="376">
        <f t="shared" si="64"/>
        <v>0</v>
      </c>
      <c r="AA514" s="376">
        <f t="shared" si="58"/>
        <v>0</v>
      </c>
      <c r="AB514" s="350"/>
    </row>
    <row r="515" spans="1:28" s="2" customFormat="1" ht="10.7">
      <c r="A515" s="382">
        <v>490</v>
      </c>
      <c r="B515" s="192"/>
      <c r="C515" s="186"/>
      <c r="D515" s="187"/>
      <c r="E515" s="186"/>
      <c r="F515" s="397"/>
      <c r="G515" s="385">
        <f t="shared" si="59"/>
        <v>0</v>
      </c>
      <c r="H515" s="360"/>
      <c r="I515" s="187"/>
      <c r="J515" s="187"/>
      <c r="K515" s="187"/>
      <c r="L515" s="187"/>
      <c r="M515" s="187"/>
      <c r="N515" s="187"/>
      <c r="O515" s="187"/>
      <c r="P515" s="187"/>
      <c r="Q515" s="187"/>
      <c r="R515" s="187"/>
      <c r="S515" s="187"/>
      <c r="T515" s="269"/>
      <c r="U515" s="370">
        <f>IF(AND(H515="",I515="",J515="",K515="",L515="",M515="",N515="",O515="",P515="",Q515="",R515="",S515="",T515=""),0,AVERAGE($H515:T515))</f>
        <v>0</v>
      </c>
      <c r="V515" s="373">
        <f t="shared" si="60"/>
        <v>0</v>
      </c>
      <c r="W515" s="376">
        <f t="shared" si="61"/>
        <v>0</v>
      </c>
      <c r="X515" s="376">
        <f t="shared" si="62"/>
        <v>0</v>
      </c>
      <c r="Y515" s="373">
        <f t="shared" si="63"/>
        <v>0</v>
      </c>
      <c r="Z515" s="376">
        <f t="shared" si="64"/>
        <v>0</v>
      </c>
      <c r="AA515" s="376">
        <f t="shared" si="58"/>
        <v>0</v>
      </c>
      <c r="AB515" s="350"/>
    </row>
    <row r="516" spans="1:28" s="2" customFormat="1" ht="10.7">
      <c r="A516" s="382">
        <v>491</v>
      </c>
      <c r="B516" s="192"/>
      <c r="C516" s="186"/>
      <c r="D516" s="187"/>
      <c r="E516" s="186"/>
      <c r="F516" s="397"/>
      <c r="G516" s="385">
        <f t="shared" si="59"/>
        <v>0</v>
      </c>
      <c r="H516" s="360"/>
      <c r="I516" s="187"/>
      <c r="J516" s="187"/>
      <c r="K516" s="187"/>
      <c r="L516" s="187"/>
      <c r="M516" s="187"/>
      <c r="N516" s="187"/>
      <c r="O516" s="187"/>
      <c r="P516" s="187"/>
      <c r="Q516" s="187"/>
      <c r="R516" s="187"/>
      <c r="S516" s="187"/>
      <c r="T516" s="269"/>
      <c r="U516" s="370">
        <f>IF(AND(H516="",I516="",J516="",K516="",L516="",M516="",N516="",O516="",P516="",Q516="",R516="",S516="",T516=""),0,AVERAGE($H516:T516))</f>
        <v>0</v>
      </c>
      <c r="V516" s="373">
        <f t="shared" si="60"/>
        <v>0</v>
      </c>
      <c r="W516" s="376">
        <f t="shared" si="61"/>
        <v>0</v>
      </c>
      <c r="X516" s="376">
        <f t="shared" si="62"/>
        <v>0</v>
      </c>
      <c r="Y516" s="373">
        <f t="shared" si="63"/>
        <v>0</v>
      </c>
      <c r="Z516" s="376">
        <f t="shared" si="64"/>
        <v>0</v>
      </c>
      <c r="AA516" s="376">
        <f t="shared" si="58"/>
        <v>0</v>
      </c>
      <c r="AB516" s="350"/>
    </row>
    <row r="517" spans="1:28" s="2" customFormat="1" ht="10.7">
      <c r="A517" s="382">
        <v>492</v>
      </c>
      <c r="B517" s="192"/>
      <c r="C517" s="186"/>
      <c r="D517" s="187"/>
      <c r="E517" s="186"/>
      <c r="F517" s="397"/>
      <c r="G517" s="385">
        <f t="shared" si="59"/>
        <v>0</v>
      </c>
      <c r="H517" s="360"/>
      <c r="I517" s="187"/>
      <c r="J517" s="187"/>
      <c r="K517" s="187"/>
      <c r="L517" s="187"/>
      <c r="M517" s="187"/>
      <c r="N517" s="187"/>
      <c r="O517" s="187"/>
      <c r="P517" s="187"/>
      <c r="Q517" s="187"/>
      <c r="R517" s="187"/>
      <c r="S517" s="187"/>
      <c r="T517" s="269"/>
      <c r="U517" s="370">
        <f>IF(AND(H517="",I517="",J517="",K517="",L517="",M517="",N517="",O517="",P517="",Q517="",R517="",S517="",T517=""),0,AVERAGE($H517:T517))</f>
        <v>0</v>
      </c>
      <c r="V517" s="373">
        <f t="shared" si="60"/>
        <v>0</v>
      </c>
      <c r="W517" s="376">
        <f t="shared" si="61"/>
        <v>0</v>
      </c>
      <c r="X517" s="376">
        <f t="shared" si="62"/>
        <v>0</v>
      </c>
      <c r="Y517" s="373">
        <f t="shared" si="63"/>
        <v>0</v>
      </c>
      <c r="Z517" s="376">
        <f t="shared" si="64"/>
        <v>0</v>
      </c>
      <c r="AA517" s="376">
        <f t="shared" si="58"/>
        <v>0</v>
      </c>
      <c r="AB517" s="350"/>
    </row>
    <row r="518" spans="1:28" s="2" customFormat="1" ht="10.7">
      <c r="A518" s="382">
        <v>493</v>
      </c>
      <c r="B518" s="192"/>
      <c r="C518" s="186"/>
      <c r="D518" s="187"/>
      <c r="E518" s="186"/>
      <c r="F518" s="397"/>
      <c r="G518" s="385">
        <f t="shared" si="59"/>
        <v>0</v>
      </c>
      <c r="H518" s="360"/>
      <c r="I518" s="187"/>
      <c r="J518" s="187"/>
      <c r="K518" s="187"/>
      <c r="L518" s="187"/>
      <c r="M518" s="187"/>
      <c r="N518" s="187"/>
      <c r="O518" s="187"/>
      <c r="P518" s="187"/>
      <c r="Q518" s="187"/>
      <c r="R518" s="187"/>
      <c r="S518" s="187"/>
      <c r="T518" s="269"/>
      <c r="U518" s="370">
        <f>IF(AND(H518="",I518="",J518="",K518="",L518="",M518="",N518="",O518="",P518="",Q518="",R518="",S518="",T518=""),0,AVERAGE($H518:T518))</f>
        <v>0</v>
      </c>
      <c r="V518" s="373">
        <f t="shared" si="60"/>
        <v>0</v>
      </c>
      <c r="W518" s="376">
        <f t="shared" si="61"/>
        <v>0</v>
      </c>
      <c r="X518" s="376">
        <f t="shared" si="62"/>
        <v>0</v>
      </c>
      <c r="Y518" s="373">
        <f t="shared" si="63"/>
        <v>0</v>
      </c>
      <c r="Z518" s="376">
        <f t="shared" si="64"/>
        <v>0</v>
      </c>
      <c r="AA518" s="376">
        <f t="shared" si="58"/>
        <v>0</v>
      </c>
      <c r="AB518" s="350"/>
    </row>
    <row r="519" spans="1:28" s="2" customFormat="1" ht="10.7">
      <c r="A519" s="382">
        <v>494</v>
      </c>
      <c r="B519" s="192"/>
      <c r="C519" s="186"/>
      <c r="D519" s="187"/>
      <c r="E519" s="186"/>
      <c r="F519" s="397"/>
      <c r="G519" s="385">
        <f t="shared" si="59"/>
        <v>0</v>
      </c>
      <c r="H519" s="360"/>
      <c r="I519" s="187"/>
      <c r="J519" s="187"/>
      <c r="K519" s="187"/>
      <c r="L519" s="187"/>
      <c r="M519" s="187"/>
      <c r="N519" s="187"/>
      <c r="O519" s="187"/>
      <c r="P519" s="187"/>
      <c r="Q519" s="187"/>
      <c r="R519" s="187"/>
      <c r="S519" s="187"/>
      <c r="T519" s="269"/>
      <c r="U519" s="370">
        <f>IF(AND(H519="",I519="",J519="",K519="",L519="",M519="",N519="",O519="",P519="",Q519="",R519="",S519="",T519=""),0,AVERAGE($H519:T519))</f>
        <v>0</v>
      </c>
      <c r="V519" s="373">
        <f t="shared" si="60"/>
        <v>0</v>
      </c>
      <c r="W519" s="376">
        <f t="shared" si="61"/>
        <v>0</v>
      </c>
      <c r="X519" s="376">
        <f t="shared" si="62"/>
        <v>0</v>
      </c>
      <c r="Y519" s="373">
        <f t="shared" si="63"/>
        <v>0</v>
      </c>
      <c r="Z519" s="376">
        <f t="shared" si="64"/>
        <v>0</v>
      </c>
      <c r="AA519" s="376">
        <f t="shared" si="58"/>
        <v>0</v>
      </c>
      <c r="AB519" s="350"/>
    </row>
    <row r="520" spans="1:28" s="2" customFormat="1" ht="10.7">
      <c r="A520" s="382">
        <v>495</v>
      </c>
      <c r="B520" s="192"/>
      <c r="C520" s="186"/>
      <c r="D520" s="187"/>
      <c r="E520" s="186"/>
      <c r="F520" s="397"/>
      <c r="G520" s="385">
        <f t="shared" si="59"/>
        <v>0</v>
      </c>
      <c r="H520" s="360"/>
      <c r="I520" s="187"/>
      <c r="J520" s="187"/>
      <c r="K520" s="187"/>
      <c r="L520" s="187"/>
      <c r="M520" s="187"/>
      <c r="N520" s="187"/>
      <c r="O520" s="187"/>
      <c r="P520" s="187"/>
      <c r="Q520" s="187"/>
      <c r="R520" s="187"/>
      <c r="S520" s="187"/>
      <c r="T520" s="269"/>
      <c r="U520" s="370">
        <f>IF(AND(H520="",I520="",J520="",K520="",L520="",M520="",N520="",O520="",P520="",Q520="",R520="",S520="",T520=""),0,AVERAGE($H520:T520))</f>
        <v>0</v>
      </c>
      <c r="V520" s="373">
        <f t="shared" si="60"/>
        <v>0</v>
      </c>
      <c r="W520" s="376">
        <f t="shared" si="61"/>
        <v>0</v>
      </c>
      <c r="X520" s="376">
        <f t="shared" si="62"/>
        <v>0</v>
      </c>
      <c r="Y520" s="373">
        <f t="shared" si="63"/>
        <v>0</v>
      </c>
      <c r="Z520" s="376">
        <f t="shared" si="64"/>
        <v>0</v>
      </c>
      <c r="AA520" s="376">
        <f t="shared" si="58"/>
        <v>0</v>
      </c>
      <c r="AB520" s="350"/>
    </row>
    <row r="521" spans="1:28" s="2" customFormat="1" ht="10.7">
      <c r="A521" s="382">
        <v>496</v>
      </c>
      <c r="B521" s="192"/>
      <c r="C521" s="186"/>
      <c r="D521" s="187"/>
      <c r="E521" s="186"/>
      <c r="F521" s="397"/>
      <c r="G521" s="385">
        <f t="shared" si="59"/>
        <v>0</v>
      </c>
      <c r="H521" s="360"/>
      <c r="I521" s="187"/>
      <c r="J521" s="187"/>
      <c r="K521" s="187"/>
      <c r="L521" s="187"/>
      <c r="M521" s="187"/>
      <c r="N521" s="187"/>
      <c r="O521" s="187"/>
      <c r="P521" s="187"/>
      <c r="Q521" s="187"/>
      <c r="R521" s="187"/>
      <c r="S521" s="187"/>
      <c r="T521" s="269"/>
      <c r="U521" s="370">
        <f>IF(AND(H521="",I521="",J521="",K521="",L521="",M521="",N521="",O521="",P521="",Q521="",R521="",S521="",T521=""),0,AVERAGE($H521:T521))</f>
        <v>0</v>
      </c>
      <c r="V521" s="373">
        <f t="shared" si="60"/>
        <v>0</v>
      </c>
      <c r="W521" s="376">
        <f t="shared" si="61"/>
        <v>0</v>
      </c>
      <c r="X521" s="376">
        <f t="shared" si="62"/>
        <v>0</v>
      </c>
      <c r="Y521" s="373">
        <f t="shared" si="63"/>
        <v>0</v>
      </c>
      <c r="Z521" s="376">
        <f t="shared" si="64"/>
        <v>0</v>
      </c>
      <c r="AA521" s="376">
        <f t="shared" si="58"/>
        <v>0</v>
      </c>
      <c r="AB521" s="350"/>
    </row>
    <row r="522" spans="1:28" s="2" customFormat="1" ht="10.7">
      <c r="A522" s="382">
        <v>497</v>
      </c>
      <c r="B522" s="192"/>
      <c r="C522" s="186"/>
      <c r="D522" s="187"/>
      <c r="E522" s="186"/>
      <c r="F522" s="397"/>
      <c r="G522" s="385">
        <f t="shared" si="59"/>
        <v>0</v>
      </c>
      <c r="H522" s="360"/>
      <c r="I522" s="187"/>
      <c r="J522" s="187"/>
      <c r="K522" s="187"/>
      <c r="L522" s="187"/>
      <c r="M522" s="187"/>
      <c r="N522" s="187"/>
      <c r="O522" s="187"/>
      <c r="P522" s="187"/>
      <c r="Q522" s="187"/>
      <c r="R522" s="187"/>
      <c r="S522" s="187"/>
      <c r="T522" s="269"/>
      <c r="U522" s="370">
        <f>IF(AND(H522="",I522="",J522="",K522="",L522="",M522="",N522="",O522="",P522="",Q522="",R522="",S522="",T522=""),0,AVERAGE($H522:T522))</f>
        <v>0</v>
      </c>
      <c r="V522" s="373">
        <f t="shared" si="60"/>
        <v>0</v>
      </c>
      <c r="W522" s="376">
        <f t="shared" si="61"/>
        <v>0</v>
      </c>
      <c r="X522" s="376">
        <f t="shared" si="62"/>
        <v>0</v>
      </c>
      <c r="Y522" s="373">
        <f t="shared" si="63"/>
        <v>0</v>
      </c>
      <c r="Z522" s="376">
        <f t="shared" si="64"/>
        <v>0</v>
      </c>
      <c r="AA522" s="376">
        <f t="shared" si="58"/>
        <v>0</v>
      </c>
      <c r="AB522" s="350"/>
    </row>
    <row r="523" spans="1:28" s="2" customFormat="1" ht="10.7">
      <c r="A523" s="382">
        <v>498</v>
      </c>
      <c r="B523" s="192"/>
      <c r="C523" s="186"/>
      <c r="D523" s="187"/>
      <c r="E523" s="186"/>
      <c r="F523" s="397"/>
      <c r="G523" s="385">
        <f t="shared" si="59"/>
        <v>0</v>
      </c>
      <c r="H523" s="360"/>
      <c r="I523" s="187"/>
      <c r="J523" s="187"/>
      <c r="K523" s="187"/>
      <c r="L523" s="187"/>
      <c r="M523" s="187"/>
      <c r="N523" s="187"/>
      <c r="O523" s="187"/>
      <c r="P523" s="187"/>
      <c r="Q523" s="187"/>
      <c r="R523" s="187"/>
      <c r="S523" s="187"/>
      <c r="T523" s="269"/>
      <c r="U523" s="370">
        <f>IF(AND(H523="",I523="",J523="",K523="",L523="",M523="",N523="",O523="",P523="",Q523="",R523="",S523="",T523=""),0,AVERAGE($H523:T523))</f>
        <v>0</v>
      </c>
      <c r="V523" s="373">
        <f t="shared" si="60"/>
        <v>0</v>
      </c>
      <c r="W523" s="376">
        <f t="shared" si="61"/>
        <v>0</v>
      </c>
      <c r="X523" s="376">
        <f t="shared" si="62"/>
        <v>0</v>
      </c>
      <c r="Y523" s="373">
        <f t="shared" si="63"/>
        <v>0</v>
      </c>
      <c r="Z523" s="376">
        <f t="shared" si="64"/>
        <v>0</v>
      </c>
      <c r="AA523" s="376">
        <f t="shared" si="58"/>
        <v>0</v>
      </c>
      <c r="AB523" s="350"/>
    </row>
    <row r="524" spans="1:28" s="2" customFormat="1" ht="10.7">
      <c r="A524" s="382">
        <v>499</v>
      </c>
      <c r="B524" s="192"/>
      <c r="C524" s="186"/>
      <c r="D524" s="187"/>
      <c r="E524" s="186"/>
      <c r="F524" s="397"/>
      <c r="G524" s="385">
        <f t="shared" si="59"/>
        <v>0</v>
      </c>
      <c r="H524" s="360"/>
      <c r="I524" s="187"/>
      <c r="J524" s="187"/>
      <c r="K524" s="187"/>
      <c r="L524" s="187"/>
      <c r="M524" s="187"/>
      <c r="N524" s="187"/>
      <c r="O524" s="187"/>
      <c r="P524" s="187"/>
      <c r="Q524" s="187"/>
      <c r="R524" s="187"/>
      <c r="S524" s="187"/>
      <c r="T524" s="269"/>
      <c r="U524" s="370">
        <f>IF(AND(H524="",I524="",J524="",K524="",L524="",M524="",N524="",O524="",P524="",Q524="",R524="",S524="",T524=""),0,AVERAGE($H524:T524))</f>
        <v>0</v>
      </c>
      <c r="V524" s="373">
        <f t="shared" si="60"/>
        <v>0</v>
      </c>
      <c r="W524" s="376">
        <f t="shared" si="61"/>
        <v>0</v>
      </c>
      <c r="X524" s="376">
        <f t="shared" si="62"/>
        <v>0</v>
      </c>
      <c r="Y524" s="373">
        <f t="shared" si="63"/>
        <v>0</v>
      </c>
      <c r="Z524" s="376">
        <f t="shared" si="64"/>
        <v>0</v>
      </c>
      <c r="AA524" s="376">
        <f t="shared" si="58"/>
        <v>0</v>
      </c>
      <c r="AB524" s="350"/>
    </row>
    <row r="525" spans="1:28" s="2" customFormat="1" ht="10.7">
      <c r="A525" s="382">
        <v>500</v>
      </c>
      <c r="B525" s="192"/>
      <c r="C525" s="186"/>
      <c r="D525" s="187"/>
      <c r="E525" s="186"/>
      <c r="F525" s="397"/>
      <c r="G525" s="385">
        <f t="shared" si="59"/>
        <v>0</v>
      </c>
      <c r="H525" s="360"/>
      <c r="I525" s="187"/>
      <c r="J525" s="187"/>
      <c r="K525" s="187"/>
      <c r="L525" s="187"/>
      <c r="M525" s="187"/>
      <c r="N525" s="187"/>
      <c r="O525" s="187"/>
      <c r="P525" s="187"/>
      <c r="Q525" s="187"/>
      <c r="R525" s="187"/>
      <c r="S525" s="187"/>
      <c r="T525" s="269"/>
      <c r="U525" s="370">
        <f>IF(AND(H525="",I525="",J525="",K525="",L525="",M525="",N525="",O525="",P525="",Q525="",R525="",S525="",T525=""),0,AVERAGE($H525:T525))</f>
        <v>0</v>
      </c>
      <c r="V525" s="373">
        <f t="shared" si="60"/>
        <v>0</v>
      </c>
      <c r="W525" s="376">
        <f t="shared" si="61"/>
        <v>0</v>
      </c>
      <c r="X525" s="376">
        <f t="shared" si="62"/>
        <v>0</v>
      </c>
      <c r="Y525" s="373">
        <f t="shared" si="63"/>
        <v>0</v>
      </c>
      <c r="Z525" s="376">
        <f t="shared" si="64"/>
        <v>0</v>
      </c>
      <c r="AA525" s="376">
        <f t="shared" si="58"/>
        <v>0</v>
      </c>
      <c r="AB525" s="350"/>
    </row>
    <row r="526" spans="1:28" s="2" customFormat="1" ht="10.7">
      <c r="A526" s="382">
        <v>501</v>
      </c>
      <c r="B526" s="192"/>
      <c r="C526" s="186"/>
      <c r="D526" s="187"/>
      <c r="E526" s="186"/>
      <c r="F526" s="397"/>
      <c r="G526" s="385">
        <f t="shared" si="59"/>
        <v>0</v>
      </c>
      <c r="H526" s="360"/>
      <c r="I526" s="187"/>
      <c r="J526" s="187"/>
      <c r="K526" s="187"/>
      <c r="L526" s="187"/>
      <c r="M526" s="187"/>
      <c r="N526" s="187"/>
      <c r="O526" s="187"/>
      <c r="P526" s="187"/>
      <c r="Q526" s="187"/>
      <c r="R526" s="187"/>
      <c r="S526" s="187"/>
      <c r="T526" s="269"/>
      <c r="U526" s="370">
        <f>IF(AND(H526="",I526="",J526="",K526="",L526="",M526="",N526="",O526="",P526="",Q526="",R526="",S526="",T526=""),0,AVERAGE($H526:T526))</f>
        <v>0</v>
      </c>
      <c r="V526" s="373">
        <f t="shared" si="60"/>
        <v>0</v>
      </c>
      <c r="W526" s="376">
        <f t="shared" si="61"/>
        <v>0</v>
      </c>
      <c r="X526" s="376">
        <f t="shared" si="62"/>
        <v>0</v>
      </c>
      <c r="Y526" s="373">
        <f t="shared" si="63"/>
        <v>0</v>
      </c>
      <c r="Z526" s="376">
        <f t="shared" si="64"/>
        <v>0</v>
      </c>
      <c r="AA526" s="376">
        <f t="shared" si="58"/>
        <v>0</v>
      </c>
      <c r="AB526" s="350"/>
    </row>
    <row r="527" spans="1:28" s="2" customFormat="1" ht="10.7">
      <c r="A527" s="382">
        <v>502</v>
      </c>
      <c r="B527" s="192"/>
      <c r="C527" s="186"/>
      <c r="D527" s="187"/>
      <c r="E527" s="186"/>
      <c r="F527" s="397"/>
      <c r="G527" s="385">
        <f t="shared" si="59"/>
        <v>0</v>
      </c>
      <c r="H527" s="360"/>
      <c r="I527" s="187"/>
      <c r="J527" s="187"/>
      <c r="K527" s="187"/>
      <c r="L527" s="187"/>
      <c r="M527" s="187"/>
      <c r="N527" s="187"/>
      <c r="O527" s="187"/>
      <c r="P527" s="187"/>
      <c r="Q527" s="187"/>
      <c r="R527" s="187"/>
      <c r="S527" s="187"/>
      <c r="T527" s="269"/>
      <c r="U527" s="370">
        <f>IF(AND(H527="",I527="",J527="",K527="",L527="",M527="",N527="",O527="",P527="",Q527="",R527="",S527="",T527=""),0,AVERAGE($H527:T527))</f>
        <v>0</v>
      </c>
      <c r="V527" s="373">
        <f t="shared" si="60"/>
        <v>0</v>
      </c>
      <c r="W527" s="376">
        <f t="shared" si="61"/>
        <v>0</v>
      </c>
      <c r="X527" s="376">
        <f t="shared" si="62"/>
        <v>0</v>
      </c>
      <c r="Y527" s="373">
        <f t="shared" si="63"/>
        <v>0</v>
      </c>
      <c r="Z527" s="376">
        <f t="shared" si="64"/>
        <v>0</v>
      </c>
      <c r="AA527" s="376">
        <f t="shared" si="58"/>
        <v>0</v>
      </c>
      <c r="AB527" s="350"/>
    </row>
    <row r="528" spans="1:28" s="2" customFormat="1" ht="10.7">
      <c r="A528" s="382">
        <v>503</v>
      </c>
      <c r="B528" s="192"/>
      <c r="C528" s="186"/>
      <c r="D528" s="187"/>
      <c r="E528" s="186"/>
      <c r="F528" s="397"/>
      <c r="G528" s="385">
        <f t="shared" si="59"/>
        <v>0</v>
      </c>
      <c r="H528" s="360"/>
      <c r="I528" s="187"/>
      <c r="J528" s="187"/>
      <c r="K528" s="187"/>
      <c r="L528" s="187"/>
      <c r="M528" s="187"/>
      <c r="N528" s="187"/>
      <c r="O528" s="187"/>
      <c r="P528" s="187"/>
      <c r="Q528" s="187"/>
      <c r="R528" s="187"/>
      <c r="S528" s="187"/>
      <c r="T528" s="269"/>
      <c r="U528" s="370">
        <f>IF(AND(H528="",I528="",J528="",K528="",L528="",M528="",N528="",O528="",P528="",Q528="",R528="",S528="",T528=""),0,AVERAGE($H528:T528))</f>
        <v>0</v>
      </c>
      <c r="V528" s="373">
        <f t="shared" si="60"/>
        <v>0</v>
      </c>
      <c r="W528" s="376">
        <f t="shared" si="61"/>
        <v>0</v>
      </c>
      <c r="X528" s="376">
        <f t="shared" si="62"/>
        <v>0</v>
      </c>
      <c r="Y528" s="373">
        <f t="shared" si="63"/>
        <v>0</v>
      </c>
      <c r="Z528" s="376">
        <f t="shared" si="64"/>
        <v>0</v>
      </c>
      <c r="AA528" s="376">
        <f t="shared" si="58"/>
        <v>0</v>
      </c>
      <c r="AB528" s="350"/>
    </row>
    <row r="529" spans="1:28" s="2" customFormat="1" ht="10.7">
      <c r="A529" s="382">
        <v>504</v>
      </c>
      <c r="B529" s="192"/>
      <c r="C529" s="186"/>
      <c r="D529" s="187"/>
      <c r="E529" s="186"/>
      <c r="F529" s="397"/>
      <c r="G529" s="385">
        <f t="shared" si="59"/>
        <v>0</v>
      </c>
      <c r="H529" s="360"/>
      <c r="I529" s="187"/>
      <c r="J529" s="187"/>
      <c r="K529" s="187"/>
      <c r="L529" s="187"/>
      <c r="M529" s="187"/>
      <c r="N529" s="187"/>
      <c r="O529" s="187"/>
      <c r="P529" s="187"/>
      <c r="Q529" s="187"/>
      <c r="R529" s="187"/>
      <c r="S529" s="187"/>
      <c r="T529" s="269"/>
      <c r="U529" s="370">
        <f>IF(AND(H529="",I529="",J529="",K529="",L529="",M529="",N529="",O529="",P529="",Q529="",R529="",S529="",T529=""),0,AVERAGE($H529:T529))</f>
        <v>0</v>
      </c>
      <c r="V529" s="373">
        <f t="shared" si="60"/>
        <v>0</v>
      </c>
      <c r="W529" s="376">
        <f t="shared" si="61"/>
        <v>0</v>
      </c>
      <c r="X529" s="376">
        <f t="shared" si="62"/>
        <v>0</v>
      </c>
      <c r="Y529" s="373">
        <f t="shared" si="63"/>
        <v>0</v>
      </c>
      <c r="Z529" s="376">
        <f t="shared" si="64"/>
        <v>0</v>
      </c>
      <c r="AA529" s="376">
        <f t="shared" si="58"/>
        <v>0</v>
      </c>
      <c r="AB529" s="350"/>
    </row>
    <row r="530" spans="1:28" s="2" customFormat="1" ht="10.7">
      <c r="A530" s="382">
        <v>505</v>
      </c>
      <c r="B530" s="192"/>
      <c r="C530" s="186"/>
      <c r="D530" s="187"/>
      <c r="E530" s="186"/>
      <c r="F530" s="397"/>
      <c r="G530" s="385">
        <f t="shared" si="59"/>
        <v>0</v>
      </c>
      <c r="H530" s="360"/>
      <c r="I530" s="187"/>
      <c r="J530" s="187"/>
      <c r="K530" s="187"/>
      <c r="L530" s="187"/>
      <c r="M530" s="187"/>
      <c r="N530" s="187"/>
      <c r="O530" s="187"/>
      <c r="P530" s="187"/>
      <c r="Q530" s="187"/>
      <c r="R530" s="187"/>
      <c r="S530" s="187"/>
      <c r="T530" s="269"/>
      <c r="U530" s="370">
        <f>IF(AND(H530="",I530="",J530="",K530="",L530="",M530="",N530="",O530="",P530="",Q530="",R530="",S530="",T530=""),0,AVERAGE($H530:T530))</f>
        <v>0</v>
      </c>
      <c r="V530" s="373">
        <f t="shared" si="60"/>
        <v>0</v>
      </c>
      <c r="W530" s="376">
        <f t="shared" si="61"/>
        <v>0</v>
      </c>
      <c r="X530" s="376">
        <f t="shared" si="62"/>
        <v>0</v>
      </c>
      <c r="Y530" s="373">
        <f t="shared" si="63"/>
        <v>0</v>
      </c>
      <c r="Z530" s="376">
        <f t="shared" si="64"/>
        <v>0</v>
      </c>
      <c r="AA530" s="376">
        <f t="shared" si="58"/>
        <v>0</v>
      </c>
      <c r="AB530" s="350"/>
    </row>
    <row r="531" spans="1:28" s="2" customFormat="1" ht="10.7">
      <c r="A531" s="382">
        <v>506</v>
      </c>
      <c r="B531" s="192"/>
      <c r="C531" s="186"/>
      <c r="D531" s="187"/>
      <c r="E531" s="186"/>
      <c r="F531" s="397"/>
      <c r="G531" s="385">
        <f t="shared" si="59"/>
        <v>0</v>
      </c>
      <c r="H531" s="360"/>
      <c r="I531" s="187"/>
      <c r="J531" s="187"/>
      <c r="K531" s="187"/>
      <c r="L531" s="187"/>
      <c r="M531" s="187"/>
      <c r="N531" s="187"/>
      <c r="O531" s="187"/>
      <c r="P531" s="187"/>
      <c r="Q531" s="187"/>
      <c r="R531" s="187"/>
      <c r="S531" s="187"/>
      <c r="T531" s="269"/>
      <c r="U531" s="370">
        <f>IF(AND(H531="",I531="",J531="",K531="",L531="",M531="",N531="",O531="",P531="",Q531="",R531="",S531="",T531=""),0,AVERAGE($H531:T531))</f>
        <v>0</v>
      </c>
      <c r="V531" s="373">
        <f t="shared" si="60"/>
        <v>0</v>
      </c>
      <c r="W531" s="376">
        <f t="shared" si="61"/>
        <v>0</v>
      </c>
      <c r="X531" s="376">
        <f t="shared" si="62"/>
        <v>0</v>
      </c>
      <c r="Y531" s="373">
        <f t="shared" si="63"/>
        <v>0</v>
      </c>
      <c r="Z531" s="376">
        <f t="shared" si="64"/>
        <v>0</v>
      </c>
      <c r="AA531" s="376">
        <f t="shared" si="58"/>
        <v>0</v>
      </c>
      <c r="AB531" s="350"/>
    </row>
    <row r="532" spans="1:28" s="2" customFormat="1" ht="10.7">
      <c r="A532" s="382">
        <v>507</v>
      </c>
      <c r="B532" s="192"/>
      <c r="C532" s="186"/>
      <c r="D532" s="187"/>
      <c r="E532" s="186"/>
      <c r="F532" s="397"/>
      <c r="G532" s="385">
        <f t="shared" si="59"/>
        <v>0</v>
      </c>
      <c r="H532" s="360"/>
      <c r="I532" s="187"/>
      <c r="J532" s="187"/>
      <c r="K532" s="187"/>
      <c r="L532" s="187"/>
      <c r="M532" s="187"/>
      <c r="N532" s="187"/>
      <c r="O532" s="187"/>
      <c r="P532" s="187"/>
      <c r="Q532" s="187"/>
      <c r="R532" s="187"/>
      <c r="S532" s="187"/>
      <c r="T532" s="269"/>
      <c r="U532" s="370">
        <f>IF(AND(H532="",I532="",J532="",K532="",L532="",M532="",N532="",O532="",P532="",Q532="",R532="",S532="",T532=""),0,AVERAGE($H532:T532))</f>
        <v>0</v>
      </c>
      <c r="V532" s="373">
        <f t="shared" si="60"/>
        <v>0</v>
      </c>
      <c r="W532" s="376">
        <f t="shared" si="61"/>
        <v>0</v>
      </c>
      <c r="X532" s="376">
        <f t="shared" si="62"/>
        <v>0</v>
      </c>
      <c r="Y532" s="373">
        <f t="shared" si="63"/>
        <v>0</v>
      </c>
      <c r="Z532" s="376">
        <f t="shared" si="64"/>
        <v>0</v>
      </c>
      <c r="AA532" s="376">
        <f t="shared" si="58"/>
        <v>0</v>
      </c>
      <c r="AB532" s="350"/>
    </row>
    <row r="533" spans="1:28" s="2" customFormat="1" ht="10.7">
      <c r="A533" s="382">
        <v>508</v>
      </c>
      <c r="B533" s="192"/>
      <c r="C533" s="186"/>
      <c r="D533" s="187"/>
      <c r="E533" s="186"/>
      <c r="F533" s="397"/>
      <c r="G533" s="385">
        <f t="shared" si="59"/>
        <v>0</v>
      </c>
      <c r="H533" s="360"/>
      <c r="I533" s="187"/>
      <c r="J533" s="187"/>
      <c r="K533" s="187"/>
      <c r="L533" s="187"/>
      <c r="M533" s="187"/>
      <c r="N533" s="187"/>
      <c r="O533" s="187"/>
      <c r="P533" s="187"/>
      <c r="Q533" s="187"/>
      <c r="R533" s="187"/>
      <c r="S533" s="187"/>
      <c r="T533" s="269"/>
      <c r="U533" s="370">
        <f>IF(AND(H533="",I533="",J533="",K533="",L533="",M533="",N533="",O533="",P533="",Q533="",R533="",S533="",T533=""),0,AVERAGE($H533:T533))</f>
        <v>0</v>
      </c>
      <c r="V533" s="373">
        <f t="shared" si="60"/>
        <v>0</v>
      </c>
      <c r="W533" s="376">
        <f t="shared" si="61"/>
        <v>0</v>
      </c>
      <c r="X533" s="376">
        <f t="shared" si="62"/>
        <v>0</v>
      </c>
      <c r="Y533" s="373">
        <f t="shared" si="63"/>
        <v>0</v>
      </c>
      <c r="Z533" s="376">
        <f t="shared" si="64"/>
        <v>0</v>
      </c>
      <c r="AA533" s="376">
        <f t="shared" si="58"/>
        <v>0</v>
      </c>
      <c r="AB533" s="350"/>
    </row>
    <row r="534" spans="1:28" s="2" customFormat="1" ht="10.7">
      <c r="A534" s="382">
        <v>509</v>
      </c>
      <c r="B534" s="192"/>
      <c r="C534" s="186"/>
      <c r="D534" s="187"/>
      <c r="E534" s="186"/>
      <c r="F534" s="397"/>
      <c r="G534" s="385">
        <f t="shared" si="59"/>
        <v>0</v>
      </c>
      <c r="H534" s="360"/>
      <c r="I534" s="187"/>
      <c r="J534" s="187"/>
      <c r="K534" s="187"/>
      <c r="L534" s="187"/>
      <c r="M534" s="187"/>
      <c r="N534" s="187"/>
      <c r="O534" s="187"/>
      <c r="P534" s="187"/>
      <c r="Q534" s="187"/>
      <c r="R534" s="187"/>
      <c r="S534" s="187"/>
      <c r="T534" s="269"/>
      <c r="U534" s="370">
        <f>IF(AND(H534="",I534="",J534="",K534="",L534="",M534="",N534="",O534="",P534="",Q534="",R534="",S534="",T534=""),0,AVERAGE($H534:T534))</f>
        <v>0</v>
      </c>
      <c r="V534" s="373">
        <f t="shared" si="60"/>
        <v>0</v>
      </c>
      <c r="W534" s="376">
        <f t="shared" si="61"/>
        <v>0</v>
      </c>
      <c r="X534" s="376">
        <f t="shared" si="62"/>
        <v>0</v>
      </c>
      <c r="Y534" s="373">
        <f t="shared" si="63"/>
        <v>0</v>
      </c>
      <c r="Z534" s="376">
        <f t="shared" si="64"/>
        <v>0</v>
      </c>
      <c r="AA534" s="376">
        <f t="shared" si="58"/>
        <v>0</v>
      </c>
      <c r="AB534" s="350"/>
    </row>
    <row r="535" spans="1:28" s="2" customFormat="1" ht="10.7">
      <c r="A535" s="382">
        <v>510</v>
      </c>
      <c r="B535" s="192"/>
      <c r="C535" s="186"/>
      <c r="D535" s="187"/>
      <c r="E535" s="186"/>
      <c r="F535" s="397"/>
      <c r="G535" s="385">
        <f t="shared" si="59"/>
        <v>0</v>
      </c>
      <c r="H535" s="360"/>
      <c r="I535" s="187"/>
      <c r="J535" s="187"/>
      <c r="K535" s="187"/>
      <c r="L535" s="187"/>
      <c r="M535" s="187"/>
      <c r="N535" s="187"/>
      <c r="O535" s="187"/>
      <c r="P535" s="187"/>
      <c r="Q535" s="187"/>
      <c r="R535" s="187"/>
      <c r="S535" s="187"/>
      <c r="T535" s="269"/>
      <c r="U535" s="370">
        <f>IF(AND(H535="",I535="",J535="",K535="",L535="",M535="",N535="",O535="",P535="",Q535="",R535="",S535="",T535=""),0,AVERAGE($H535:T535))</f>
        <v>0</v>
      </c>
      <c r="V535" s="373">
        <f t="shared" si="60"/>
        <v>0</v>
      </c>
      <c r="W535" s="376">
        <f t="shared" si="61"/>
        <v>0</v>
      </c>
      <c r="X535" s="376">
        <f t="shared" si="62"/>
        <v>0</v>
      </c>
      <c r="Y535" s="373">
        <f t="shared" si="63"/>
        <v>0</v>
      </c>
      <c r="Z535" s="376">
        <f t="shared" si="64"/>
        <v>0</v>
      </c>
      <c r="AA535" s="376">
        <f t="shared" si="58"/>
        <v>0</v>
      </c>
      <c r="AB535" s="350"/>
    </row>
    <row r="536" spans="1:28" s="2" customFormat="1" ht="10.7">
      <c r="A536" s="382">
        <v>511</v>
      </c>
      <c r="B536" s="192"/>
      <c r="C536" s="186"/>
      <c r="D536" s="187"/>
      <c r="E536" s="186"/>
      <c r="F536" s="397"/>
      <c r="G536" s="385">
        <f t="shared" si="59"/>
        <v>0</v>
      </c>
      <c r="H536" s="360"/>
      <c r="I536" s="187"/>
      <c r="J536" s="187"/>
      <c r="K536" s="187"/>
      <c r="L536" s="187"/>
      <c r="M536" s="187"/>
      <c r="N536" s="187"/>
      <c r="O536" s="187"/>
      <c r="P536" s="187"/>
      <c r="Q536" s="187"/>
      <c r="R536" s="187"/>
      <c r="S536" s="187"/>
      <c r="T536" s="269"/>
      <c r="U536" s="370">
        <f>IF(AND(H536="",I536="",J536="",K536="",L536="",M536="",N536="",O536="",P536="",Q536="",R536="",S536="",T536=""),0,AVERAGE($H536:T536))</f>
        <v>0</v>
      </c>
      <c r="V536" s="373">
        <f t="shared" si="60"/>
        <v>0</v>
      </c>
      <c r="W536" s="376">
        <f t="shared" si="61"/>
        <v>0</v>
      </c>
      <c r="X536" s="376">
        <f t="shared" si="62"/>
        <v>0</v>
      </c>
      <c r="Y536" s="373">
        <f t="shared" si="63"/>
        <v>0</v>
      </c>
      <c r="Z536" s="376">
        <f t="shared" si="64"/>
        <v>0</v>
      </c>
      <c r="AA536" s="376">
        <f t="shared" si="58"/>
        <v>0</v>
      </c>
      <c r="AB536" s="350"/>
    </row>
    <row r="537" spans="1:28" s="2" customFormat="1" ht="10.7">
      <c r="A537" s="382">
        <v>512</v>
      </c>
      <c r="B537" s="192"/>
      <c r="C537" s="186"/>
      <c r="D537" s="187"/>
      <c r="E537" s="186"/>
      <c r="F537" s="397"/>
      <c r="G537" s="385">
        <f t="shared" si="59"/>
        <v>0</v>
      </c>
      <c r="H537" s="360"/>
      <c r="I537" s="187"/>
      <c r="J537" s="187"/>
      <c r="K537" s="187"/>
      <c r="L537" s="187"/>
      <c r="M537" s="187"/>
      <c r="N537" s="187"/>
      <c r="O537" s="187"/>
      <c r="P537" s="187"/>
      <c r="Q537" s="187"/>
      <c r="R537" s="187"/>
      <c r="S537" s="187"/>
      <c r="T537" s="269"/>
      <c r="U537" s="370">
        <f>IF(AND(H537="",I537="",J537="",K537="",L537="",M537="",N537="",O537="",P537="",Q537="",R537="",S537="",T537=""),0,AVERAGE($H537:T537))</f>
        <v>0</v>
      </c>
      <c r="V537" s="373">
        <f t="shared" si="60"/>
        <v>0</v>
      </c>
      <c r="W537" s="376">
        <f t="shared" si="61"/>
        <v>0</v>
      </c>
      <c r="X537" s="376">
        <f t="shared" si="62"/>
        <v>0</v>
      </c>
      <c r="Y537" s="373">
        <f t="shared" si="63"/>
        <v>0</v>
      </c>
      <c r="Z537" s="376">
        <f t="shared" si="64"/>
        <v>0</v>
      </c>
      <c r="AA537" s="376">
        <f t="shared" si="58"/>
        <v>0</v>
      </c>
      <c r="AB537" s="350"/>
    </row>
    <row r="538" spans="1:28" s="2" customFormat="1" ht="10.7">
      <c r="A538" s="382">
        <v>513</v>
      </c>
      <c r="B538" s="192"/>
      <c r="C538" s="186"/>
      <c r="D538" s="187"/>
      <c r="E538" s="186"/>
      <c r="F538" s="397"/>
      <c r="G538" s="385">
        <f t="shared" si="59"/>
        <v>0</v>
      </c>
      <c r="H538" s="360"/>
      <c r="I538" s="187"/>
      <c r="J538" s="187"/>
      <c r="K538" s="187"/>
      <c r="L538" s="187"/>
      <c r="M538" s="187"/>
      <c r="N538" s="187"/>
      <c r="O538" s="187"/>
      <c r="P538" s="187"/>
      <c r="Q538" s="187"/>
      <c r="R538" s="187"/>
      <c r="S538" s="187"/>
      <c r="T538" s="269"/>
      <c r="U538" s="370">
        <f>IF(AND(H538="",I538="",J538="",K538="",L538="",M538="",N538="",O538="",P538="",Q538="",R538="",S538="",T538=""),0,AVERAGE($H538:T538))</f>
        <v>0</v>
      </c>
      <c r="V538" s="373">
        <f t="shared" si="60"/>
        <v>0</v>
      </c>
      <c r="W538" s="376">
        <f t="shared" si="61"/>
        <v>0</v>
      </c>
      <c r="X538" s="376">
        <f t="shared" si="62"/>
        <v>0</v>
      </c>
      <c r="Y538" s="373">
        <f t="shared" si="63"/>
        <v>0</v>
      </c>
      <c r="Z538" s="376">
        <f t="shared" si="64"/>
        <v>0</v>
      </c>
      <c r="AA538" s="376">
        <f t="shared" ref="AA538:AA601" si="65">IF(U538&gt;22,(U538-22),0)</f>
        <v>0</v>
      </c>
      <c r="AB538" s="350"/>
    </row>
    <row r="539" spans="1:28" s="2" customFormat="1" ht="10.7">
      <c r="A539" s="382">
        <v>514</v>
      </c>
      <c r="B539" s="192"/>
      <c r="C539" s="186"/>
      <c r="D539" s="187"/>
      <c r="E539" s="186"/>
      <c r="F539" s="397"/>
      <c r="G539" s="385">
        <f t="shared" ref="G539:G602" si="66">IF(E539="Residencial",D539,E539)</f>
        <v>0</v>
      </c>
      <c r="H539" s="360"/>
      <c r="I539" s="187"/>
      <c r="J539" s="187"/>
      <c r="K539" s="187"/>
      <c r="L539" s="187"/>
      <c r="M539" s="187"/>
      <c r="N539" s="187"/>
      <c r="O539" s="187"/>
      <c r="P539" s="187"/>
      <c r="Q539" s="187"/>
      <c r="R539" s="187"/>
      <c r="S539" s="187"/>
      <c r="T539" s="269"/>
      <c r="U539" s="370">
        <f>IF(AND(H539="",I539="",J539="",K539="",L539="",M539="",N539="",O539="",P539="",Q539="",R539="",S539="",T539=""),0,AVERAGE($H539:T539))</f>
        <v>0</v>
      </c>
      <c r="V539" s="373">
        <f t="shared" ref="V539:V602" si="67">IF(U539&lt;=11,U539,11)</f>
        <v>0</v>
      </c>
      <c r="W539" s="376">
        <f t="shared" ref="W539:W602" si="68">IF(U539&lt;=6,U539,6)</f>
        <v>0</v>
      </c>
      <c r="X539" s="376">
        <f t="shared" ref="X539:X602" si="69">IF(AND(U539&gt;6,U539&gt;=11),11-W539,U539-W539)</f>
        <v>0</v>
      </c>
      <c r="Y539" s="373">
        <f t="shared" ref="Y539:Y602" si="70">IF(U539&gt;11,(U539-W539-X539),0)</f>
        <v>0</v>
      </c>
      <c r="Z539" s="376">
        <f t="shared" ref="Z539:Z602" si="71">IF(U539&gt;22,11,IF(AND(U539&gt;11,U539&lt;=22),U539-11,0))</f>
        <v>0</v>
      </c>
      <c r="AA539" s="376">
        <f t="shared" si="65"/>
        <v>0</v>
      </c>
      <c r="AB539" s="350"/>
    </row>
    <row r="540" spans="1:28" s="2" customFormat="1" ht="10.7">
      <c r="A540" s="382">
        <v>515</v>
      </c>
      <c r="B540" s="192"/>
      <c r="C540" s="186"/>
      <c r="D540" s="187"/>
      <c r="E540" s="186"/>
      <c r="F540" s="397"/>
      <c r="G540" s="385">
        <f t="shared" si="66"/>
        <v>0</v>
      </c>
      <c r="H540" s="360"/>
      <c r="I540" s="187"/>
      <c r="J540" s="187"/>
      <c r="K540" s="187"/>
      <c r="L540" s="187"/>
      <c r="M540" s="187"/>
      <c r="N540" s="187"/>
      <c r="O540" s="187"/>
      <c r="P540" s="187"/>
      <c r="Q540" s="187"/>
      <c r="R540" s="187"/>
      <c r="S540" s="187"/>
      <c r="T540" s="269"/>
      <c r="U540" s="370">
        <f>IF(AND(H540="",I540="",J540="",K540="",L540="",M540="",N540="",O540="",P540="",Q540="",R540="",S540="",T540=""),0,AVERAGE($H540:T540))</f>
        <v>0</v>
      </c>
      <c r="V540" s="373">
        <f t="shared" si="67"/>
        <v>0</v>
      </c>
      <c r="W540" s="376">
        <f t="shared" si="68"/>
        <v>0</v>
      </c>
      <c r="X540" s="376">
        <f t="shared" si="69"/>
        <v>0</v>
      </c>
      <c r="Y540" s="373">
        <f t="shared" si="70"/>
        <v>0</v>
      </c>
      <c r="Z540" s="376">
        <f t="shared" si="71"/>
        <v>0</v>
      </c>
      <c r="AA540" s="376">
        <f t="shared" si="65"/>
        <v>0</v>
      </c>
      <c r="AB540" s="350"/>
    </row>
    <row r="541" spans="1:28" s="2" customFormat="1" ht="10.7">
      <c r="A541" s="382">
        <v>516</v>
      </c>
      <c r="B541" s="192"/>
      <c r="C541" s="186"/>
      <c r="D541" s="187"/>
      <c r="E541" s="186"/>
      <c r="F541" s="397"/>
      <c r="G541" s="385">
        <f t="shared" si="66"/>
        <v>0</v>
      </c>
      <c r="H541" s="360"/>
      <c r="I541" s="187"/>
      <c r="J541" s="187"/>
      <c r="K541" s="187"/>
      <c r="L541" s="187"/>
      <c r="M541" s="187"/>
      <c r="N541" s="187"/>
      <c r="O541" s="187"/>
      <c r="P541" s="187"/>
      <c r="Q541" s="187"/>
      <c r="R541" s="187"/>
      <c r="S541" s="187"/>
      <c r="T541" s="269"/>
      <c r="U541" s="370">
        <f>IF(AND(H541="",I541="",J541="",K541="",L541="",M541="",N541="",O541="",P541="",Q541="",R541="",S541="",T541=""),0,AVERAGE($H541:T541))</f>
        <v>0</v>
      </c>
      <c r="V541" s="373">
        <f t="shared" si="67"/>
        <v>0</v>
      </c>
      <c r="W541" s="376">
        <f t="shared" si="68"/>
        <v>0</v>
      </c>
      <c r="X541" s="376">
        <f t="shared" si="69"/>
        <v>0</v>
      </c>
      <c r="Y541" s="373">
        <f t="shared" si="70"/>
        <v>0</v>
      </c>
      <c r="Z541" s="376">
        <f t="shared" si="71"/>
        <v>0</v>
      </c>
      <c r="AA541" s="376">
        <f t="shared" si="65"/>
        <v>0</v>
      </c>
      <c r="AB541" s="350"/>
    </row>
    <row r="542" spans="1:28" s="2" customFormat="1" ht="10.7">
      <c r="A542" s="382">
        <v>517</v>
      </c>
      <c r="B542" s="192"/>
      <c r="C542" s="186"/>
      <c r="D542" s="187"/>
      <c r="E542" s="186"/>
      <c r="F542" s="397"/>
      <c r="G542" s="385">
        <f t="shared" si="66"/>
        <v>0</v>
      </c>
      <c r="H542" s="360"/>
      <c r="I542" s="187"/>
      <c r="J542" s="187"/>
      <c r="K542" s="187"/>
      <c r="L542" s="187"/>
      <c r="M542" s="187"/>
      <c r="N542" s="187"/>
      <c r="O542" s="187"/>
      <c r="P542" s="187"/>
      <c r="Q542" s="187"/>
      <c r="R542" s="187"/>
      <c r="S542" s="187"/>
      <c r="T542" s="269"/>
      <c r="U542" s="370">
        <f>IF(AND(H542="",I542="",J542="",K542="",L542="",M542="",N542="",O542="",P542="",Q542="",R542="",S542="",T542=""),0,AVERAGE($H542:T542))</f>
        <v>0</v>
      </c>
      <c r="V542" s="373">
        <f t="shared" si="67"/>
        <v>0</v>
      </c>
      <c r="W542" s="376">
        <f t="shared" si="68"/>
        <v>0</v>
      </c>
      <c r="X542" s="376">
        <f t="shared" si="69"/>
        <v>0</v>
      </c>
      <c r="Y542" s="373">
        <f t="shared" si="70"/>
        <v>0</v>
      </c>
      <c r="Z542" s="376">
        <f t="shared" si="71"/>
        <v>0</v>
      </c>
      <c r="AA542" s="376">
        <f t="shared" si="65"/>
        <v>0</v>
      </c>
      <c r="AB542" s="350"/>
    </row>
    <row r="543" spans="1:28" s="2" customFormat="1" ht="10.7">
      <c r="A543" s="382">
        <v>518</v>
      </c>
      <c r="B543" s="192"/>
      <c r="C543" s="186"/>
      <c r="D543" s="187"/>
      <c r="E543" s="186"/>
      <c r="F543" s="397"/>
      <c r="G543" s="385">
        <f t="shared" si="66"/>
        <v>0</v>
      </c>
      <c r="H543" s="360"/>
      <c r="I543" s="187"/>
      <c r="J543" s="187"/>
      <c r="K543" s="187"/>
      <c r="L543" s="187"/>
      <c r="M543" s="187"/>
      <c r="N543" s="187"/>
      <c r="O543" s="187"/>
      <c r="P543" s="187"/>
      <c r="Q543" s="187"/>
      <c r="R543" s="187"/>
      <c r="S543" s="187"/>
      <c r="T543" s="269"/>
      <c r="U543" s="370">
        <f>IF(AND(H543="",I543="",J543="",K543="",L543="",M543="",N543="",O543="",P543="",Q543="",R543="",S543="",T543=""),0,AVERAGE($H543:T543))</f>
        <v>0</v>
      </c>
      <c r="V543" s="373">
        <f t="shared" si="67"/>
        <v>0</v>
      </c>
      <c r="W543" s="376">
        <f t="shared" si="68"/>
        <v>0</v>
      </c>
      <c r="X543" s="376">
        <f t="shared" si="69"/>
        <v>0</v>
      </c>
      <c r="Y543" s="373">
        <f t="shared" si="70"/>
        <v>0</v>
      </c>
      <c r="Z543" s="376">
        <f t="shared" si="71"/>
        <v>0</v>
      </c>
      <c r="AA543" s="376">
        <f t="shared" si="65"/>
        <v>0</v>
      </c>
      <c r="AB543" s="350"/>
    </row>
    <row r="544" spans="1:28" s="2" customFormat="1" ht="10.7">
      <c r="A544" s="382">
        <v>519</v>
      </c>
      <c r="B544" s="192"/>
      <c r="C544" s="186"/>
      <c r="D544" s="187"/>
      <c r="E544" s="186"/>
      <c r="F544" s="397"/>
      <c r="G544" s="385">
        <f t="shared" si="66"/>
        <v>0</v>
      </c>
      <c r="H544" s="360"/>
      <c r="I544" s="187"/>
      <c r="J544" s="187"/>
      <c r="K544" s="187"/>
      <c r="L544" s="187"/>
      <c r="M544" s="187"/>
      <c r="N544" s="187"/>
      <c r="O544" s="187"/>
      <c r="P544" s="187"/>
      <c r="Q544" s="187"/>
      <c r="R544" s="187"/>
      <c r="S544" s="187"/>
      <c r="T544" s="269"/>
      <c r="U544" s="370">
        <f>IF(AND(H544="",I544="",J544="",K544="",L544="",M544="",N544="",O544="",P544="",Q544="",R544="",S544="",T544=""),0,AVERAGE($H544:T544))</f>
        <v>0</v>
      </c>
      <c r="V544" s="373">
        <f t="shared" si="67"/>
        <v>0</v>
      </c>
      <c r="W544" s="376">
        <f t="shared" si="68"/>
        <v>0</v>
      </c>
      <c r="X544" s="376">
        <f t="shared" si="69"/>
        <v>0</v>
      </c>
      <c r="Y544" s="373">
        <f t="shared" si="70"/>
        <v>0</v>
      </c>
      <c r="Z544" s="376">
        <f t="shared" si="71"/>
        <v>0</v>
      </c>
      <c r="AA544" s="376">
        <f t="shared" si="65"/>
        <v>0</v>
      </c>
      <c r="AB544" s="350"/>
    </row>
    <row r="545" spans="1:28" s="2" customFormat="1" ht="10.7">
      <c r="A545" s="382">
        <v>520</v>
      </c>
      <c r="B545" s="192"/>
      <c r="C545" s="186"/>
      <c r="D545" s="187"/>
      <c r="E545" s="186"/>
      <c r="F545" s="397"/>
      <c r="G545" s="385">
        <f t="shared" si="66"/>
        <v>0</v>
      </c>
      <c r="H545" s="360"/>
      <c r="I545" s="187"/>
      <c r="J545" s="187"/>
      <c r="K545" s="187"/>
      <c r="L545" s="187"/>
      <c r="M545" s="187"/>
      <c r="N545" s="187"/>
      <c r="O545" s="187"/>
      <c r="P545" s="187"/>
      <c r="Q545" s="187"/>
      <c r="R545" s="187"/>
      <c r="S545" s="187"/>
      <c r="T545" s="269"/>
      <c r="U545" s="370">
        <f>IF(AND(H545="",I545="",J545="",K545="",L545="",M545="",N545="",O545="",P545="",Q545="",R545="",S545="",T545=""),0,AVERAGE($H545:T545))</f>
        <v>0</v>
      </c>
      <c r="V545" s="373">
        <f t="shared" si="67"/>
        <v>0</v>
      </c>
      <c r="W545" s="376">
        <f t="shared" si="68"/>
        <v>0</v>
      </c>
      <c r="X545" s="376">
        <f t="shared" si="69"/>
        <v>0</v>
      </c>
      <c r="Y545" s="373">
        <f t="shared" si="70"/>
        <v>0</v>
      </c>
      <c r="Z545" s="376">
        <f t="shared" si="71"/>
        <v>0</v>
      </c>
      <c r="AA545" s="376">
        <f t="shared" si="65"/>
        <v>0</v>
      </c>
      <c r="AB545" s="350"/>
    </row>
    <row r="546" spans="1:28" s="2" customFormat="1" ht="10.7">
      <c r="A546" s="382">
        <v>521</v>
      </c>
      <c r="B546" s="192"/>
      <c r="C546" s="186"/>
      <c r="D546" s="187"/>
      <c r="E546" s="186"/>
      <c r="F546" s="397"/>
      <c r="G546" s="385">
        <f t="shared" si="66"/>
        <v>0</v>
      </c>
      <c r="H546" s="360"/>
      <c r="I546" s="187"/>
      <c r="J546" s="187"/>
      <c r="K546" s="187"/>
      <c r="L546" s="187"/>
      <c r="M546" s="187"/>
      <c r="N546" s="187"/>
      <c r="O546" s="187"/>
      <c r="P546" s="187"/>
      <c r="Q546" s="187"/>
      <c r="R546" s="187"/>
      <c r="S546" s="187"/>
      <c r="T546" s="269"/>
      <c r="U546" s="370">
        <f>IF(AND(H546="",I546="",J546="",K546="",L546="",M546="",N546="",O546="",P546="",Q546="",R546="",S546="",T546=""),0,AVERAGE($H546:T546))</f>
        <v>0</v>
      </c>
      <c r="V546" s="373">
        <f t="shared" si="67"/>
        <v>0</v>
      </c>
      <c r="W546" s="376">
        <f t="shared" si="68"/>
        <v>0</v>
      </c>
      <c r="X546" s="376">
        <f t="shared" si="69"/>
        <v>0</v>
      </c>
      <c r="Y546" s="373">
        <f t="shared" si="70"/>
        <v>0</v>
      </c>
      <c r="Z546" s="376">
        <f t="shared" si="71"/>
        <v>0</v>
      </c>
      <c r="AA546" s="376">
        <f t="shared" si="65"/>
        <v>0</v>
      </c>
      <c r="AB546" s="350"/>
    </row>
    <row r="547" spans="1:28" s="2" customFormat="1" ht="10.7">
      <c r="A547" s="382">
        <v>522</v>
      </c>
      <c r="B547" s="192"/>
      <c r="C547" s="186"/>
      <c r="D547" s="187"/>
      <c r="E547" s="186"/>
      <c r="F547" s="397"/>
      <c r="G547" s="385">
        <f t="shared" si="66"/>
        <v>0</v>
      </c>
      <c r="H547" s="360"/>
      <c r="I547" s="187"/>
      <c r="J547" s="187"/>
      <c r="K547" s="187"/>
      <c r="L547" s="187"/>
      <c r="M547" s="187"/>
      <c r="N547" s="187"/>
      <c r="O547" s="187"/>
      <c r="P547" s="187"/>
      <c r="Q547" s="187"/>
      <c r="R547" s="187"/>
      <c r="S547" s="187"/>
      <c r="T547" s="269"/>
      <c r="U547" s="370">
        <f>IF(AND(H547="",I547="",J547="",K547="",L547="",M547="",N547="",O547="",P547="",Q547="",R547="",S547="",T547=""),0,AVERAGE($H547:T547))</f>
        <v>0</v>
      </c>
      <c r="V547" s="373">
        <f t="shared" si="67"/>
        <v>0</v>
      </c>
      <c r="W547" s="376">
        <f t="shared" si="68"/>
        <v>0</v>
      </c>
      <c r="X547" s="376">
        <f t="shared" si="69"/>
        <v>0</v>
      </c>
      <c r="Y547" s="373">
        <f t="shared" si="70"/>
        <v>0</v>
      </c>
      <c r="Z547" s="376">
        <f t="shared" si="71"/>
        <v>0</v>
      </c>
      <c r="AA547" s="376">
        <f t="shared" si="65"/>
        <v>0</v>
      </c>
      <c r="AB547" s="350"/>
    </row>
    <row r="548" spans="1:28" s="2" customFormat="1" ht="10.7">
      <c r="A548" s="382">
        <v>523</v>
      </c>
      <c r="B548" s="192"/>
      <c r="C548" s="186"/>
      <c r="D548" s="187"/>
      <c r="E548" s="186"/>
      <c r="F548" s="397"/>
      <c r="G548" s="385">
        <f t="shared" si="66"/>
        <v>0</v>
      </c>
      <c r="H548" s="360"/>
      <c r="I548" s="187"/>
      <c r="J548" s="187"/>
      <c r="K548" s="187"/>
      <c r="L548" s="187"/>
      <c r="M548" s="187"/>
      <c r="N548" s="187"/>
      <c r="O548" s="187"/>
      <c r="P548" s="187"/>
      <c r="Q548" s="187"/>
      <c r="R548" s="187"/>
      <c r="S548" s="187"/>
      <c r="T548" s="269"/>
      <c r="U548" s="370">
        <f>IF(AND(H548="",I548="",J548="",K548="",L548="",M548="",N548="",O548="",P548="",Q548="",R548="",S548="",T548=""),0,AVERAGE($H548:T548))</f>
        <v>0</v>
      </c>
      <c r="V548" s="373">
        <f t="shared" si="67"/>
        <v>0</v>
      </c>
      <c r="W548" s="376">
        <f t="shared" si="68"/>
        <v>0</v>
      </c>
      <c r="X548" s="376">
        <f t="shared" si="69"/>
        <v>0</v>
      </c>
      <c r="Y548" s="373">
        <f t="shared" si="70"/>
        <v>0</v>
      </c>
      <c r="Z548" s="376">
        <f t="shared" si="71"/>
        <v>0</v>
      </c>
      <c r="AA548" s="376">
        <f t="shared" si="65"/>
        <v>0</v>
      </c>
      <c r="AB548" s="350"/>
    </row>
    <row r="549" spans="1:28" s="2" customFormat="1" ht="10.7">
      <c r="A549" s="382">
        <v>524</v>
      </c>
      <c r="B549" s="192"/>
      <c r="C549" s="186"/>
      <c r="D549" s="187"/>
      <c r="E549" s="186"/>
      <c r="F549" s="397"/>
      <c r="G549" s="385">
        <f t="shared" si="66"/>
        <v>0</v>
      </c>
      <c r="H549" s="360"/>
      <c r="I549" s="187"/>
      <c r="J549" s="187"/>
      <c r="K549" s="187"/>
      <c r="L549" s="187"/>
      <c r="M549" s="187"/>
      <c r="N549" s="187"/>
      <c r="O549" s="187"/>
      <c r="P549" s="187"/>
      <c r="Q549" s="187"/>
      <c r="R549" s="187"/>
      <c r="S549" s="187"/>
      <c r="T549" s="269"/>
      <c r="U549" s="370">
        <f>IF(AND(H549="",I549="",J549="",K549="",L549="",M549="",N549="",O549="",P549="",Q549="",R549="",S549="",T549=""),0,AVERAGE($H549:T549))</f>
        <v>0</v>
      </c>
      <c r="V549" s="373">
        <f t="shared" si="67"/>
        <v>0</v>
      </c>
      <c r="W549" s="376">
        <f t="shared" si="68"/>
        <v>0</v>
      </c>
      <c r="X549" s="376">
        <f t="shared" si="69"/>
        <v>0</v>
      </c>
      <c r="Y549" s="373">
        <f t="shared" si="70"/>
        <v>0</v>
      </c>
      <c r="Z549" s="376">
        <f t="shared" si="71"/>
        <v>0</v>
      </c>
      <c r="AA549" s="376">
        <f t="shared" si="65"/>
        <v>0</v>
      </c>
      <c r="AB549" s="350"/>
    </row>
    <row r="550" spans="1:28" s="2" customFormat="1" ht="10.7">
      <c r="A550" s="382">
        <v>525</v>
      </c>
      <c r="B550" s="192"/>
      <c r="C550" s="186"/>
      <c r="D550" s="187"/>
      <c r="E550" s="186"/>
      <c r="F550" s="397"/>
      <c r="G550" s="385">
        <f t="shared" si="66"/>
        <v>0</v>
      </c>
      <c r="H550" s="360"/>
      <c r="I550" s="187"/>
      <c r="J550" s="187"/>
      <c r="K550" s="187"/>
      <c r="L550" s="187"/>
      <c r="M550" s="187"/>
      <c r="N550" s="187"/>
      <c r="O550" s="187"/>
      <c r="P550" s="187"/>
      <c r="Q550" s="187"/>
      <c r="R550" s="187"/>
      <c r="S550" s="187"/>
      <c r="T550" s="269"/>
      <c r="U550" s="370">
        <f>IF(AND(H550="",I550="",J550="",K550="",L550="",M550="",N550="",O550="",P550="",Q550="",R550="",S550="",T550=""),0,AVERAGE($H550:T550))</f>
        <v>0</v>
      </c>
      <c r="V550" s="373">
        <f t="shared" si="67"/>
        <v>0</v>
      </c>
      <c r="W550" s="376">
        <f t="shared" si="68"/>
        <v>0</v>
      </c>
      <c r="X550" s="376">
        <f t="shared" si="69"/>
        <v>0</v>
      </c>
      <c r="Y550" s="373">
        <f t="shared" si="70"/>
        <v>0</v>
      </c>
      <c r="Z550" s="376">
        <f t="shared" si="71"/>
        <v>0</v>
      </c>
      <c r="AA550" s="376">
        <f t="shared" si="65"/>
        <v>0</v>
      </c>
      <c r="AB550" s="350"/>
    </row>
    <row r="551" spans="1:28" s="2" customFormat="1" ht="10.7">
      <c r="A551" s="382">
        <v>526</v>
      </c>
      <c r="B551" s="192"/>
      <c r="C551" s="186"/>
      <c r="D551" s="187"/>
      <c r="E551" s="186"/>
      <c r="F551" s="397"/>
      <c r="G551" s="385">
        <f t="shared" si="66"/>
        <v>0</v>
      </c>
      <c r="H551" s="360"/>
      <c r="I551" s="187"/>
      <c r="J551" s="187"/>
      <c r="K551" s="187"/>
      <c r="L551" s="187"/>
      <c r="M551" s="187"/>
      <c r="N551" s="187"/>
      <c r="O551" s="187"/>
      <c r="P551" s="187"/>
      <c r="Q551" s="187"/>
      <c r="R551" s="187"/>
      <c r="S551" s="187"/>
      <c r="T551" s="269"/>
      <c r="U551" s="370">
        <f>IF(AND(H551="",I551="",J551="",K551="",L551="",M551="",N551="",O551="",P551="",Q551="",R551="",S551="",T551=""),0,AVERAGE($H551:T551))</f>
        <v>0</v>
      </c>
      <c r="V551" s="373">
        <f t="shared" si="67"/>
        <v>0</v>
      </c>
      <c r="W551" s="376">
        <f t="shared" si="68"/>
        <v>0</v>
      </c>
      <c r="X551" s="376">
        <f t="shared" si="69"/>
        <v>0</v>
      </c>
      <c r="Y551" s="373">
        <f t="shared" si="70"/>
        <v>0</v>
      </c>
      <c r="Z551" s="376">
        <f t="shared" si="71"/>
        <v>0</v>
      </c>
      <c r="AA551" s="376">
        <f t="shared" si="65"/>
        <v>0</v>
      </c>
      <c r="AB551" s="350"/>
    </row>
    <row r="552" spans="1:28" s="2" customFormat="1" ht="10.7">
      <c r="A552" s="382">
        <v>527</v>
      </c>
      <c r="B552" s="192"/>
      <c r="C552" s="186"/>
      <c r="D552" s="187"/>
      <c r="E552" s="186"/>
      <c r="F552" s="397"/>
      <c r="G552" s="385">
        <f t="shared" si="66"/>
        <v>0</v>
      </c>
      <c r="H552" s="360"/>
      <c r="I552" s="187"/>
      <c r="J552" s="187"/>
      <c r="K552" s="187"/>
      <c r="L552" s="187"/>
      <c r="M552" s="187"/>
      <c r="N552" s="187"/>
      <c r="O552" s="187"/>
      <c r="P552" s="187"/>
      <c r="Q552" s="187"/>
      <c r="R552" s="187"/>
      <c r="S552" s="187"/>
      <c r="T552" s="269"/>
      <c r="U552" s="370">
        <f>IF(AND(H552="",I552="",J552="",K552="",L552="",M552="",N552="",O552="",P552="",Q552="",R552="",S552="",T552=""),0,AVERAGE($H552:T552))</f>
        <v>0</v>
      </c>
      <c r="V552" s="373">
        <f t="shared" si="67"/>
        <v>0</v>
      </c>
      <c r="W552" s="376">
        <f t="shared" si="68"/>
        <v>0</v>
      </c>
      <c r="X552" s="376">
        <f t="shared" si="69"/>
        <v>0</v>
      </c>
      <c r="Y552" s="373">
        <f t="shared" si="70"/>
        <v>0</v>
      </c>
      <c r="Z552" s="376">
        <f t="shared" si="71"/>
        <v>0</v>
      </c>
      <c r="AA552" s="376">
        <f t="shared" si="65"/>
        <v>0</v>
      </c>
      <c r="AB552" s="350"/>
    </row>
    <row r="553" spans="1:28" s="2" customFormat="1" ht="10.7">
      <c r="A553" s="382">
        <v>528</v>
      </c>
      <c r="B553" s="192"/>
      <c r="C553" s="186"/>
      <c r="D553" s="187"/>
      <c r="E553" s="186"/>
      <c r="F553" s="397"/>
      <c r="G553" s="385">
        <f t="shared" si="66"/>
        <v>0</v>
      </c>
      <c r="H553" s="360"/>
      <c r="I553" s="187"/>
      <c r="J553" s="187"/>
      <c r="K553" s="187"/>
      <c r="L553" s="187"/>
      <c r="M553" s="187"/>
      <c r="N553" s="187"/>
      <c r="O553" s="187"/>
      <c r="P553" s="187"/>
      <c r="Q553" s="187"/>
      <c r="R553" s="187"/>
      <c r="S553" s="187"/>
      <c r="T553" s="269"/>
      <c r="U553" s="370">
        <f>IF(AND(H553="",I553="",J553="",K553="",L553="",M553="",N553="",O553="",P553="",Q553="",R553="",S553="",T553=""),0,AVERAGE($H553:T553))</f>
        <v>0</v>
      </c>
      <c r="V553" s="373">
        <f t="shared" si="67"/>
        <v>0</v>
      </c>
      <c r="W553" s="376">
        <f t="shared" si="68"/>
        <v>0</v>
      </c>
      <c r="X553" s="376">
        <f t="shared" si="69"/>
        <v>0</v>
      </c>
      <c r="Y553" s="373">
        <f t="shared" si="70"/>
        <v>0</v>
      </c>
      <c r="Z553" s="376">
        <f t="shared" si="71"/>
        <v>0</v>
      </c>
      <c r="AA553" s="376">
        <f t="shared" si="65"/>
        <v>0</v>
      </c>
      <c r="AB553" s="350"/>
    </row>
    <row r="554" spans="1:28" s="2" customFormat="1" ht="10.7">
      <c r="A554" s="382">
        <v>529</v>
      </c>
      <c r="B554" s="192"/>
      <c r="C554" s="186"/>
      <c r="D554" s="187"/>
      <c r="E554" s="186"/>
      <c r="F554" s="397"/>
      <c r="G554" s="385">
        <f t="shared" si="66"/>
        <v>0</v>
      </c>
      <c r="H554" s="360"/>
      <c r="I554" s="187"/>
      <c r="J554" s="187"/>
      <c r="K554" s="187"/>
      <c r="L554" s="187"/>
      <c r="M554" s="187"/>
      <c r="N554" s="187"/>
      <c r="O554" s="187"/>
      <c r="P554" s="187"/>
      <c r="Q554" s="187"/>
      <c r="R554" s="187"/>
      <c r="S554" s="187"/>
      <c r="T554" s="269"/>
      <c r="U554" s="370">
        <f>IF(AND(H554="",I554="",J554="",K554="",L554="",M554="",N554="",O554="",P554="",Q554="",R554="",S554="",T554=""),0,AVERAGE($H554:T554))</f>
        <v>0</v>
      </c>
      <c r="V554" s="373">
        <f t="shared" si="67"/>
        <v>0</v>
      </c>
      <c r="W554" s="376">
        <f t="shared" si="68"/>
        <v>0</v>
      </c>
      <c r="X554" s="376">
        <f t="shared" si="69"/>
        <v>0</v>
      </c>
      <c r="Y554" s="373">
        <f t="shared" si="70"/>
        <v>0</v>
      </c>
      <c r="Z554" s="376">
        <f t="shared" si="71"/>
        <v>0</v>
      </c>
      <c r="AA554" s="376">
        <f t="shared" si="65"/>
        <v>0</v>
      </c>
      <c r="AB554" s="350"/>
    </row>
    <row r="555" spans="1:28" s="2" customFormat="1" ht="10.7">
      <c r="A555" s="382">
        <v>530</v>
      </c>
      <c r="B555" s="192"/>
      <c r="C555" s="186"/>
      <c r="D555" s="187"/>
      <c r="E555" s="186"/>
      <c r="F555" s="397"/>
      <c r="G555" s="385">
        <f t="shared" si="66"/>
        <v>0</v>
      </c>
      <c r="H555" s="360"/>
      <c r="I555" s="187"/>
      <c r="J555" s="187"/>
      <c r="K555" s="187"/>
      <c r="L555" s="187"/>
      <c r="M555" s="187"/>
      <c r="N555" s="187"/>
      <c r="O555" s="187"/>
      <c r="P555" s="187"/>
      <c r="Q555" s="187"/>
      <c r="R555" s="187"/>
      <c r="S555" s="187"/>
      <c r="T555" s="269"/>
      <c r="U555" s="370">
        <f>IF(AND(H555="",I555="",J555="",K555="",L555="",M555="",N555="",O555="",P555="",Q555="",R555="",S555="",T555=""),0,AVERAGE($H555:T555))</f>
        <v>0</v>
      </c>
      <c r="V555" s="373">
        <f t="shared" si="67"/>
        <v>0</v>
      </c>
      <c r="W555" s="376">
        <f t="shared" si="68"/>
        <v>0</v>
      </c>
      <c r="X555" s="376">
        <f t="shared" si="69"/>
        <v>0</v>
      </c>
      <c r="Y555" s="373">
        <f t="shared" si="70"/>
        <v>0</v>
      </c>
      <c r="Z555" s="376">
        <f t="shared" si="71"/>
        <v>0</v>
      </c>
      <c r="AA555" s="376">
        <f t="shared" si="65"/>
        <v>0</v>
      </c>
      <c r="AB555" s="350"/>
    </row>
    <row r="556" spans="1:28" s="2" customFormat="1" ht="10.7">
      <c r="A556" s="382">
        <v>531</v>
      </c>
      <c r="B556" s="192"/>
      <c r="C556" s="186"/>
      <c r="D556" s="187"/>
      <c r="E556" s="186"/>
      <c r="F556" s="397"/>
      <c r="G556" s="385">
        <f t="shared" si="66"/>
        <v>0</v>
      </c>
      <c r="H556" s="360"/>
      <c r="I556" s="187"/>
      <c r="J556" s="187"/>
      <c r="K556" s="187"/>
      <c r="L556" s="187"/>
      <c r="M556" s="187"/>
      <c r="N556" s="187"/>
      <c r="O556" s="187"/>
      <c r="P556" s="187"/>
      <c r="Q556" s="187"/>
      <c r="R556" s="187"/>
      <c r="S556" s="187"/>
      <c r="T556" s="269"/>
      <c r="U556" s="370">
        <f>IF(AND(H556="",I556="",J556="",K556="",L556="",M556="",N556="",O556="",P556="",Q556="",R556="",S556="",T556=""),0,AVERAGE($H556:T556))</f>
        <v>0</v>
      </c>
      <c r="V556" s="373">
        <f t="shared" si="67"/>
        <v>0</v>
      </c>
      <c r="W556" s="376">
        <f t="shared" si="68"/>
        <v>0</v>
      </c>
      <c r="X556" s="376">
        <f t="shared" si="69"/>
        <v>0</v>
      </c>
      <c r="Y556" s="373">
        <f t="shared" si="70"/>
        <v>0</v>
      </c>
      <c r="Z556" s="376">
        <f t="shared" si="71"/>
        <v>0</v>
      </c>
      <c r="AA556" s="376">
        <f t="shared" si="65"/>
        <v>0</v>
      </c>
      <c r="AB556" s="350"/>
    </row>
    <row r="557" spans="1:28" s="2" customFormat="1" ht="10.7">
      <c r="A557" s="382">
        <v>532</v>
      </c>
      <c r="B557" s="192"/>
      <c r="C557" s="186"/>
      <c r="D557" s="187"/>
      <c r="E557" s="186"/>
      <c r="F557" s="397"/>
      <c r="G557" s="385">
        <f t="shared" si="66"/>
        <v>0</v>
      </c>
      <c r="H557" s="360"/>
      <c r="I557" s="187"/>
      <c r="J557" s="187"/>
      <c r="K557" s="187"/>
      <c r="L557" s="187"/>
      <c r="M557" s="187"/>
      <c r="N557" s="187"/>
      <c r="O557" s="187"/>
      <c r="P557" s="187"/>
      <c r="Q557" s="187"/>
      <c r="R557" s="187"/>
      <c r="S557" s="187"/>
      <c r="T557" s="269"/>
      <c r="U557" s="370">
        <f>IF(AND(H557="",I557="",J557="",K557="",L557="",M557="",N557="",O557="",P557="",Q557="",R557="",S557="",T557=""),0,AVERAGE($H557:T557))</f>
        <v>0</v>
      </c>
      <c r="V557" s="373">
        <f t="shared" si="67"/>
        <v>0</v>
      </c>
      <c r="W557" s="376">
        <f t="shared" si="68"/>
        <v>0</v>
      </c>
      <c r="X557" s="376">
        <f t="shared" si="69"/>
        <v>0</v>
      </c>
      <c r="Y557" s="373">
        <f t="shared" si="70"/>
        <v>0</v>
      </c>
      <c r="Z557" s="376">
        <f t="shared" si="71"/>
        <v>0</v>
      </c>
      <c r="AA557" s="376">
        <f t="shared" si="65"/>
        <v>0</v>
      </c>
      <c r="AB557" s="350"/>
    </row>
    <row r="558" spans="1:28" s="2" customFormat="1" ht="10.7">
      <c r="A558" s="382">
        <v>533</v>
      </c>
      <c r="B558" s="192"/>
      <c r="C558" s="186"/>
      <c r="D558" s="187"/>
      <c r="E558" s="186"/>
      <c r="F558" s="397"/>
      <c r="G558" s="385">
        <f t="shared" si="66"/>
        <v>0</v>
      </c>
      <c r="H558" s="360"/>
      <c r="I558" s="187"/>
      <c r="J558" s="187"/>
      <c r="K558" s="187"/>
      <c r="L558" s="187"/>
      <c r="M558" s="187"/>
      <c r="N558" s="187"/>
      <c r="O558" s="187"/>
      <c r="P558" s="187"/>
      <c r="Q558" s="187"/>
      <c r="R558" s="187"/>
      <c r="S558" s="187"/>
      <c r="T558" s="269"/>
      <c r="U558" s="370">
        <f>IF(AND(H558="",I558="",J558="",K558="",L558="",M558="",N558="",O558="",P558="",Q558="",R558="",S558="",T558=""),0,AVERAGE($H558:T558))</f>
        <v>0</v>
      </c>
      <c r="V558" s="373">
        <f t="shared" si="67"/>
        <v>0</v>
      </c>
      <c r="W558" s="376">
        <f t="shared" si="68"/>
        <v>0</v>
      </c>
      <c r="X558" s="376">
        <f t="shared" si="69"/>
        <v>0</v>
      </c>
      <c r="Y558" s="373">
        <f t="shared" si="70"/>
        <v>0</v>
      </c>
      <c r="Z558" s="376">
        <f t="shared" si="71"/>
        <v>0</v>
      </c>
      <c r="AA558" s="376">
        <f t="shared" si="65"/>
        <v>0</v>
      </c>
      <c r="AB558" s="350"/>
    </row>
    <row r="559" spans="1:28" s="2" customFormat="1" ht="10.7">
      <c r="A559" s="382">
        <v>534</v>
      </c>
      <c r="B559" s="192"/>
      <c r="C559" s="186"/>
      <c r="D559" s="187"/>
      <c r="E559" s="186"/>
      <c r="F559" s="397"/>
      <c r="G559" s="385">
        <f t="shared" si="66"/>
        <v>0</v>
      </c>
      <c r="H559" s="360"/>
      <c r="I559" s="187"/>
      <c r="J559" s="187"/>
      <c r="K559" s="187"/>
      <c r="L559" s="187"/>
      <c r="M559" s="187"/>
      <c r="N559" s="187"/>
      <c r="O559" s="187"/>
      <c r="P559" s="187"/>
      <c r="Q559" s="187"/>
      <c r="R559" s="187"/>
      <c r="S559" s="187"/>
      <c r="T559" s="269"/>
      <c r="U559" s="370">
        <f>IF(AND(H559="",I559="",J559="",K559="",L559="",M559="",N559="",O559="",P559="",Q559="",R559="",S559="",T559=""),0,AVERAGE($H559:T559))</f>
        <v>0</v>
      </c>
      <c r="V559" s="373">
        <f t="shared" si="67"/>
        <v>0</v>
      </c>
      <c r="W559" s="376">
        <f t="shared" si="68"/>
        <v>0</v>
      </c>
      <c r="X559" s="376">
        <f t="shared" si="69"/>
        <v>0</v>
      </c>
      <c r="Y559" s="373">
        <f t="shared" si="70"/>
        <v>0</v>
      </c>
      <c r="Z559" s="376">
        <f t="shared" si="71"/>
        <v>0</v>
      </c>
      <c r="AA559" s="376">
        <f t="shared" si="65"/>
        <v>0</v>
      </c>
      <c r="AB559" s="350"/>
    </row>
    <row r="560" spans="1:28" s="2" customFormat="1" ht="10.7">
      <c r="A560" s="382">
        <v>535</v>
      </c>
      <c r="B560" s="192"/>
      <c r="C560" s="186"/>
      <c r="D560" s="187"/>
      <c r="E560" s="186"/>
      <c r="F560" s="397"/>
      <c r="G560" s="385">
        <f t="shared" si="66"/>
        <v>0</v>
      </c>
      <c r="H560" s="360"/>
      <c r="I560" s="187"/>
      <c r="J560" s="187"/>
      <c r="K560" s="187"/>
      <c r="L560" s="187"/>
      <c r="M560" s="187"/>
      <c r="N560" s="187"/>
      <c r="O560" s="187"/>
      <c r="P560" s="187"/>
      <c r="Q560" s="187"/>
      <c r="R560" s="187"/>
      <c r="S560" s="187"/>
      <c r="T560" s="269"/>
      <c r="U560" s="370">
        <f>IF(AND(H560="",I560="",J560="",K560="",L560="",M560="",N560="",O560="",P560="",Q560="",R560="",S560="",T560=""),0,AVERAGE($H560:T560))</f>
        <v>0</v>
      </c>
      <c r="V560" s="373">
        <f t="shared" si="67"/>
        <v>0</v>
      </c>
      <c r="W560" s="376">
        <f t="shared" si="68"/>
        <v>0</v>
      </c>
      <c r="X560" s="376">
        <f t="shared" si="69"/>
        <v>0</v>
      </c>
      <c r="Y560" s="373">
        <f t="shared" si="70"/>
        <v>0</v>
      </c>
      <c r="Z560" s="376">
        <f t="shared" si="71"/>
        <v>0</v>
      </c>
      <c r="AA560" s="376">
        <f t="shared" si="65"/>
        <v>0</v>
      </c>
      <c r="AB560" s="350"/>
    </row>
    <row r="561" spans="1:28" s="2" customFormat="1" ht="10.7">
      <c r="A561" s="382">
        <v>536</v>
      </c>
      <c r="B561" s="192"/>
      <c r="C561" s="186"/>
      <c r="D561" s="187"/>
      <c r="E561" s="186"/>
      <c r="F561" s="397"/>
      <c r="G561" s="385">
        <f t="shared" si="66"/>
        <v>0</v>
      </c>
      <c r="H561" s="360"/>
      <c r="I561" s="187"/>
      <c r="J561" s="187"/>
      <c r="K561" s="187"/>
      <c r="L561" s="187"/>
      <c r="M561" s="187"/>
      <c r="N561" s="187"/>
      <c r="O561" s="187"/>
      <c r="P561" s="187"/>
      <c r="Q561" s="187"/>
      <c r="R561" s="187"/>
      <c r="S561" s="187"/>
      <c r="T561" s="269"/>
      <c r="U561" s="370">
        <f>IF(AND(H561="",I561="",J561="",K561="",L561="",M561="",N561="",O561="",P561="",Q561="",R561="",S561="",T561=""),0,AVERAGE($H561:T561))</f>
        <v>0</v>
      </c>
      <c r="V561" s="373">
        <f t="shared" si="67"/>
        <v>0</v>
      </c>
      <c r="W561" s="376">
        <f t="shared" si="68"/>
        <v>0</v>
      </c>
      <c r="X561" s="376">
        <f t="shared" si="69"/>
        <v>0</v>
      </c>
      <c r="Y561" s="373">
        <f t="shared" si="70"/>
        <v>0</v>
      </c>
      <c r="Z561" s="376">
        <f t="shared" si="71"/>
        <v>0</v>
      </c>
      <c r="AA561" s="376">
        <f t="shared" si="65"/>
        <v>0</v>
      </c>
      <c r="AB561" s="350"/>
    </row>
    <row r="562" spans="1:28" s="2" customFormat="1" ht="10.7">
      <c r="A562" s="382">
        <v>537</v>
      </c>
      <c r="B562" s="192"/>
      <c r="C562" s="186"/>
      <c r="D562" s="187"/>
      <c r="E562" s="186"/>
      <c r="F562" s="397"/>
      <c r="G562" s="385">
        <f t="shared" si="66"/>
        <v>0</v>
      </c>
      <c r="H562" s="360"/>
      <c r="I562" s="187"/>
      <c r="J562" s="187"/>
      <c r="K562" s="187"/>
      <c r="L562" s="187"/>
      <c r="M562" s="187"/>
      <c r="N562" s="187"/>
      <c r="O562" s="187"/>
      <c r="P562" s="187"/>
      <c r="Q562" s="187"/>
      <c r="R562" s="187"/>
      <c r="S562" s="187"/>
      <c r="T562" s="269"/>
      <c r="U562" s="370">
        <f>IF(AND(H562="",I562="",J562="",K562="",L562="",M562="",N562="",O562="",P562="",Q562="",R562="",S562="",T562=""),0,AVERAGE($H562:T562))</f>
        <v>0</v>
      </c>
      <c r="V562" s="373">
        <f t="shared" si="67"/>
        <v>0</v>
      </c>
      <c r="W562" s="376">
        <f t="shared" si="68"/>
        <v>0</v>
      </c>
      <c r="X562" s="376">
        <f t="shared" si="69"/>
        <v>0</v>
      </c>
      <c r="Y562" s="373">
        <f t="shared" si="70"/>
        <v>0</v>
      </c>
      <c r="Z562" s="376">
        <f t="shared" si="71"/>
        <v>0</v>
      </c>
      <c r="AA562" s="376">
        <f t="shared" si="65"/>
        <v>0</v>
      </c>
      <c r="AB562" s="350"/>
    </row>
    <row r="563" spans="1:28" s="2" customFormat="1" ht="10.7">
      <c r="A563" s="382">
        <v>538</v>
      </c>
      <c r="B563" s="192"/>
      <c r="C563" s="186"/>
      <c r="D563" s="187"/>
      <c r="E563" s="186"/>
      <c r="F563" s="397"/>
      <c r="G563" s="385">
        <f t="shared" si="66"/>
        <v>0</v>
      </c>
      <c r="H563" s="360"/>
      <c r="I563" s="187"/>
      <c r="J563" s="187"/>
      <c r="K563" s="187"/>
      <c r="L563" s="187"/>
      <c r="M563" s="187"/>
      <c r="N563" s="187"/>
      <c r="O563" s="187"/>
      <c r="P563" s="187"/>
      <c r="Q563" s="187"/>
      <c r="R563" s="187"/>
      <c r="S563" s="187"/>
      <c r="T563" s="269"/>
      <c r="U563" s="370">
        <f>IF(AND(H563="",I563="",J563="",K563="",L563="",M563="",N563="",O563="",P563="",Q563="",R563="",S563="",T563=""),0,AVERAGE($H563:T563))</f>
        <v>0</v>
      </c>
      <c r="V563" s="373">
        <f t="shared" si="67"/>
        <v>0</v>
      </c>
      <c r="W563" s="376">
        <f t="shared" si="68"/>
        <v>0</v>
      </c>
      <c r="X563" s="376">
        <f t="shared" si="69"/>
        <v>0</v>
      </c>
      <c r="Y563" s="373">
        <f t="shared" si="70"/>
        <v>0</v>
      </c>
      <c r="Z563" s="376">
        <f t="shared" si="71"/>
        <v>0</v>
      </c>
      <c r="AA563" s="376">
        <f t="shared" si="65"/>
        <v>0</v>
      </c>
      <c r="AB563" s="350"/>
    </row>
    <row r="564" spans="1:28" s="2" customFormat="1" ht="10.7">
      <c r="A564" s="382">
        <v>539</v>
      </c>
      <c r="B564" s="192"/>
      <c r="C564" s="186"/>
      <c r="D564" s="187"/>
      <c r="E564" s="186"/>
      <c r="F564" s="397"/>
      <c r="G564" s="385">
        <f t="shared" si="66"/>
        <v>0</v>
      </c>
      <c r="H564" s="360"/>
      <c r="I564" s="187"/>
      <c r="J564" s="187"/>
      <c r="K564" s="187"/>
      <c r="L564" s="187"/>
      <c r="M564" s="187"/>
      <c r="N564" s="187"/>
      <c r="O564" s="187"/>
      <c r="P564" s="187"/>
      <c r="Q564" s="187"/>
      <c r="R564" s="187"/>
      <c r="S564" s="187"/>
      <c r="T564" s="269"/>
      <c r="U564" s="370">
        <f>IF(AND(H564="",I564="",J564="",K564="",L564="",M564="",N564="",O564="",P564="",Q564="",R564="",S564="",T564=""),0,AVERAGE($H564:T564))</f>
        <v>0</v>
      </c>
      <c r="V564" s="373">
        <f t="shared" si="67"/>
        <v>0</v>
      </c>
      <c r="W564" s="376">
        <f t="shared" si="68"/>
        <v>0</v>
      </c>
      <c r="X564" s="376">
        <f t="shared" si="69"/>
        <v>0</v>
      </c>
      <c r="Y564" s="373">
        <f t="shared" si="70"/>
        <v>0</v>
      </c>
      <c r="Z564" s="376">
        <f t="shared" si="71"/>
        <v>0</v>
      </c>
      <c r="AA564" s="376">
        <f t="shared" si="65"/>
        <v>0</v>
      </c>
      <c r="AB564" s="350"/>
    </row>
    <row r="565" spans="1:28" s="2" customFormat="1" ht="10.7">
      <c r="A565" s="382">
        <v>540</v>
      </c>
      <c r="B565" s="192"/>
      <c r="C565" s="186"/>
      <c r="D565" s="187"/>
      <c r="E565" s="186"/>
      <c r="F565" s="397"/>
      <c r="G565" s="385">
        <f t="shared" si="66"/>
        <v>0</v>
      </c>
      <c r="H565" s="360"/>
      <c r="I565" s="187"/>
      <c r="J565" s="187"/>
      <c r="K565" s="187"/>
      <c r="L565" s="187"/>
      <c r="M565" s="187"/>
      <c r="N565" s="187"/>
      <c r="O565" s="187"/>
      <c r="P565" s="187"/>
      <c r="Q565" s="187"/>
      <c r="R565" s="187"/>
      <c r="S565" s="187"/>
      <c r="T565" s="269"/>
      <c r="U565" s="370">
        <f>IF(AND(H565="",I565="",J565="",K565="",L565="",M565="",N565="",O565="",P565="",Q565="",R565="",S565="",T565=""),0,AVERAGE($H565:T565))</f>
        <v>0</v>
      </c>
      <c r="V565" s="373">
        <f t="shared" si="67"/>
        <v>0</v>
      </c>
      <c r="W565" s="376">
        <f t="shared" si="68"/>
        <v>0</v>
      </c>
      <c r="X565" s="376">
        <f t="shared" si="69"/>
        <v>0</v>
      </c>
      <c r="Y565" s="373">
        <f t="shared" si="70"/>
        <v>0</v>
      </c>
      <c r="Z565" s="376">
        <f t="shared" si="71"/>
        <v>0</v>
      </c>
      <c r="AA565" s="376">
        <f t="shared" si="65"/>
        <v>0</v>
      </c>
      <c r="AB565" s="350"/>
    </row>
    <row r="566" spans="1:28" s="2" customFormat="1" ht="10.7">
      <c r="A566" s="382">
        <v>541</v>
      </c>
      <c r="B566" s="192"/>
      <c r="C566" s="186"/>
      <c r="D566" s="187"/>
      <c r="E566" s="186"/>
      <c r="F566" s="397"/>
      <c r="G566" s="385">
        <f t="shared" si="66"/>
        <v>0</v>
      </c>
      <c r="H566" s="360"/>
      <c r="I566" s="187"/>
      <c r="J566" s="187"/>
      <c r="K566" s="187"/>
      <c r="L566" s="187"/>
      <c r="M566" s="187"/>
      <c r="N566" s="187"/>
      <c r="O566" s="187"/>
      <c r="P566" s="187"/>
      <c r="Q566" s="187"/>
      <c r="R566" s="187"/>
      <c r="S566" s="187"/>
      <c r="T566" s="269"/>
      <c r="U566" s="370">
        <f>IF(AND(H566="",I566="",J566="",K566="",L566="",M566="",N566="",O566="",P566="",Q566="",R566="",S566="",T566=""),0,AVERAGE($H566:T566))</f>
        <v>0</v>
      </c>
      <c r="V566" s="373">
        <f t="shared" si="67"/>
        <v>0</v>
      </c>
      <c r="W566" s="376">
        <f t="shared" si="68"/>
        <v>0</v>
      </c>
      <c r="X566" s="376">
        <f t="shared" si="69"/>
        <v>0</v>
      </c>
      <c r="Y566" s="373">
        <f t="shared" si="70"/>
        <v>0</v>
      </c>
      <c r="Z566" s="376">
        <f t="shared" si="71"/>
        <v>0</v>
      </c>
      <c r="AA566" s="376">
        <f t="shared" si="65"/>
        <v>0</v>
      </c>
      <c r="AB566" s="350"/>
    </row>
    <row r="567" spans="1:28" s="2" customFormat="1" ht="10.7">
      <c r="A567" s="382">
        <v>542</v>
      </c>
      <c r="B567" s="192"/>
      <c r="C567" s="186"/>
      <c r="D567" s="187"/>
      <c r="E567" s="186"/>
      <c r="F567" s="397"/>
      <c r="G567" s="385">
        <f t="shared" si="66"/>
        <v>0</v>
      </c>
      <c r="H567" s="360"/>
      <c r="I567" s="187"/>
      <c r="J567" s="187"/>
      <c r="K567" s="187"/>
      <c r="L567" s="187"/>
      <c r="M567" s="187"/>
      <c r="N567" s="187"/>
      <c r="O567" s="187"/>
      <c r="P567" s="187"/>
      <c r="Q567" s="187"/>
      <c r="R567" s="187"/>
      <c r="S567" s="187"/>
      <c r="T567" s="269"/>
      <c r="U567" s="370">
        <f>IF(AND(H567="",I567="",J567="",K567="",L567="",M567="",N567="",O567="",P567="",Q567="",R567="",S567="",T567=""),0,AVERAGE($H567:T567))</f>
        <v>0</v>
      </c>
      <c r="V567" s="373">
        <f t="shared" si="67"/>
        <v>0</v>
      </c>
      <c r="W567" s="376">
        <f t="shared" si="68"/>
        <v>0</v>
      </c>
      <c r="X567" s="376">
        <f t="shared" si="69"/>
        <v>0</v>
      </c>
      <c r="Y567" s="373">
        <f t="shared" si="70"/>
        <v>0</v>
      </c>
      <c r="Z567" s="376">
        <f t="shared" si="71"/>
        <v>0</v>
      </c>
      <c r="AA567" s="376">
        <f t="shared" si="65"/>
        <v>0</v>
      </c>
      <c r="AB567" s="350"/>
    </row>
    <row r="568" spans="1:28" s="2" customFormat="1" ht="10.7">
      <c r="A568" s="382">
        <v>543</v>
      </c>
      <c r="B568" s="192"/>
      <c r="C568" s="186"/>
      <c r="D568" s="187"/>
      <c r="E568" s="186"/>
      <c r="F568" s="397"/>
      <c r="G568" s="385">
        <f t="shared" si="66"/>
        <v>0</v>
      </c>
      <c r="H568" s="360"/>
      <c r="I568" s="187"/>
      <c r="J568" s="187"/>
      <c r="K568" s="187"/>
      <c r="L568" s="187"/>
      <c r="M568" s="187"/>
      <c r="N568" s="187"/>
      <c r="O568" s="187"/>
      <c r="P568" s="187"/>
      <c r="Q568" s="187"/>
      <c r="R568" s="187"/>
      <c r="S568" s="187"/>
      <c r="T568" s="269"/>
      <c r="U568" s="370">
        <f>IF(AND(H568="",I568="",J568="",K568="",L568="",M568="",N568="",O568="",P568="",Q568="",R568="",S568="",T568=""),0,AVERAGE($H568:T568))</f>
        <v>0</v>
      </c>
      <c r="V568" s="373">
        <f t="shared" si="67"/>
        <v>0</v>
      </c>
      <c r="W568" s="376">
        <f t="shared" si="68"/>
        <v>0</v>
      </c>
      <c r="X568" s="376">
        <f t="shared" si="69"/>
        <v>0</v>
      </c>
      <c r="Y568" s="373">
        <f t="shared" si="70"/>
        <v>0</v>
      </c>
      <c r="Z568" s="376">
        <f t="shared" si="71"/>
        <v>0</v>
      </c>
      <c r="AA568" s="376">
        <f t="shared" si="65"/>
        <v>0</v>
      </c>
      <c r="AB568" s="350"/>
    </row>
    <row r="569" spans="1:28" s="2" customFormat="1" ht="10.7">
      <c r="A569" s="382">
        <v>544</v>
      </c>
      <c r="B569" s="192"/>
      <c r="C569" s="186"/>
      <c r="D569" s="187"/>
      <c r="E569" s="186"/>
      <c r="F569" s="397"/>
      <c r="G569" s="385">
        <f t="shared" si="66"/>
        <v>0</v>
      </c>
      <c r="H569" s="360"/>
      <c r="I569" s="187"/>
      <c r="J569" s="187"/>
      <c r="K569" s="187"/>
      <c r="L569" s="187"/>
      <c r="M569" s="187"/>
      <c r="N569" s="187"/>
      <c r="O569" s="187"/>
      <c r="P569" s="187"/>
      <c r="Q569" s="187"/>
      <c r="R569" s="187"/>
      <c r="S569" s="187"/>
      <c r="T569" s="269"/>
      <c r="U569" s="370">
        <f>IF(AND(H569="",I569="",J569="",K569="",L569="",M569="",N569="",O569="",P569="",Q569="",R569="",S569="",T569=""),0,AVERAGE($H569:T569))</f>
        <v>0</v>
      </c>
      <c r="V569" s="373">
        <f t="shared" si="67"/>
        <v>0</v>
      </c>
      <c r="W569" s="376">
        <f t="shared" si="68"/>
        <v>0</v>
      </c>
      <c r="X569" s="376">
        <f t="shared" si="69"/>
        <v>0</v>
      </c>
      <c r="Y569" s="373">
        <f t="shared" si="70"/>
        <v>0</v>
      </c>
      <c r="Z569" s="376">
        <f t="shared" si="71"/>
        <v>0</v>
      </c>
      <c r="AA569" s="376">
        <f t="shared" si="65"/>
        <v>0</v>
      </c>
      <c r="AB569" s="350"/>
    </row>
    <row r="570" spans="1:28" s="2" customFormat="1" ht="10.7">
      <c r="A570" s="382">
        <v>545</v>
      </c>
      <c r="B570" s="192"/>
      <c r="C570" s="186"/>
      <c r="D570" s="187"/>
      <c r="E570" s="186"/>
      <c r="F570" s="397"/>
      <c r="G570" s="385">
        <f t="shared" si="66"/>
        <v>0</v>
      </c>
      <c r="H570" s="360"/>
      <c r="I570" s="187"/>
      <c r="J570" s="187"/>
      <c r="K570" s="187"/>
      <c r="L570" s="187"/>
      <c r="M570" s="187"/>
      <c r="N570" s="187"/>
      <c r="O570" s="187"/>
      <c r="P570" s="187"/>
      <c r="Q570" s="187"/>
      <c r="R570" s="187"/>
      <c r="S570" s="187"/>
      <c r="T570" s="269"/>
      <c r="U570" s="370">
        <f>IF(AND(H570="",I570="",J570="",K570="",L570="",M570="",N570="",O570="",P570="",Q570="",R570="",S570="",T570=""),0,AVERAGE($H570:T570))</f>
        <v>0</v>
      </c>
      <c r="V570" s="373">
        <f t="shared" si="67"/>
        <v>0</v>
      </c>
      <c r="W570" s="376">
        <f t="shared" si="68"/>
        <v>0</v>
      </c>
      <c r="X570" s="376">
        <f t="shared" si="69"/>
        <v>0</v>
      </c>
      <c r="Y570" s="373">
        <f t="shared" si="70"/>
        <v>0</v>
      </c>
      <c r="Z570" s="376">
        <f t="shared" si="71"/>
        <v>0</v>
      </c>
      <c r="AA570" s="376">
        <f t="shared" si="65"/>
        <v>0</v>
      </c>
      <c r="AB570" s="350"/>
    </row>
    <row r="571" spans="1:28" s="2" customFormat="1" ht="10.7">
      <c r="A571" s="382">
        <v>546</v>
      </c>
      <c r="B571" s="192"/>
      <c r="C571" s="186"/>
      <c r="D571" s="187"/>
      <c r="E571" s="186"/>
      <c r="F571" s="397"/>
      <c r="G571" s="385">
        <f t="shared" si="66"/>
        <v>0</v>
      </c>
      <c r="H571" s="360"/>
      <c r="I571" s="187"/>
      <c r="J571" s="187"/>
      <c r="K571" s="187"/>
      <c r="L571" s="187"/>
      <c r="M571" s="187"/>
      <c r="N571" s="187"/>
      <c r="O571" s="187"/>
      <c r="P571" s="187"/>
      <c r="Q571" s="187"/>
      <c r="R571" s="187"/>
      <c r="S571" s="187"/>
      <c r="T571" s="269"/>
      <c r="U571" s="370">
        <f>IF(AND(H571="",I571="",J571="",K571="",L571="",M571="",N571="",O571="",P571="",Q571="",R571="",S571="",T571=""),0,AVERAGE($H571:T571))</f>
        <v>0</v>
      </c>
      <c r="V571" s="373">
        <f t="shared" si="67"/>
        <v>0</v>
      </c>
      <c r="W571" s="376">
        <f t="shared" si="68"/>
        <v>0</v>
      </c>
      <c r="X571" s="376">
        <f t="shared" si="69"/>
        <v>0</v>
      </c>
      <c r="Y571" s="373">
        <f t="shared" si="70"/>
        <v>0</v>
      </c>
      <c r="Z571" s="376">
        <f t="shared" si="71"/>
        <v>0</v>
      </c>
      <c r="AA571" s="376">
        <f t="shared" si="65"/>
        <v>0</v>
      </c>
      <c r="AB571" s="350"/>
    </row>
    <row r="572" spans="1:28" s="2" customFormat="1" ht="10.7">
      <c r="A572" s="382">
        <v>547</v>
      </c>
      <c r="B572" s="192"/>
      <c r="C572" s="186"/>
      <c r="D572" s="187"/>
      <c r="E572" s="186"/>
      <c r="F572" s="397"/>
      <c r="G572" s="385">
        <f t="shared" si="66"/>
        <v>0</v>
      </c>
      <c r="H572" s="360"/>
      <c r="I572" s="187"/>
      <c r="J572" s="187"/>
      <c r="K572" s="187"/>
      <c r="L572" s="187"/>
      <c r="M572" s="187"/>
      <c r="N572" s="187"/>
      <c r="O572" s="187"/>
      <c r="P572" s="187"/>
      <c r="Q572" s="187"/>
      <c r="R572" s="187"/>
      <c r="S572" s="187"/>
      <c r="T572" s="269"/>
      <c r="U572" s="370">
        <f>IF(AND(H572="",I572="",J572="",K572="",L572="",M572="",N572="",O572="",P572="",Q572="",R572="",S572="",T572=""),0,AVERAGE($H572:T572))</f>
        <v>0</v>
      </c>
      <c r="V572" s="373">
        <f t="shared" si="67"/>
        <v>0</v>
      </c>
      <c r="W572" s="376">
        <f t="shared" si="68"/>
        <v>0</v>
      </c>
      <c r="X572" s="376">
        <f t="shared" si="69"/>
        <v>0</v>
      </c>
      <c r="Y572" s="373">
        <f t="shared" si="70"/>
        <v>0</v>
      </c>
      <c r="Z572" s="376">
        <f t="shared" si="71"/>
        <v>0</v>
      </c>
      <c r="AA572" s="376">
        <f t="shared" si="65"/>
        <v>0</v>
      </c>
      <c r="AB572" s="350"/>
    </row>
    <row r="573" spans="1:28" s="2" customFormat="1" ht="10.7">
      <c r="A573" s="382">
        <v>548</v>
      </c>
      <c r="B573" s="192"/>
      <c r="C573" s="186"/>
      <c r="D573" s="187"/>
      <c r="E573" s="186"/>
      <c r="F573" s="397"/>
      <c r="G573" s="385">
        <f t="shared" si="66"/>
        <v>0</v>
      </c>
      <c r="H573" s="360"/>
      <c r="I573" s="187"/>
      <c r="J573" s="187"/>
      <c r="K573" s="187"/>
      <c r="L573" s="187"/>
      <c r="M573" s="187"/>
      <c r="N573" s="187"/>
      <c r="O573" s="187"/>
      <c r="P573" s="187"/>
      <c r="Q573" s="187"/>
      <c r="R573" s="187"/>
      <c r="S573" s="187"/>
      <c r="T573" s="269"/>
      <c r="U573" s="370">
        <f>IF(AND(H573="",I573="",J573="",K573="",L573="",M573="",N573="",O573="",P573="",Q573="",R573="",S573="",T573=""),0,AVERAGE($H573:T573))</f>
        <v>0</v>
      </c>
      <c r="V573" s="373">
        <f t="shared" si="67"/>
        <v>0</v>
      </c>
      <c r="W573" s="376">
        <f t="shared" si="68"/>
        <v>0</v>
      </c>
      <c r="X573" s="376">
        <f t="shared" si="69"/>
        <v>0</v>
      </c>
      <c r="Y573" s="373">
        <f t="shared" si="70"/>
        <v>0</v>
      </c>
      <c r="Z573" s="376">
        <f t="shared" si="71"/>
        <v>0</v>
      </c>
      <c r="AA573" s="376">
        <f t="shared" si="65"/>
        <v>0</v>
      </c>
      <c r="AB573" s="350"/>
    </row>
    <row r="574" spans="1:28" s="2" customFormat="1" ht="10.7">
      <c r="A574" s="382">
        <v>549</v>
      </c>
      <c r="B574" s="192"/>
      <c r="C574" s="186"/>
      <c r="D574" s="187"/>
      <c r="E574" s="186"/>
      <c r="F574" s="397"/>
      <c r="G574" s="385">
        <f t="shared" si="66"/>
        <v>0</v>
      </c>
      <c r="H574" s="360"/>
      <c r="I574" s="187"/>
      <c r="J574" s="187"/>
      <c r="K574" s="187"/>
      <c r="L574" s="187"/>
      <c r="M574" s="187"/>
      <c r="N574" s="187"/>
      <c r="O574" s="187"/>
      <c r="P574" s="187"/>
      <c r="Q574" s="187"/>
      <c r="R574" s="187"/>
      <c r="S574" s="187"/>
      <c r="T574" s="269"/>
      <c r="U574" s="370">
        <f>IF(AND(H574="",I574="",J574="",K574="",L574="",M574="",N574="",O574="",P574="",Q574="",R574="",S574="",T574=""),0,AVERAGE($H574:T574))</f>
        <v>0</v>
      </c>
      <c r="V574" s="373">
        <f t="shared" si="67"/>
        <v>0</v>
      </c>
      <c r="W574" s="376">
        <f t="shared" si="68"/>
        <v>0</v>
      </c>
      <c r="X574" s="376">
        <f t="shared" si="69"/>
        <v>0</v>
      </c>
      <c r="Y574" s="373">
        <f t="shared" si="70"/>
        <v>0</v>
      </c>
      <c r="Z574" s="376">
        <f t="shared" si="71"/>
        <v>0</v>
      </c>
      <c r="AA574" s="376">
        <f t="shared" si="65"/>
        <v>0</v>
      </c>
      <c r="AB574" s="350"/>
    </row>
    <row r="575" spans="1:28" s="2" customFormat="1" ht="10.7">
      <c r="A575" s="382">
        <v>550</v>
      </c>
      <c r="B575" s="192"/>
      <c r="C575" s="186"/>
      <c r="D575" s="187"/>
      <c r="E575" s="186"/>
      <c r="F575" s="397"/>
      <c r="G575" s="385">
        <f t="shared" si="66"/>
        <v>0</v>
      </c>
      <c r="H575" s="360"/>
      <c r="I575" s="187"/>
      <c r="J575" s="187"/>
      <c r="K575" s="187"/>
      <c r="L575" s="187"/>
      <c r="M575" s="187"/>
      <c r="N575" s="187"/>
      <c r="O575" s="187"/>
      <c r="P575" s="187"/>
      <c r="Q575" s="187"/>
      <c r="R575" s="187"/>
      <c r="S575" s="187"/>
      <c r="T575" s="269"/>
      <c r="U575" s="370">
        <f>IF(AND(H575="",I575="",J575="",K575="",L575="",M575="",N575="",O575="",P575="",Q575="",R575="",S575="",T575=""),0,AVERAGE($H575:T575))</f>
        <v>0</v>
      </c>
      <c r="V575" s="373">
        <f t="shared" si="67"/>
        <v>0</v>
      </c>
      <c r="W575" s="376">
        <f t="shared" si="68"/>
        <v>0</v>
      </c>
      <c r="X575" s="376">
        <f t="shared" si="69"/>
        <v>0</v>
      </c>
      <c r="Y575" s="373">
        <f t="shared" si="70"/>
        <v>0</v>
      </c>
      <c r="Z575" s="376">
        <f t="shared" si="71"/>
        <v>0</v>
      </c>
      <c r="AA575" s="376">
        <f t="shared" si="65"/>
        <v>0</v>
      </c>
      <c r="AB575" s="350"/>
    </row>
    <row r="576" spans="1:28" s="2" customFormat="1" ht="10.7">
      <c r="A576" s="382">
        <v>551</v>
      </c>
      <c r="B576" s="192"/>
      <c r="C576" s="186"/>
      <c r="D576" s="187"/>
      <c r="E576" s="186"/>
      <c r="F576" s="397"/>
      <c r="G576" s="385">
        <f t="shared" si="66"/>
        <v>0</v>
      </c>
      <c r="H576" s="360"/>
      <c r="I576" s="187"/>
      <c r="J576" s="187"/>
      <c r="K576" s="187"/>
      <c r="L576" s="187"/>
      <c r="M576" s="187"/>
      <c r="N576" s="187"/>
      <c r="O576" s="187"/>
      <c r="P576" s="187"/>
      <c r="Q576" s="187"/>
      <c r="R576" s="187"/>
      <c r="S576" s="187"/>
      <c r="T576" s="269"/>
      <c r="U576" s="370">
        <f>IF(AND(H576="",I576="",J576="",K576="",L576="",M576="",N576="",O576="",P576="",Q576="",R576="",S576="",T576=""),0,AVERAGE($H576:T576))</f>
        <v>0</v>
      </c>
      <c r="V576" s="373">
        <f t="shared" si="67"/>
        <v>0</v>
      </c>
      <c r="W576" s="376">
        <f t="shared" si="68"/>
        <v>0</v>
      </c>
      <c r="X576" s="376">
        <f t="shared" si="69"/>
        <v>0</v>
      </c>
      <c r="Y576" s="373">
        <f t="shared" si="70"/>
        <v>0</v>
      </c>
      <c r="Z576" s="376">
        <f t="shared" si="71"/>
        <v>0</v>
      </c>
      <c r="AA576" s="376">
        <f t="shared" si="65"/>
        <v>0</v>
      </c>
      <c r="AB576" s="350"/>
    </row>
    <row r="577" spans="1:28" s="2" customFormat="1" ht="10.7">
      <c r="A577" s="382">
        <v>552</v>
      </c>
      <c r="B577" s="192"/>
      <c r="C577" s="186"/>
      <c r="D577" s="187"/>
      <c r="E577" s="186"/>
      <c r="F577" s="397"/>
      <c r="G577" s="385">
        <f t="shared" si="66"/>
        <v>0</v>
      </c>
      <c r="H577" s="360"/>
      <c r="I577" s="187"/>
      <c r="J577" s="187"/>
      <c r="K577" s="187"/>
      <c r="L577" s="187"/>
      <c r="M577" s="187"/>
      <c r="N577" s="187"/>
      <c r="O577" s="187"/>
      <c r="P577" s="187"/>
      <c r="Q577" s="187"/>
      <c r="R577" s="187"/>
      <c r="S577" s="187"/>
      <c r="T577" s="269"/>
      <c r="U577" s="370">
        <f>IF(AND(H577="",I577="",J577="",K577="",L577="",M577="",N577="",O577="",P577="",Q577="",R577="",S577="",T577=""),0,AVERAGE($H577:T577))</f>
        <v>0</v>
      </c>
      <c r="V577" s="373">
        <f t="shared" si="67"/>
        <v>0</v>
      </c>
      <c r="W577" s="376">
        <f t="shared" si="68"/>
        <v>0</v>
      </c>
      <c r="X577" s="376">
        <f t="shared" si="69"/>
        <v>0</v>
      </c>
      <c r="Y577" s="373">
        <f t="shared" si="70"/>
        <v>0</v>
      </c>
      <c r="Z577" s="376">
        <f t="shared" si="71"/>
        <v>0</v>
      </c>
      <c r="AA577" s="376">
        <f t="shared" si="65"/>
        <v>0</v>
      </c>
      <c r="AB577" s="350"/>
    </row>
    <row r="578" spans="1:28" s="2" customFormat="1" ht="10.7">
      <c r="A578" s="382">
        <v>553</v>
      </c>
      <c r="B578" s="192"/>
      <c r="C578" s="186"/>
      <c r="D578" s="187"/>
      <c r="E578" s="186"/>
      <c r="F578" s="397"/>
      <c r="G578" s="385">
        <f t="shared" si="66"/>
        <v>0</v>
      </c>
      <c r="H578" s="360"/>
      <c r="I578" s="187"/>
      <c r="J578" s="187"/>
      <c r="K578" s="187"/>
      <c r="L578" s="187"/>
      <c r="M578" s="187"/>
      <c r="N578" s="187"/>
      <c r="O578" s="187"/>
      <c r="P578" s="187"/>
      <c r="Q578" s="187"/>
      <c r="R578" s="187"/>
      <c r="S578" s="187"/>
      <c r="T578" s="269"/>
      <c r="U578" s="370">
        <f>IF(AND(H578="",I578="",J578="",K578="",L578="",M578="",N578="",O578="",P578="",Q578="",R578="",S578="",T578=""),0,AVERAGE($H578:T578))</f>
        <v>0</v>
      </c>
      <c r="V578" s="373">
        <f t="shared" si="67"/>
        <v>0</v>
      </c>
      <c r="W578" s="376">
        <f t="shared" si="68"/>
        <v>0</v>
      </c>
      <c r="X578" s="376">
        <f t="shared" si="69"/>
        <v>0</v>
      </c>
      <c r="Y578" s="373">
        <f t="shared" si="70"/>
        <v>0</v>
      </c>
      <c r="Z578" s="376">
        <f t="shared" si="71"/>
        <v>0</v>
      </c>
      <c r="AA578" s="376">
        <f t="shared" si="65"/>
        <v>0</v>
      </c>
      <c r="AB578" s="350"/>
    </row>
    <row r="579" spans="1:28" s="2" customFormat="1" ht="10.7">
      <c r="A579" s="382">
        <v>554</v>
      </c>
      <c r="B579" s="192"/>
      <c r="C579" s="186"/>
      <c r="D579" s="187"/>
      <c r="E579" s="186"/>
      <c r="F579" s="397"/>
      <c r="G579" s="385">
        <f t="shared" si="66"/>
        <v>0</v>
      </c>
      <c r="H579" s="360"/>
      <c r="I579" s="187"/>
      <c r="J579" s="187"/>
      <c r="K579" s="187"/>
      <c r="L579" s="187"/>
      <c r="M579" s="187"/>
      <c r="N579" s="187"/>
      <c r="O579" s="187"/>
      <c r="P579" s="187"/>
      <c r="Q579" s="187"/>
      <c r="R579" s="187"/>
      <c r="S579" s="187"/>
      <c r="T579" s="269"/>
      <c r="U579" s="370">
        <f>IF(AND(H579="",I579="",J579="",K579="",L579="",M579="",N579="",O579="",P579="",Q579="",R579="",S579="",T579=""),0,AVERAGE($H579:T579))</f>
        <v>0</v>
      </c>
      <c r="V579" s="373">
        <f t="shared" si="67"/>
        <v>0</v>
      </c>
      <c r="W579" s="376">
        <f t="shared" si="68"/>
        <v>0</v>
      </c>
      <c r="X579" s="376">
        <f t="shared" si="69"/>
        <v>0</v>
      </c>
      <c r="Y579" s="373">
        <f t="shared" si="70"/>
        <v>0</v>
      </c>
      <c r="Z579" s="376">
        <f t="shared" si="71"/>
        <v>0</v>
      </c>
      <c r="AA579" s="376">
        <f t="shared" si="65"/>
        <v>0</v>
      </c>
      <c r="AB579" s="350"/>
    </row>
    <row r="580" spans="1:28" s="2" customFormat="1" ht="10.7">
      <c r="A580" s="382">
        <v>555</v>
      </c>
      <c r="B580" s="192"/>
      <c r="C580" s="186"/>
      <c r="D580" s="187"/>
      <c r="E580" s="186"/>
      <c r="F580" s="397"/>
      <c r="G580" s="385">
        <f t="shared" si="66"/>
        <v>0</v>
      </c>
      <c r="H580" s="360"/>
      <c r="I580" s="187"/>
      <c r="J580" s="187"/>
      <c r="K580" s="187"/>
      <c r="L580" s="187"/>
      <c r="M580" s="187"/>
      <c r="N580" s="187"/>
      <c r="O580" s="187"/>
      <c r="P580" s="187"/>
      <c r="Q580" s="187"/>
      <c r="R580" s="187"/>
      <c r="S580" s="187"/>
      <c r="T580" s="269"/>
      <c r="U580" s="370">
        <f>IF(AND(H580="",I580="",J580="",K580="",L580="",M580="",N580="",O580="",P580="",Q580="",R580="",S580="",T580=""),0,AVERAGE($H580:T580))</f>
        <v>0</v>
      </c>
      <c r="V580" s="373">
        <f t="shared" si="67"/>
        <v>0</v>
      </c>
      <c r="W580" s="376">
        <f t="shared" si="68"/>
        <v>0</v>
      </c>
      <c r="X580" s="376">
        <f t="shared" si="69"/>
        <v>0</v>
      </c>
      <c r="Y580" s="373">
        <f t="shared" si="70"/>
        <v>0</v>
      </c>
      <c r="Z580" s="376">
        <f t="shared" si="71"/>
        <v>0</v>
      </c>
      <c r="AA580" s="376">
        <f t="shared" si="65"/>
        <v>0</v>
      </c>
      <c r="AB580" s="350"/>
    </row>
    <row r="581" spans="1:28" s="2" customFormat="1" ht="10.7">
      <c r="A581" s="382">
        <v>556</v>
      </c>
      <c r="B581" s="192"/>
      <c r="C581" s="186"/>
      <c r="D581" s="187"/>
      <c r="E581" s="186"/>
      <c r="F581" s="397"/>
      <c r="G581" s="385">
        <f t="shared" si="66"/>
        <v>0</v>
      </c>
      <c r="H581" s="360"/>
      <c r="I581" s="187"/>
      <c r="J581" s="187"/>
      <c r="K581" s="187"/>
      <c r="L581" s="187"/>
      <c r="M581" s="187"/>
      <c r="N581" s="187"/>
      <c r="O581" s="187"/>
      <c r="P581" s="187"/>
      <c r="Q581" s="187"/>
      <c r="R581" s="187"/>
      <c r="S581" s="187"/>
      <c r="T581" s="269"/>
      <c r="U581" s="370">
        <f>IF(AND(H581="",I581="",J581="",K581="",L581="",M581="",N581="",O581="",P581="",Q581="",R581="",S581="",T581=""),0,AVERAGE($H581:T581))</f>
        <v>0</v>
      </c>
      <c r="V581" s="373">
        <f t="shared" si="67"/>
        <v>0</v>
      </c>
      <c r="W581" s="376">
        <f t="shared" si="68"/>
        <v>0</v>
      </c>
      <c r="X581" s="376">
        <f t="shared" si="69"/>
        <v>0</v>
      </c>
      <c r="Y581" s="373">
        <f t="shared" si="70"/>
        <v>0</v>
      </c>
      <c r="Z581" s="376">
        <f t="shared" si="71"/>
        <v>0</v>
      </c>
      <c r="AA581" s="376">
        <f t="shared" si="65"/>
        <v>0</v>
      </c>
      <c r="AB581" s="350"/>
    </row>
    <row r="582" spans="1:28" s="2" customFormat="1" ht="10.7">
      <c r="A582" s="382">
        <v>557</v>
      </c>
      <c r="B582" s="192"/>
      <c r="C582" s="186"/>
      <c r="D582" s="187"/>
      <c r="E582" s="186"/>
      <c r="F582" s="397"/>
      <c r="G582" s="385">
        <f t="shared" si="66"/>
        <v>0</v>
      </c>
      <c r="H582" s="360"/>
      <c r="I582" s="187"/>
      <c r="J582" s="187"/>
      <c r="K582" s="187"/>
      <c r="L582" s="187"/>
      <c r="M582" s="187"/>
      <c r="N582" s="187"/>
      <c r="O582" s="187"/>
      <c r="P582" s="187"/>
      <c r="Q582" s="187"/>
      <c r="R582" s="187"/>
      <c r="S582" s="187"/>
      <c r="T582" s="269"/>
      <c r="U582" s="370">
        <f>IF(AND(H582="",I582="",J582="",K582="",L582="",M582="",N582="",O582="",P582="",Q582="",R582="",S582="",T582=""),0,AVERAGE($H582:T582))</f>
        <v>0</v>
      </c>
      <c r="V582" s="373">
        <f t="shared" si="67"/>
        <v>0</v>
      </c>
      <c r="W582" s="376">
        <f t="shared" si="68"/>
        <v>0</v>
      </c>
      <c r="X582" s="376">
        <f t="shared" si="69"/>
        <v>0</v>
      </c>
      <c r="Y582" s="373">
        <f t="shared" si="70"/>
        <v>0</v>
      </c>
      <c r="Z582" s="376">
        <f t="shared" si="71"/>
        <v>0</v>
      </c>
      <c r="AA582" s="376">
        <f t="shared" si="65"/>
        <v>0</v>
      </c>
      <c r="AB582" s="350"/>
    </row>
    <row r="583" spans="1:28" s="2" customFormat="1" ht="10.7">
      <c r="A583" s="382">
        <v>558</v>
      </c>
      <c r="B583" s="192"/>
      <c r="C583" s="186"/>
      <c r="D583" s="187"/>
      <c r="E583" s="186"/>
      <c r="F583" s="397"/>
      <c r="G583" s="385">
        <f t="shared" si="66"/>
        <v>0</v>
      </c>
      <c r="H583" s="360"/>
      <c r="I583" s="187"/>
      <c r="J583" s="187"/>
      <c r="K583" s="187"/>
      <c r="L583" s="187"/>
      <c r="M583" s="187"/>
      <c r="N583" s="187"/>
      <c r="O583" s="187"/>
      <c r="P583" s="187"/>
      <c r="Q583" s="187"/>
      <c r="R583" s="187"/>
      <c r="S583" s="187"/>
      <c r="T583" s="269"/>
      <c r="U583" s="370">
        <f>IF(AND(H583="",I583="",J583="",K583="",L583="",M583="",N583="",O583="",P583="",Q583="",R583="",S583="",T583=""),0,AVERAGE($H583:T583))</f>
        <v>0</v>
      </c>
      <c r="V583" s="373">
        <f t="shared" si="67"/>
        <v>0</v>
      </c>
      <c r="W583" s="376">
        <f t="shared" si="68"/>
        <v>0</v>
      </c>
      <c r="X583" s="376">
        <f t="shared" si="69"/>
        <v>0</v>
      </c>
      <c r="Y583" s="373">
        <f t="shared" si="70"/>
        <v>0</v>
      </c>
      <c r="Z583" s="376">
        <f t="shared" si="71"/>
        <v>0</v>
      </c>
      <c r="AA583" s="376">
        <f t="shared" si="65"/>
        <v>0</v>
      </c>
      <c r="AB583" s="350"/>
    </row>
    <row r="584" spans="1:28" s="2" customFormat="1" ht="10.7">
      <c r="A584" s="382">
        <v>559</v>
      </c>
      <c r="B584" s="192"/>
      <c r="C584" s="186"/>
      <c r="D584" s="187"/>
      <c r="E584" s="186"/>
      <c r="F584" s="397"/>
      <c r="G584" s="385">
        <f t="shared" si="66"/>
        <v>0</v>
      </c>
      <c r="H584" s="360"/>
      <c r="I584" s="187"/>
      <c r="J584" s="187"/>
      <c r="K584" s="187"/>
      <c r="L584" s="187"/>
      <c r="M584" s="187"/>
      <c r="N584" s="187"/>
      <c r="O584" s="187"/>
      <c r="P584" s="187"/>
      <c r="Q584" s="187"/>
      <c r="R584" s="187"/>
      <c r="S584" s="187"/>
      <c r="T584" s="269"/>
      <c r="U584" s="370">
        <f>IF(AND(H584="",I584="",J584="",K584="",L584="",M584="",N584="",O584="",P584="",Q584="",R584="",S584="",T584=""),0,AVERAGE($H584:T584))</f>
        <v>0</v>
      </c>
      <c r="V584" s="373">
        <f t="shared" si="67"/>
        <v>0</v>
      </c>
      <c r="W584" s="376">
        <f t="shared" si="68"/>
        <v>0</v>
      </c>
      <c r="X584" s="376">
        <f t="shared" si="69"/>
        <v>0</v>
      </c>
      <c r="Y584" s="373">
        <f t="shared" si="70"/>
        <v>0</v>
      </c>
      <c r="Z584" s="376">
        <f t="shared" si="71"/>
        <v>0</v>
      </c>
      <c r="AA584" s="376">
        <f t="shared" si="65"/>
        <v>0</v>
      </c>
      <c r="AB584" s="350"/>
    </row>
    <row r="585" spans="1:28" s="2" customFormat="1" ht="10.7">
      <c r="A585" s="382">
        <v>560</v>
      </c>
      <c r="B585" s="192"/>
      <c r="C585" s="186"/>
      <c r="D585" s="187"/>
      <c r="E585" s="186"/>
      <c r="F585" s="397"/>
      <c r="G585" s="385">
        <f t="shared" si="66"/>
        <v>0</v>
      </c>
      <c r="H585" s="360"/>
      <c r="I585" s="187"/>
      <c r="J585" s="187"/>
      <c r="K585" s="187"/>
      <c r="L585" s="187"/>
      <c r="M585" s="187"/>
      <c r="N585" s="187"/>
      <c r="O585" s="187"/>
      <c r="P585" s="187"/>
      <c r="Q585" s="187"/>
      <c r="R585" s="187"/>
      <c r="S585" s="187"/>
      <c r="T585" s="269"/>
      <c r="U585" s="370">
        <f>IF(AND(H585="",I585="",J585="",K585="",L585="",M585="",N585="",O585="",P585="",Q585="",R585="",S585="",T585=""),0,AVERAGE($H585:T585))</f>
        <v>0</v>
      </c>
      <c r="V585" s="373">
        <f t="shared" si="67"/>
        <v>0</v>
      </c>
      <c r="W585" s="376">
        <f t="shared" si="68"/>
        <v>0</v>
      </c>
      <c r="X585" s="376">
        <f t="shared" si="69"/>
        <v>0</v>
      </c>
      <c r="Y585" s="373">
        <f t="shared" si="70"/>
        <v>0</v>
      </c>
      <c r="Z585" s="376">
        <f t="shared" si="71"/>
        <v>0</v>
      </c>
      <c r="AA585" s="376">
        <f t="shared" si="65"/>
        <v>0</v>
      </c>
      <c r="AB585" s="350"/>
    </row>
    <row r="586" spans="1:28" s="2" customFormat="1" ht="10.7">
      <c r="A586" s="382">
        <v>561</v>
      </c>
      <c r="B586" s="192"/>
      <c r="C586" s="186"/>
      <c r="D586" s="187"/>
      <c r="E586" s="186"/>
      <c r="F586" s="397"/>
      <c r="G586" s="385">
        <f t="shared" si="66"/>
        <v>0</v>
      </c>
      <c r="H586" s="360"/>
      <c r="I586" s="187"/>
      <c r="J586" s="187"/>
      <c r="K586" s="187"/>
      <c r="L586" s="187"/>
      <c r="M586" s="187"/>
      <c r="N586" s="187"/>
      <c r="O586" s="187"/>
      <c r="P586" s="187"/>
      <c r="Q586" s="187"/>
      <c r="R586" s="187"/>
      <c r="S586" s="187"/>
      <c r="T586" s="269"/>
      <c r="U586" s="370">
        <f>IF(AND(H586="",I586="",J586="",K586="",L586="",M586="",N586="",O586="",P586="",Q586="",R586="",S586="",T586=""),0,AVERAGE($H586:T586))</f>
        <v>0</v>
      </c>
      <c r="V586" s="373">
        <f t="shared" si="67"/>
        <v>0</v>
      </c>
      <c r="W586" s="376">
        <f t="shared" si="68"/>
        <v>0</v>
      </c>
      <c r="X586" s="376">
        <f t="shared" si="69"/>
        <v>0</v>
      </c>
      <c r="Y586" s="373">
        <f t="shared" si="70"/>
        <v>0</v>
      </c>
      <c r="Z586" s="376">
        <f t="shared" si="71"/>
        <v>0</v>
      </c>
      <c r="AA586" s="376">
        <f t="shared" si="65"/>
        <v>0</v>
      </c>
      <c r="AB586" s="350"/>
    </row>
    <row r="587" spans="1:28" s="2" customFormat="1" ht="10.7">
      <c r="A587" s="382">
        <v>562</v>
      </c>
      <c r="B587" s="192"/>
      <c r="C587" s="186"/>
      <c r="D587" s="187"/>
      <c r="E587" s="186"/>
      <c r="F587" s="397"/>
      <c r="G587" s="385">
        <f t="shared" si="66"/>
        <v>0</v>
      </c>
      <c r="H587" s="360"/>
      <c r="I587" s="187"/>
      <c r="J587" s="187"/>
      <c r="K587" s="187"/>
      <c r="L587" s="187"/>
      <c r="M587" s="187"/>
      <c r="N587" s="187"/>
      <c r="O587" s="187"/>
      <c r="P587" s="187"/>
      <c r="Q587" s="187"/>
      <c r="R587" s="187"/>
      <c r="S587" s="187"/>
      <c r="T587" s="269"/>
      <c r="U587" s="370">
        <f>IF(AND(H587="",I587="",J587="",K587="",L587="",M587="",N587="",O587="",P587="",Q587="",R587="",S587="",T587=""),0,AVERAGE($H587:T587))</f>
        <v>0</v>
      </c>
      <c r="V587" s="373">
        <f t="shared" si="67"/>
        <v>0</v>
      </c>
      <c r="W587" s="376">
        <f t="shared" si="68"/>
        <v>0</v>
      </c>
      <c r="X587" s="376">
        <f t="shared" si="69"/>
        <v>0</v>
      </c>
      <c r="Y587" s="373">
        <f t="shared" si="70"/>
        <v>0</v>
      </c>
      <c r="Z587" s="376">
        <f t="shared" si="71"/>
        <v>0</v>
      </c>
      <c r="AA587" s="376">
        <f t="shared" si="65"/>
        <v>0</v>
      </c>
      <c r="AB587" s="350"/>
    </row>
    <row r="588" spans="1:28" s="2" customFormat="1" ht="10.7">
      <c r="A588" s="382">
        <v>563</v>
      </c>
      <c r="B588" s="192"/>
      <c r="C588" s="186"/>
      <c r="D588" s="187"/>
      <c r="E588" s="186"/>
      <c r="F588" s="397"/>
      <c r="G588" s="385">
        <f t="shared" si="66"/>
        <v>0</v>
      </c>
      <c r="H588" s="360"/>
      <c r="I588" s="187"/>
      <c r="J588" s="187"/>
      <c r="K588" s="187"/>
      <c r="L588" s="187"/>
      <c r="M588" s="187"/>
      <c r="N588" s="187"/>
      <c r="O588" s="187"/>
      <c r="P588" s="187"/>
      <c r="Q588" s="187"/>
      <c r="R588" s="187"/>
      <c r="S588" s="187"/>
      <c r="T588" s="269"/>
      <c r="U588" s="370">
        <f>IF(AND(H588="",I588="",J588="",K588="",L588="",M588="",N588="",O588="",P588="",Q588="",R588="",S588="",T588=""),0,AVERAGE($H588:T588))</f>
        <v>0</v>
      </c>
      <c r="V588" s="373">
        <f t="shared" si="67"/>
        <v>0</v>
      </c>
      <c r="W588" s="376">
        <f t="shared" si="68"/>
        <v>0</v>
      </c>
      <c r="X588" s="376">
        <f t="shared" si="69"/>
        <v>0</v>
      </c>
      <c r="Y588" s="373">
        <f t="shared" si="70"/>
        <v>0</v>
      </c>
      <c r="Z588" s="376">
        <f t="shared" si="71"/>
        <v>0</v>
      </c>
      <c r="AA588" s="376">
        <f t="shared" si="65"/>
        <v>0</v>
      </c>
      <c r="AB588" s="350"/>
    </row>
    <row r="589" spans="1:28" s="2" customFormat="1" ht="10.7">
      <c r="A589" s="382">
        <v>564</v>
      </c>
      <c r="B589" s="192"/>
      <c r="C589" s="186"/>
      <c r="D589" s="187"/>
      <c r="E589" s="186"/>
      <c r="F589" s="397"/>
      <c r="G589" s="385">
        <f t="shared" si="66"/>
        <v>0</v>
      </c>
      <c r="H589" s="360"/>
      <c r="I589" s="187"/>
      <c r="J589" s="187"/>
      <c r="K589" s="187"/>
      <c r="L589" s="187"/>
      <c r="M589" s="187"/>
      <c r="N589" s="187"/>
      <c r="O589" s="187"/>
      <c r="P589" s="187"/>
      <c r="Q589" s="187"/>
      <c r="R589" s="187"/>
      <c r="S589" s="187"/>
      <c r="T589" s="269"/>
      <c r="U589" s="370">
        <f>IF(AND(H589="",I589="",J589="",K589="",L589="",M589="",N589="",O589="",P589="",Q589="",R589="",S589="",T589=""),0,AVERAGE($H589:T589))</f>
        <v>0</v>
      </c>
      <c r="V589" s="373">
        <f t="shared" si="67"/>
        <v>0</v>
      </c>
      <c r="W589" s="376">
        <f t="shared" si="68"/>
        <v>0</v>
      </c>
      <c r="X589" s="376">
        <f t="shared" si="69"/>
        <v>0</v>
      </c>
      <c r="Y589" s="373">
        <f t="shared" si="70"/>
        <v>0</v>
      </c>
      <c r="Z589" s="376">
        <f t="shared" si="71"/>
        <v>0</v>
      </c>
      <c r="AA589" s="376">
        <f t="shared" si="65"/>
        <v>0</v>
      </c>
      <c r="AB589" s="350"/>
    </row>
    <row r="590" spans="1:28" s="2" customFormat="1" ht="10.7">
      <c r="A590" s="382">
        <v>565</v>
      </c>
      <c r="B590" s="192"/>
      <c r="C590" s="186"/>
      <c r="D590" s="187"/>
      <c r="E590" s="186"/>
      <c r="F590" s="397"/>
      <c r="G590" s="385">
        <f t="shared" si="66"/>
        <v>0</v>
      </c>
      <c r="H590" s="360"/>
      <c r="I590" s="187"/>
      <c r="J590" s="187"/>
      <c r="K590" s="187"/>
      <c r="L590" s="187"/>
      <c r="M590" s="187"/>
      <c r="N590" s="187"/>
      <c r="O590" s="187"/>
      <c r="P590" s="187"/>
      <c r="Q590" s="187"/>
      <c r="R590" s="187"/>
      <c r="S590" s="187"/>
      <c r="T590" s="269"/>
      <c r="U590" s="370">
        <f>IF(AND(H590="",I590="",J590="",K590="",L590="",M590="",N590="",O590="",P590="",Q590="",R590="",S590="",T590=""),0,AVERAGE($H590:T590))</f>
        <v>0</v>
      </c>
      <c r="V590" s="373">
        <f t="shared" si="67"/>
        <v>0</v>
      </c>
      <c r="W590" s="376">
        <f t="shared" si="68"/>
        <v>0</v>
      </c>
      <c r="X590" s="376">
        <f t="shared" si="69"/>
        <v>0</v>
      </c>
      <c r="Y590" s="373">
        <f t="shared" si="70"/>
        <v>0</v>
      </c>
      <c r="Z590" s="376">
        <f t="shared" si="71"/>
        <v>0</v>
      </c>
      <c r="AA590" s="376">
        <f t="shared" si="65"/>
        <v>0</v>
      </c>
      <c r="AB590" s="350"/>
    </row>
    <row r="591" spans="1:28" s="2" customFormat="1" ht="10.7">
      <c r="A591" s="382">
        <v>566</v>
      </c>
      <c r="B591" s="192"/>
      <c r="C591" s="186"/>
      <c r="D591" s="187"/>
      <c r="E591" s="186"/>
      <c r="F591" s="397"/>
      <c r="G591" s="385">
        <f t="shared" si="66"/>
        <v>0</v>
      </c>
      <c r="H591" s="360"/>
      <c r="I591" s="187"/>
      <c r="J591" s="187"/>
      <c r="K591" s="187"/>
      <c r="L591" s="187"/>
      <c r="M591" s="187"/>
      <c r="N591" s="187"/>
      <c r="O591" s="187"/>
      <c r="P591" s="187"/>
      <c r="Q591" s="187"/>
      <c r="R591" s="187"/>
      <c r="S591" s="187"/>
      <c r="T591" s="269"/>
      <c r="U591" s="370">
        <f>IF(AND(H591="",I591="",J591="",K591="",L591="",M591="",N591="",O591="",P591="",Q591="",R591="",S591="",T591=""),0,AVERAGE($H591:T591))</f>
        <v>0</v>
      </c>
      <c r="V591" s="373">
        <f t="shared" si="67"/>
        <v>0</v>
      </c>
      <c r="W591" s="376">
        <f t="shared" si="68"/>
        <v>0</v>
      </c>
      <c r="X591" s="376">
        <f t="shared" si="69"/>
        <v>0</v>
      </c>
      <c r="Y591" s="373">
        <f t="shared" si="70"/>
        <v>0</v>
      </c>
      <c r="Z591" s="376">
        <f t="shared" si="71"/>
        <v>0</v>
      </c>
      <c r="AA591" s="376">
        <f t="shared" si="65"/>
        <v>0</v>
      </c>
      <c r="AB591" s="350"/>
    </row>
    <row r="592" spans="1:28" s="2" customFormat="1" ht="10.7">
      <c r="A592" s="382">
        <v>567</v>
      </c>
      <c r="B592" s="192"/>
      <c r="C592" s="186"/>
      <c r="D592" s="187"/>
      <c r="E592" s="186"/>
      <c r="F592" s="397"/>
      <c r="G592" s="385">
        <f t="shared" si="66"/>
        <v>0</v>
      </c>
      <c r="H592" s="360"/>
      <c r="I592" s="187"/>
      <c r="J592" s="187"/>
      <c r="K592" s="187"/>
      <c r="L592" s="187"/>
      <c r="M592" s="187"/>
      <c r="N592" s="187"/>
      <c r="O592" s="187"/>
      <c r="P592" s="187"/>
      <c r="Q592" s="187"/>
      <c r="R592" s="187"/>
      <c r="S592" s="187"/>
      <c r="T592" s="269"/>
      <c r="U592" s="370">
        <f>IF(AND(H592="",I592="",J592="",K592="",L592="",M592="",N592="",O592="",P592="",Q592="",R592="",S592="",T592=""),0,AVERAGE($H592:T592))</f>
        <v>0</v>
      </c>
      <c r="V592" s="373">
        <f t="shared" si="67"/>
        <v>0</v>
      </c>
      <c r="W592" s="376">
        <f t="shared" si="68"/>
        <v>0</v>
      </c>
      <c r="X592" s="376">
        <f t="shared" si="69"/>
        <v>0</v>
      </c>
      <c r="Y592" s="373">
        <f t="shared" si="70"/>
        <v>0</v>
      </c>
      <c r="Z592" s="376">
        <f t="shared" si="71"/>
        <v>0</v>
      </c>
      <c r="AA592" s="376">
        <f t="shared" si="65"/>
        <v>0</v>
      </c>
      <c r="AB592" s="350"/>
    </row>
    <row r="593" spans="1:28" s="2" customFormat="1" ht="10.7">
      <c r="A593" s="382">
        <v>568</v>
      </c>
      <c r="B593" s="192"/>
      <c r="C593" s="186"/>
      <c r="D593" s="187"/>
      <c r="E593" s="186"/>
      <c r="F593" s="397"/>
      <c r="G593" s="385">
        <f t="shared" si="66"/>
        <v>0</v>
      </c>
      <c r="H593" s="360"/>
      <c r="I593" s="187"/>
      <c r="J593" s="187"/>
      <c r="K593" s="187"/>
      <c r="L593" s="187"/>
      <c r="M593" s="187"/>
      <c r="N593" s="187"/>
      <c r="O593" s="187"/>
      <c r="P593" s="187"/>
      <c r="Q593" s="187"/>
      <c r="R593" s="187"/>
      <c r="S593" s="187"/>
      <c r="T593" s="269"/>
      <c r="U593" s="370">
        <f>IF(AND(H593="",I593="",J593="",K593="",L593="",M593="",N593="",O593="",P593="",Q593="",R593="",S593="",T593=""),0,AVERAGE($H593:T593))</f>
        <v>0</v>
      </c>
      <c r="V593" s="373">
        <f t="shared" si="67"/>
        <v>0</v>
      </c>
      <c r="W593" s="376">
        <f t="shared" si="68"/>
        <v>0</v>
      </c>
      <c r="X593" s="376">
        <f t="shared" si="69"/>
        <v>0</v>
      </c>
      <c r="Y593" s="373">
        <f t="shared" si="70"/>
        <v>0</v>
      </c>
      <c r="Z593" s="376">
        <f t="shared" si="71"/>
        <v>0</v>
      </c>
      <c r="AA593" s="376">
        <f t="shared" si="65"/>
        <v>0</v>
      </c>
      <c r="AB593" s="350"/>
    </row>
    <row r="594" spans="1:28" s="2" customFormat="1" ht="10.7">
      <c r="A594" s="382">
        <v>569</v>
      </c>
      <c r="B594" s="192"/>
      <c r="C594" s="186"/>
      <c r="D594" s="187"/>
      <c r="E594" s="186"/>
      <c r="F594" s="397"/>
      <c r="G594" s="385">
        <f t="shared" si="66"/>
        <v>0</v>
      </c>
      <c r="H594" s="360"/>
      <c r="I594" s="187"/>
      <c r="J594" s="187"/>
      <c r="K594" s="187"/>
      <c r="L594" s="187"/>
      <c r="M594" s="187"/>
      <c r="N594" s="187"/>
      <c r="O594" s="187"/>
      <c r="P594" s="187"/>
      <c r="Q594" s="187"/>
      <c r="R594" s="187"/>
      <c r="S594" s="187"/>
      <c r="T594" s="269"/>
      <c r="U594" s="370">
        <f>IF(AND(H594="",I594="",J594="",K594="",L594="",M594="",N594="",O594="",P594="",Q594="",R594="",S594="",T594=""),0,AVERAGE($H594:T594))</f>
        <v>0</v>
      </c>
      <c r="V594" s="373">
        <f t="shared" si="67"/>
        <v>0</v>
      </c>
      <c r="W594" s="376">
        <f t="shared" si="68"/>
        <v>0</v>
      </c>
      <c r="X594" s="376">
        <f t="shared" si="69"/>
        <v>0</v>
      </c>
      <c r="Y594" s="373">
        <f t="shared" si="70"/>
        <v>0</v>
      </c>
      <c r="Z594" s="376">
        <f t="shared" si="71"/>
        <v>0</v>
      </c>
      <c r="AA594" s="376">
        <f t="shared" si="65"/>
        <v>0</v>
      </c>
      <c r="AB594" s="350"/>
    </row>
    <row r="595" spans="1:28" s="2" customFormat="1" ht="10.7">
      <c r="A595" s="382">
        <v>570</v>
      </c>
      <c r="B595" s="192"/>
      <c r="C595" s="186"/>
      <c r="D595" s="187"/>
      <c r="E595" s="186"/>
      <c r="F595" s="397"/>
      <c r="G595" s="385">
        <f t="shared" si="66"/>
        <v>0</v>
      </c>
      <c r="H595" s="360"/>
      <c r="I595" s="187"/>
      <c r="J595" s="187"/>
      <c r="K595" s="187"/>
      <c r="L595" s="187"/>
      <c r="M595" s="187"/>
      <c r="N595" s="187"/>
      <c r="O595" s="187"/>
      <c r="P595" s="187"/>
      <c r="Q595" s="187"/>
      <c r="R595" s="187"/>
      <c r="S595" s="187"/>
      <c r="T595" s="269"/>
      <c r="U595" s="370">
        <f>IF(AND(H595="",I595="",J595="",K595="",L595="",M595="",N595="",O595="",P595="",Q595="",R595="",S595="",T595=""),0,AVERAGE($H595:T595))</f>
        <v>0</v>
      </c>
      <c r="V595" s="373">
        <f t="shared" si="67"/>
        <v>0</v>
      </c>
      <c r="W595" s="376">
        <f t="shared" si="68"/>
        <v>0</v>
      </c>
      <c r="X595" s="376">
        <f t="shared" si="69"/>
        <v>0</v>
      </c>
      <c r="Y595" s="373">
        <f t="shared" si="70"/>
        <v>0</v>
      </c>
      <c r="Z595" s="376">
        <f t="shared" si="71"/>
        <v>0</v>
      </c>
      <c r="AA595" s="376">
        <f t="shared" si="65"/>
        <v>0</v>
      </c>
      <c r="AB595" s="350"/>
    </row>
    <row r="596" spans="1:28" s="2" customFormat="1" ht="10.7">
      <c r="A596" s="382">
        <v>571</v>
      </c>
      <c r="B596" s="192"/>
      <c r="C596" s="186"/>
      <c r="D596" s="187"/>
      <c r="E596" s="186"/>
      <c r="F596" s="397"/>
      <c r="G596" s="385">
        <f t="shared" si="66"/>
        <v>0</v>
      </c>
      <c r="H596" s="360"/>
      <c r="I596" s="187"/>
      <c r="J596" s="187"/>
      <c r="K596" s="187"/>
      <c r="L596" s="187"/>
      <c r="M596" s="187"/>
      <c r="N596" s="187"/>
      <c r="O596" s="187"/>
      <c r="P596" s="187"/>
      <c r="Q596" s="187"/>
      <c r="R596" s="187"/>
      <c r="S596" s="187"/>
      <c r="T596" s="269"/>
      <c r="U596" s="370">
        <f>IF(AND(H596="",I596="",J596="",K596="",L596="",M596="",N596="",O596="",P596="",Q596="",R596="",S596="",T596=""),0,AVERAGE($H596:T596))</f>
        <v>0</v>
      </c>
      <c r="V596" s="373">
        <f t="shared" si="67"/>
        <v>0</v>
      </c>
      <c r="W596" s="376">
        <f t="shared" si="68"/>
        <v>0</v>
      </c>
      <c r="X596" s="376">
        <f t="shared" si="69"/>
        <v>0</v>
      </c>
      <c r="Y596" s="373">
        <f t="shared" si="70"/>
        <v>0</v>
      </c>
      <c r="Z596" s="376">
        <f t="shared" si="71"/>
        <v>0</v>
      </c>
      <c r="AA596" s="376">
        <f t="shared" si="65"/>
        <v>0</v>
      </c>
      <c r="AB596" s="350"/>
    </row>
    <row r="597" spans="1:28" s="2" customFormat="1" ht="10.7">
      <c r="A597" s="382">
        <v>572</v>
      </c>
      <c r="B597" s="192"/>
      <c r="C597" s="186"/>
      <c r="D597" s="187"/>
      <c r="E597" s="186"/>
      <c r="F597" s="397"/>
      <c r="G597" s="385">
        <f t="shared" si="66"/>
        <v>0</v>
      </c>
      <c r="H597" s="360"/>
      <c r="I597" s="187"/>
      <c r="J597" s="187"/>
      <c r="K597" s="187"/>
      <c r="L597" s="187"/>
      <c r="M597" s="187"/>
      <c r="N597" s="187"/>
      <c r="O597" s="187"/>
      <c r="P597" s="187"/>
      <c r="Q597" s="187"/>
      <c r="R597" s="187"/>
      <c r="S597" s="187"/>
      <c r="T597" s="269"/>
      <c r="U597" s="370">
        <f>IF(AND(H597="",I597="",J597="",K597="",L597="",M597="",N597="",O597="",P597="",Q597="",R597="",S597="",T597=""),0,AVERAGE($H597:T597))</f>
        <v>0</v>
      </c>
      <c r="V597" s="373">
        <f t="shared" si="67"/>
        <v>0</v>
      </c>
      <c r="W597" s="376">
        <f t="shared" si="68"/>
        <v>0</v>
      </c>
      <c r="X597" s="376">
        <f t="shared" si="69"/>
        <v>0</v>
      </c>
      <c r="Y597" s="373">
        <f t="shared" si="70"/>
        <v>0</v>
      </c>
      <c r="Z597" s="376">
        <f t="shared" si="71"/>
        <v>0</v>
      </c>
      <c r="AA597" s="376">
        <f t="shared" si="65"/>
        <v>0</v>
      </c>
      <c r="AB597" s="350"/>
    </row>
    <row r="598" spans="1:28" s="2" customFormat="1" ht="10.7">
      <c r="A598" s="382">
        <v>573</v>
      </c>
      <c r="B598" s="192"/>
      <c r="C598" s="186"/>
      <c r="D598" s="187"/>
      <c r="E598" s="186"/>
      <c r="F598" s="397"/>
      <c r="G598" s="385">
        <f t="shared" si="66"/>
        <v>0</v>
      </c>
      <c r="H598" s="360"/>
      <c r="I598" s="187"/>
      <c r="J598" s="187"/>
      <c r="K598" s="187"/>
      <c r="L598" s="187"/>
      <c r="M598" s="187"/>
      <c r="N598" s="187"/>
      <c r="O598" s="187"/>
      <c r="P598" s="187"/>
      <c r="Q598" s="187"/>
      <c r="R598" s="187"/>
      <c r="S598" s="187"/>
      <c r="T598" s="269"/>
      <c r="U598" s="370">
        <f>IF(AND(H598="",I598="",J598="",K598="",L598="",M598="",N598="",O598="",P598="",Q598="",R598="",S598="",T598=""),0,AVERAGE($H598:T598))</f>
        <v>0</v>
      </c>
      <c r="V598" s="373">
        <f t="shared" si="67"/>
        <v>0</v>
      </c>
      <c r="W598" s="376">
        <f t="shared" si="68"/>
        <v>0</v>
      </c>
      <c r="X598" s="376">
        <f t="shared" si="69"/>
        <v>0</v>
      </c>
      <c r="Y598" s="373">
        <f t="shared" si="70"/>
        <v>0</v>
      </c>
      <c r="Z598" s="376">
        <f t="shared" si="71"/>
        <v>0</v>
      </c>
      <c r="AA598" s="376">
        <f t="shared" si="65"/>
        <v>0</v>
      </c>
      <c r="AB598" s="350"/>
    </row>
    <row r="599" spans="1:28" s="2" customFormat="1" ht="10.7">
      <c r="A599" s="382">
        <v>574</v>
      </c>
      <c r="B599" s="192"/>
      <c r="C599" s="186"/>
      <c r="D599" s="187"/>
      <c r="E599" s="186"/>
      <c r="F599" s="397"/>
      <c r="G599" s="385">
        <f t="shared" si="66"/>
        <v>0</v>
      </c>
      <c r="H599" s="360"/>
      <c r="I599" s="187"/>
      <c r="J599" s="187"/>
      <c r="K599" s="187"/>
      <c r="L599" s="187"/>
      <c r="M599" s="187"/>
      <c r="N599" s="187"/>
      <c r="O599" s="187"/>
      <c r="P599" s="187"/>
      <c r="Q599" s="187"/>
      <c r="R599" s="187"/>
      <c r="S599" s="187"/>
      <c r="T599" s="269"/>
      <c r="U599" s="370">
        <f>IF(AND(H599="",I599="",J599="",K599="",L599="",M599="",N599="",O599="",P599="",Q599="",R599="",S599="",T599=""),0,AVERAGE($H599:T599))</f>
        <v>0</v>
      </c>
      <c r="V599" s="373">
        <f t="shared" si="67"/>
        <v>0</v>
      </c>
      <c r="W599" s="376">
        <f t="shared" si="68"/>
        <v>0</v>
      </c>
      <c r="X599" s="376">
        <f t="shared" si="69"/>
        <v>0</v>
      </c>
      <c r="Y599" s="373">
        <f t="shared" si="70"/>
        <v>0</v>
      </c>
      <c r="Z599" s="376">
        <f t="shared" si="71"/>
        <v>0</v>
      </c>
      <c r="AA599" s="376">
        <f t="shared" si="65"/>
        <v>0</v>
      </c>
      <c r="AB599" s="350"/>
    </row>
    <row r="600" spans="1:28" s="2" customFormat="1" ht="10.7">
      <c r="A600" s="382">
        <v>575</v>
      </c>
      <c r="B600" s="192"/>
      <c r="C600" s="186"/>
      <c r="D600" s="187"/>
      <c r="E600" s="186"/>
      <c r="F600" s="397"/>
      <c r="G600" s="385">
        <f t="shared" si="66"/>
        <v>0</v>
      </c>
      <c r="H600" s="360"/>
      <c r="I600" s="187"/>
      <c r="J600" s="187"/>
      <c r="K600" s="187"/>
      <c r="L600" s="187"/>
      <c r="M600" s="187"/>
      <c r="N600" s="187"/>
      <c r="O600" s="187"/>
      <c r="P600" s="187"/>
      <c r="Q600" s="187"/>
      <c r="R600" s="187"/>
      <c r="S600" s="187"/>
      <c r="T600" s="269"/>
      <c r="U600" s="370">
        <f>IF(AND(H600="",I600="",J600="",K600="",L600="",M600="",N600="",O600="",P600="",Q600="",R600="",S600="",T600=""),0,AVERAGE($H600:T600))</f>
        <v>0</v>
      </c>
      <c r="V600" s="373">
        <f t="shared" si="67"/>
        <v>0</v>
      </c>
      <c r="W600" s="376">
        <f t="shared" si="68"/>
        <v>0</v>
      </c>
      <c r="X600" s="376">
        <f t="shared" si="69"/>
        <v>0</v>
      </c>
      <c r="Y600" s="373">
        <f t="shared" si="70"/>
        <v>0</v>
      </c>
      <c r="Z600" s="376">
        <f t="shared" si="71"/>
        <v>0</v>
      </c>
      <c r="AA600" s="376">
        <f t="shared" si="65"/>
        <v>0</v>
      </c>
      <c r="AB600" s="350"/>
    </row>
    <row r="601" spans="1:28" s="2" customFormat="1" ht="10.7">
      <c r="A601" s="382">
        <v>576</v>
      </c>
      <c r="B601" s="192"/>
      <c r="C601" s="186"/>
      <c r="D601" s="187"/>
      <c r="E601" s="186"/>
      <c r="F601" s="397"/>
      <c r="G601" s="385">
        <f t="shared" si="66"/>
        <v>0</v>
      </c>
      <c r="H601" s="360"/>
      <c r="I601" s="187"/>
      <c r="J601" s="187"/>
      <c r="K601" s="187"/>
      <c r="L601" s="187"/>
      <c r="M601" s="187"/>
      <c r="N601" s="187"/>
      <c r="O601" s="187"/>
      <c r="P601" s="187"/>
      <c r="Q601" s="187"/>
      <c r="R601" s="187"/>
      <c r="S601" s="187"/>
      <c r="T601" s="269"/>
      <c r="U601" s="370">
        <f>IF(AND(H601="",I601="",J601="",K601="",L601="",M601="",N601="",O601="",P601="",Q601="",R601="",S601="",T601=""),0,AVERAGE($H601:T601))</f>
        <v>0</v>
      </c>
      <c r="V601" s="373">
        <f t="shared" si="67"/>
        <v>0</v>
      </c>
      <c r="W601" s="376">
        <f t="shared" si="68"/>
        <v>0</v>
      </c>
      <c r="X601" s="376">
        <f t="shared" si="69"/>
        <v>0</v>
      </c>
      <c r="Y601" s="373">
        <f t="shared" si="70"/>
        <v>0</v>
      </c>
      <c r="Z601" s="376">
        <f t="shared" si="71"/>
        <v>0</v>
      </c>
      <c r="AA601" s="376">
        <f t="shared" si="65"/>
        <v>0</v>
      </c>
      <c r="AB601" s="350"/>
    </row>
    <row r="602" spans="1:28" s="2" customFormat="1" ht="10.7">
      <c r="A602" s="382">
        <v>577</v>
      </c>
      <c r="B602" s="192"/>
      <c r="C602" s="186"/>
      <c r="D602" s="187"/>
      <c r="E602" s="186"/>
      <c r="F602" s="397"/>
      <c r="G602" s="385">
        <f t="shared" si="66"/>
        <v>0</v>
      </c>
      <c r="H602" s="360"/>
      <c r="I602" s="187"/>
      <c r="J602" s="187"/>
      <c r="K602" s="187"/>
      <c r="L602" s="187"/>
      <c r="M602" s="187"/>
      <c r="N602" s="187"/>
      <c r="O602" s="187"/>
      <c r="P602" s="187"/>
      <c r="Q602" s="187"/>
      <c r="R602" s="187"/>
      <c r="S602" s="187"/>
      <c r="T602" s="269"/>
      <c r="U602" s="370">
        <f>IF(AND(H602="",I602="",J602="",K602="",L602="",M602="",N602="",O602="",P602="",Q602="",R602="",S602="",T602=""),0,AVERAGE($H602:T602))</f>
        <v>0</v>
      </c>
      <c r="V602" s="373">
        <f t="shared" si="67"/>
        <v>0</v>
      </c>
      <c r="W602" s="376">
        <f t="shared" si="68"/>
        <v>0</v>
      </c>
      <c r="X602" s="376">
        <f t="shared" si="69"/>
        <v>0</v>
      </c>
      <c r="Y602" s="373">
        <f t="shared" si="70"/>
        <v>0</v>
      </c>
      <c r="Z602" s="376">
        <f t="shared" si="71"/>
        <v>0</v>
      </c>
      <c r="AA602" s="376">
        <f t="shared" ref="AA602:AA665" si="72">IF(U602&gt;22,(U602-22),0)</f>
        <v>0</v>
      </c>
      <c r="AB602" s="350"/>
    </row>
    <row r="603" spans="1:28" s="2" customFormat="1" ht="10.7">
      <c r="A603" s="382">
        <v>578</v>
      </c>
      <c r="B603" s="192"/>
      <c r="C603" s="186"/>
      <c r="D603" s="187"/>
      <c r="E603" s="186"/>
      <c r="F603" s="397"/>
      <c r="G603" s="385">
        <f t="shared" ref="G603:G666" si="73">IF(E603="Residencial",D603,E603)</f>
        <v>0</v>
      </c>
      <c r="H603" s="360"/>
      <c r="I603" s="187"/>
      <c r="J603" s="187"/>
      <c r="K603" s="187"/>
      <c r="L603" s="187"/>
      <c r="M603" s="187"/>
      <c r="N603" s="187"/>
      <c r="O603" s="187"/>
      <c r="P603" s="187"/>
      <c r="Q603" s="187"/>
      <c r="R603" s="187"/>
      <c r="S603" s="187"/>
      <c r="T603" s="269"/>
      <c r="U603" s="370">
        <f>IF(AND(H603="",I603="",J603="",K603="",L603="",M603="",N603="",O603="",P603="",Q603="",R603="",S603="",T603=""),0,AVERAGE($H603:T603))</f>
        <v>0</v>
      </c>
      <c r="V603" s="373">
        <f t="shared" ref="V603:V666" si="74">IF(U603&lt;=11,U603,11)</f>
        <v>0</v>
      </c>
      <c r="W603" s="376">
        <f t="shared" ref="W603:W666" si="75">IF(U603&lt;=6,U603,6)</f>
        <v>0</v>
      </c>
      <c r="X603" s="376">
        <f t="shared" ref="X603:X666" si="76">IF(AND(U603&gt;6,U603&gt;=11),11-W603,U603-W603)</f>
        <v>0</v>
      </c>
      <c r="Y603" s="373">
        <f t="shared" ref="Y603:Y666" si="77">IF(U603&gt;11,(U603-W603-X603),0)</f>
        <v>0</v>
      </c>
      <c r="Z603" s="376">
        <f t="shared" ref="Z603:Z666" si="78">IF(U603&gt;22,11,IF(AND(U603&gt;11,U603&lt;=22),U603-11,0))</f>
        <v>0</v>
      </c>
      <c r="AA603" s="376">
        <f t="shared" si="72"/>
        <v>0</v>
      </c>
      <c r="AB603" s="350"/>
    </row>
    <row r="604" spans="1:28" s="2" customFormat="1" ht="10.7">
      <c r="A604" s="382">
        <v>579</v>
      </c>
      <c r="B604" s="192"/>
      <c r="C604" s="186"/>
      <c r="D604" s="187"/>
      <c r="E604" s="186"/>
      <c r="F604" s="397"/>
      <c r="G604" s="385">
        <f t="shared" si="73"/>
        <v>0</v>
      </c>
      <c r="H604" s="360"/>
      <c r="I604" s="187"/>
      <c r="J604" s="187"/>
      <c r="K604" s="187"/>
      <c r="L604" s="187"/>
      <c r="M604" s="187"/>
      <c r="N604" s="187"/>
      <c r="O604" s="187"/>
      <c r="P604" s="187"/>
      <c r="Q604" s="187"/>
      <c r="R604" s="187"/>
      <c r="S604" s="187"/>
      <c r="T604" s="269"/>
      <c r="U604" s="370">
        <f>IF(AND(H604="",I604="",J604="",K604="",L604="",M604="",N604="",O604="",P604="",Q604="",R604="",S604="",T604=""),0,AVERAGE($H604:T604))</f>
        <v>0</v>
      </c>
      <c r="V604" s="373">
        <f t="shared" si="74"/>
        <v>0</v>
      </c>
      <c r="W604" s="376">
        <f t="shared" si="75"/>
        <v>0</v>
      </c>
      <c r="X604" s="376">
        <f t="shared" si="76"/>
        <v>0</v>
      </c>
      <c r="Y604" s="373">
        <f t="shared" si="77"/>
        <v>0</v>
      </c>
      <c r="Z604" s="376">
        <f t="shared" si="78"/>
        <v>0</v>
      </c>
      <c r="AA604" s="376">
        <f t="shared" si="72"/>
        <v>0</v>
      </c>
      <c r="AB604" s="350"/>
    </row>
    <row r="605" spans="1:28" s="2" customFormat="1" ht="10.7">
      <c r="A605" s="382">
        <v>580</v>
      </c>
      <c r="B605" s="192"/>
      <c r="C605" s="186"/>
      <c r="D605" s="187"/>
      <c r="E605" s="186"/>
      <c r="F605" s="397"/>
      <c r="G605" s="385">
        <f t="shared" si="73"/>
        <v>0</v>
      </c>
      <c r="H605" s="360"/>
      <c r="I605" s="187"/>
      <c r="J605" s="187"/>
      <c r="K605" s="187"/>
      <c r="L605" s="187"/>
      <c r="M605" s="187"/>
      <c r="N605" s="187"/>
      <c r="O605" s="187"/>
      <c r="P605" s="187"/>
      <c r="Q605" s="187"/>
      <c r="R605" s="187"/>
      <c r="S605" s="187"/>
      <c r="T605" s="269"/>
      <c r="U605" s="370">
        <f>IF(AND(H605="",I605="",J605="",K605="",L605="",M605="",N605="",O605="",P605="",Q605="",R605="",S605="",T605=""),0,AVERAGE($H605:T605))</f>
        <v>0</v>
      </c>
      <c r="V605" s="373">
        <f t="shared" si="74"/>
        <v>0</v>
      </c>
      <c r="W605" s="376">
        <f t="shared" si="75"/>
        <v>0</v>
      </c>
      <c r="X605" s="376">
        <f t="shared" si="76"/>
        <v>0</v>
      </c>
      <c r="Y605" s="373">
        <f t="shared" si="77"/>
        <v>0</v>
      </c>
      <c r="Z605" s="376">
        <f t="shared" si="78"/>
        <v>0</v>
      </c>
      <c r="AA605" s="376">
        <f t="shared" si="72"/>
        <v>0</v>
      </c>
      <c r="AB605" s="350"/>
    </row>
    <row r="606" spans="1:28" s="2" customFormat="1" ht="10.7">
      <c r="A606" s="382">
        <v>581</v>
      </c>
      <c r="B606" s="192"/>
      <c r="C606" s="186"/>
      <c r="D606" s="187"/>
      <c r="E606" s="186"/>
      <c r="F606" s="397"/>
      <c r="G606" s="385">
        <f t="shared" si="73"/>
        <v>0</v>
      </c>
      <c r="H606" s="360"/>
      <c r="I606" s="187"/>
      <c r="J606" s="187"/>
      <c r="K606" s="187"/>
      <c r="L606" s="187"/>
      <c r="M606" s="187"/>
      <c r="N606" s="187"/>
      <c r="O606" s="187"/>
      <c r="P606" s="187"/>
      <c r="Q606" s="187"/>
      <c r="R606" s="187"/>
      <c r="S606" s="187"/>
      <c r="T606" s="269"/>
      <c r="U606" s="370">
        <f>IF(AND(H606="",I606="",J606="",K606="",L606="",M606="",N606="",O606="",P606="",Q606="",R606="",S606="",T606=""),0,AVERAGE($H606:T606))</f>
        <v>0</v>
      </c>
      <c r="V606" s="373">
        <f t="shared" si="74"/>
        <v>0</v>
      </c>
      <c r="W606" s="376">
        <f t="shared" si="75"/>
        <v>0</v>
      </c>
      <c r="X606" s="376">
        <f t="shared" si="76"/>
        <v>0</v>
      </c>
      <c r="Y606" s="373">
        <f t="shared" si="77"/>
        <v>0</v>
      </c>
      <c r="Z606" s="376">
        <f t="shared" si="78"/>
        <v>0</v>
      </c>
      <c r="AA606" s="376">
        <f t="shared" si="72"/>
        <v>0</v>
      </c>
      <c r="AB606" s="350"/>
    </row>
    <row r="607" spans="1:28" s="2" customFormat="1" ht="10.7">
      <c r="A607" s="382">
        <v>582</v>
      </c>
      <c r="B607" s="192"/>
      <c r="C607" s="186"/>
      <c r="D607" s="187"/>
      <c r="E607" s="186"/>
      <c r="F607" s="397"/>
      <c r="G607" s="385">
        <f t="shared" si="73"/>
        <v>0</v>
      </c>
      <c r="H607" s="360"/>
      <c r="I607" s="187"/>
      <c r="J607" s="187"/>
      <c r="K607" s="187"/>
      <c r="L607" s="187"/>
      <c r="M607" s="187"/>
      <c r="N607" s="187"/>
      <c r="O607" s="187"/>
      <c r="P607" s="187"/>
      <c r="Q607" s="187"/>
      <c r="R607" s="187"/>
      <c r="S607" s="187"/>
      <c r="T607" s="269"/>
      <c r="U607" s="370">
        <f>IF(AND(H607="",I607="",J607="",K607="",L607="",M607="",N607="",O607="",P607="",Q607="",R607="",S607="",T607=""),0,AVERAGE($H607:T607))</f>
        <v>0</v>
      </c>
      <c r="V607" s="373">
        <f t="shared" si="74"/>
        <v>0</v>
      </c>
      <c r="W607" s="376">
        <f t="shared" si="75"/>
        <v>0</v>
      </c>
      <c r="X607" s="376">
        <f t="shared" si="76"/>
        <v>0</v>
      </c>
      <c r="Y607" s="373">
        <f t="shared" si="77"/>
        <v>0</v>
      </c>
      <c r="Z607" s="376">
        <f t="shared" si="78"/>
        <v>0</v>
      </c>
      <c r="AA607" s="376">
        <f t="shared" si="72"/>
        <v>0</v>
      </c>
      <c r="AB607" s="350"/>
    </row>
    <row r="608" spans="1:28" s="2" customFormat="1" ht="10.7">
      <c r="A608" s="382">
        <v>583</v>
      </c>
      <c r="B608" s="192"/>
      <c r="C608" s="186"/>
      <c r="D608" s="187"/>
      <c r="E608" s="186"/>
      <c r="F608" s="397"/>
      <c r="G608" s="385">
        <f t="shared" si="73"/>
        <v>0</v>
      </c>
      <c r="H608" s="360"/>
      <c r="I608" s="187"/>
      <c r="J608" s="187"/>
      <c r="K608" s="187"/>
      <c r="L608" s="187"/>
      <c r="M608" s="187"/>
      <c r="N608" s="187"/>
      <c r="O608" s="187"/>
      <c r="P608" s="187"/>
      <c r="Q608" s="187"/>
      <c r="R608" s="187"/>
      <c r="S608" s="187"/>
      <c r="T608" s="269"/>
      <c r="U608" s="370">
        <f>IF(AND(H608="",I608="",J608="",K608="",L608="",M608="",N608="",O608="",P608="",Q608="",R608="",S608="",T608=""),0,AVERAGE($H608:T608))</f>
        <v>0</v>
      </c>
      <c r="V608" s="373">
        <f t="shared" si="74"/>
        <v>0</v>
      </c>
      <c r="W608" s="376">
        <f t="shared" si="75"/>
        <v>0</v>
      </c>
      <c r="X608" s="376">
        <f t="shared" si="76"/>
        <v>0</v>
      </c>
      <c r="Y608" s="373">
        <f t="shared" si="77"/>
        <v>0</v>
      </c>
      <c r="Z608" s="376">
        <f t="shared" si="78"/>
        <v>0</v>
      </c>
      <c r="AA608" s="376">
        <f t="shared" si="72"/>
        <v>0</v>
      </c>
      <c r="AB608" s="350"/>
    </row>
    <row r="609" spans="1:28" s="2" customFormat="1" ht="10.7">
      <c r="A609" s="382">
        <v>584</v>
      </c>
      <c r="B609" s="192"/>
      <c r="C609" s="186"/>
      <c r="D609" s="187"/>
      <c r="E609" s="186"/>
      <c r="F609" s="397"/>
      <c r="G609" s="385">
        <f t="shared" si="73"/>
        <v>0</v>
      </c>
      <c r="H609" s="360"/>
      <c r="I609" s="187"/>
      <c r="J609" s="187"/>
      <c r="K609" s="187"/>
      <c r="L609" s="187"/>
      <c r="M609" s="187"/>
      <c r="N609" s="187"/>
      <c r="O609" s="187"/>
      <c r="P609" s="187"/>
      <c r="Q609" s="187"/>
      <c r="R609" s="187"/>
      <c r="S609" s="187"/>
      <c r="T609" s="269"/>
      <c r="U609" s="370">
        <f>IF(AND(H609="",I609="",J609="",K609="",L609="",M609="",N609="",O609="",P609="",Q609="",R609="",S609="",T609=""),0,AVERAGE($H609:T609))</f>
        <v>0</v>
      </c>
      <c r="V609" s="373">
        <f t="shared" si="74"/>
        <v>0</v>
      </c>
      <c r="W609" s="376">
        <f t="shared" si="75"/>
        <v>0</v>
      </c>
      <c r="X609" s="376">
        <f t="shared" si="76"/>
        <v>0</v>
      </c>
      <c r="Y609" s="373">
        <f t="shared" si="77"/>
        <v>0</v>
      </c>
      <c r="Z609" s="376">
        <f t="shared" si="78"/>
        <v>0</v>
      </c>
      <c r="AA609" s="376">
        <f t="shared" si="72"/>
        <v>0</v>
      </c>
      <c r="AB609" s="350"/>
    </row>
    <row r="610" spans="1:28" s="2" customFormat="1" ht="10.7">
      <c r="A610" s="382">
        <v>585</v>
      </c>
      <c r="B610" s="192"/>
      <c r="C610" s="186"/>
      <c r="D610" s="187"/>
      <c r="E610" s="186"/>
      <c r="F610" s="397"/>
      <c r="G610" s="385">
        <f t="shared" si="73"/>
        <v>0</v>
      </c>
      <c r="H610" s="360"/>
      <c r="I610" s="187"/>
      <c r="J610" s="187"/>
      <c r="K610" s="187"/>
      <c r="L610" s="187"/>
      <c r="M610" s="187"/>
      <c r="N610" s="187"/>
      <c r="O610" s="187"/>
      <c r="P610" s="187"/>
      <c r="Q610" s="187"/>
      <c r="R610" s="187"/>
      <c r="S610" s="187"/>
      <c r="T610" s="269"/>
      <c r="U610" s="370">
        <f>IF(AND(H610="",I610="",J610="",K610="",L610="",M610="",N610="",O610="",P610="",Q610="",R610="",S610="",T610=""),0,AVERAGE($H610:T610))</f>
        <v>0</v>
      </c>
      <c r="V610" s="373">
        <f t="shared" si="74"/>
        <v>0</v>
      </c>
      <c r="W610" s="376">
        <f t="shared" si="75"/>
        <v>0</v>
      </c>
      <c r="X610" s="376">
        <f t="shared" si="76"/>
        <v>0</v>
      </c>
      <c r="Y610" s="373">
        <f t="shared" si="77"/>
        <v>0</v>
      </c>
      <c r="Z610" s="376">
        <f t="shared" si="78"/>
        <v>0</v>
      </c>
      <c r="AA610" s="376">
        <f t="shared" si="72"/>
        <v>0</v>
      </c>
      <c r="AB610" s="350"/>
    </row>
    <row r="611" spans="1:28" s="2" customFormat="1" ht="10.7">
      <c r="A611" s="382">
        <v>586</v>
      </c>
      <c r="B611" s="192"/>
      <c r="C611" s="186"/>
      <c r="D611" s="187"/>
      <c r="E611" s="186"/>
      <c r="F611" s="397"/>
      <c r="G611" s="385">
        <f t="shared" si="73"/>
        <v>0</v>
      </c>
      <c r="H611" s="360"/>
      <c r="I611" s="187"/>
      <c r="J611" s="187"/>
      <c r="K611" s="187"/>
      <c r="L611" s="187"/>
      <c r="M611" s="187"/>
      <c r="N611" s="187"/>
      <c r="O611" s="187"/>
      <c r="P611" s="187"/>
      <c r="Q611" s="187"/>
      <c r="R611" s="187"/>
      <c r="S611" s="187"/>
      <c r="T611" s="269"/>
      <c r="U611" s="370">
        <f>IF(AND(H611="",I611="",J611="",K611="",L611="",M611="",N611="",O611="",P611="",Q611="",R611="",S611="",T611=""),0,AVERAGE($H611:T611))</f>
        <v>0</v>
      </c>
      <c r="V611" s="373">
        <f t="shared" si="74"/>
        <v>0</v>
      </c>
      <c r="W611" s="376">
        <f t="shared" si="75"/>
        <v>0</v>
      </c>
      <c r="X611" s="376">
        <f t="shared" si="76"/>
        <v>0</v>
      </c>
      <c r="Y611" s="373">
        <f t="shared" si="77"/>
        <v>0</v>
      </c>
      <c r="Z611" s="376">
        <f t="shared" si="78"/>
        <v>0</v>
      </c>
      <c r="AA611" s="376">
        <f t="shared" si="72"/>
        <v>0</v>
      </c>
      <c r="AB611" s="350"/>
    </row>
    <row r="612" spans="1:28" s="2" customFormat="1" ht="10.7">
      <c r="A612" s="382">
        <v>587</v>
      </c>
      <c r="B612" s="192"/>
      <c r="C612" s="186"/>
      <c r="D612" s="187"/>
      <c r="E612" s="186"/>
      <c r="F612" s="397"/>
      <c r="G612" s="385">
        <f t="shared" si="73"/>
        <v>0</v>
      </c>
      <c r="H612" s="360"/>
      <c r="I612" s="187"/>
      <c r="J612" s="187"/>
      <c r="K612" s="187"/>
      <c r="L612" s="187"/>
      <c r="M612" s="187"/>
      <c r="N612" s="187"/>
      <c r="O612" s="187"/>
      <c r="P612" s="187"/>
      <c r="Q612" s="187"/>
      <c r="R612" s="187"/>
      <c r="S612" s="187"/>
      <c r="T612" s="269"/>
      <c r="U612" s="370">
        <f>IF(AND(H612="",I612="",J612="",K612="",L612="",M612="",N612="",O612="",P612="",Q612="",R612="",S612="",T612=""),0,AVERAGE($H612:T612))</f>
        <v>0</v>
      </c>
      <c r="V612" s="373">
        <f t="shared" si="74"/>
        <v>0</v>
      </c>
      <c r="W612" s="376">
        <f t="shared" si="75"/>
        <v>0</v>
      </c>
      <c r="X612" s="376">
        <f t="shared" si="76"/>
        <v>0</v>
      </c>
      <c r="Y612" s="373">
        <f t="shared" si="77"/>
        <v>0</v>
      </c>
      <c r="Z612" s="376">
        <f t="shared" si="78"/>
        <v>0</v>
      </c>
      <c r="AA612" s="376">
        <f t="shared" si="72"/>
        <v>0</v>
      </c>
      <c r="AB612" s="350"/>
    </row>
    <row r="613" spans="1:28" s="2" customFormat="1" ht="10.7">
      <c r="A613" s="382">
        <v>588</v>
      </c>
      <c r="B613" s="192"/>
      <c r="C613" s="186"/>
      <c r="D613" s="187"/>
      <c r="E613" s="186"/>
      <c r="F613" s="397"/>
      <c r="G613" s="385">
        <f t="shared" si="73"/>
        <v>0</v>
      </c>
      <c r="H613" s="360"/>
      <c r="I613" s="187"/>
      <c r="J613" s="187"/>
      <c r="K613" s="187"/>
      <c r="L613" s="187"/>
      <c r="M613" s="187"/>
      <c r="N613" s="187"/>
      <c r="O613" s="187"/>
      <c r="P613" s="187"/>
      <c r="Q613" s="187"/>
      <c r="R613" s="187"/>
      <c r="S613" s="187"/>
      <c r="T613" s="269"/>
      <c r="U613" s="370">
        <f>IF(AND(H613="",I613="",J613="",K613="",L613="",M613="",N613="",O613="",P613="",Q613="",R613="",S613="",T613=""),0,AVERAGE($H613:T613))</f>
        <v>0</v>
      </c>
      <c r="V613" s="373">
        <f t="shared" si="74"/>
        <v>0</v>
      </c>
      <c r="W613" s="376">
        <f t="shared" si="75"/>
        <v>0</v>
      </c>
      <c r="X613" s="376">
        <f t="shared" si="76"/>
        <v>0</v>
      </c>
      <c r="Y613" s="373">
        <f t="shared" si="77"/>
        <v>0</v>
      </c>
      <c r="Z613" s="376">
        <f t="shared" si="78"/>
        <v>0</v>
      </c>
      <c r="AA613" s="376">
        <f t="shared" si="72"/>
        <v>0</v>
      </c>
      <c r="AB613" s="350"/>
    </row>
    <row r="614" spans="1:28" s="2" customFormat="1" ht="10.7">
      <c r="A614" s="382">
        <v>589</v>
      </c>
      <c r="B614" s="192"/>
      <c r="C614" s="186"/>
      <c r="D614" s="187"/>
      <c r="E614" s="186"/>
      <c r="F614" s="397"/>
      <c r="G614" s="385">
        <f t="shared" si="73"/>
        <v>0</v>
      </c>
      <c r="H614" s="360"/>
      <c r="I614" s="187"/>
      <c r="J614" s="187"/>
      <c r="K614" s="187"/>
      <c r="L614" s="187"/>
      <c r="M614" s="187"/>
      <c r="N614" s="187"/>
      <c r="O614" s="187"/>
      <c r="P614" s="187"/>
      <c r="Q614" s="187"/>
      <c r="R614" s="187"/>
      <c r="S614" s="187"/>
      <c r="T614" s="269"/>
      <c r="U614" s="370">
        <f>IF(AND(H614="",I614="",J614="",K614="",L614="",M614="",N614="",O614="",P614="",Q614="",R614="",S614="",T614=""),0,AVERAGE($H614:T614))</f>
        <v>0</v>
      </c>
      <c r="V614" s="373">
        <f t="shared" si="74"/>
        <v>0</v>
      </c>
      <c r="W614" s="376">
        <f t="shared" si="75"/>
        <v>0</v>
      </c>
      <c r="X614" s="376">
        <f t="shared" si="76"/>
        <v>0</v>
      </c>
      <c r="Y614" s="373">
        <f t="shared" si="77"/>
        <v>0</v>
      </c>
      <c r="Z614" s="376">
        <f t="shared" si="78"/>
        <v>0</v>
      </c>
      <c r="AA614" s="376">
        <f t="shared" si="72"/>
        <v>0</v>
      </c>
      <c r="AB614" s="350"/>
    </row>
    <row r="615" spans="1:28" s="2" customFormat="1" ht="10.7">
      <c r="A615" s="382">
        <v>590</v>
      </c>
      <c r="B615" s="192"/>
      <c r="C615" s="186"/>
      <c r="D615" s="187"/>
      <c r="E615" s="186"/>
      <c r="F615" s="397"/>
      <c r="G615" s="385">
        <f t="shared" si="73"/>
        <v>0</v>
      </c>
      <c r="H615" s="360"/>
      <c r="I615" s="187"/>
      <c r="J615" s="187"/>
      <c r="K615" s="187"/>
      <c r="L615" s="187"/>
      <c r="M615" s="187"/>
      <c r="N615" s="187"/>
      <c r="O615" s="187"/>
      <c r="P615" s="187"/>
      <c r="Q615" s="187"/>
      <c r="R615" s="187"/>
      <c r="S615" s="187"/>
      <c r="T615" s="269"/>
      <c r="U615" s="370">
        <f>IF(AND(H615="",I615="",J615="",K615="",L615="",M615="",N615="",O615="",P615="",Q615="",R615="",S615="",T615=""),0,AVERAGE($H615:T615))</f>
        <v>0</v>
      </c>
      <c r="V615" s="373">
        <f t="shared" si="74"/>
        <v>0</v>
      </c>
      <c r="W615" s="376">
        <f t="shared" si="75"/>
        <v>0</v>
      </c>
      <c r="X615" s="376">
        <f t="shared" si="76"/>
        <v>0</v>
      </c>
      <c r="Y615" s="373">
        <f t="shared" si="77"/>
        <v>0</v>
      </c>
      <c r="Z615" s="376">
        <f t="shared" si="78"/>
        <v>0</v>
      </c>
      <c r="AA615" s="376">
        <f t="shared" si="72"/>
        <v>0</v>
      </c>
      <c r="AB615" s="350"/>
    </row>
    <row r="616" spans="1:28" s="2" customFormat="1" ht="10.7">
      <c r="A616" s="382">
        <v>591</v>
      </c>
      <c r="B616" s="192"/>
      <c r="C616" s="186"/>
      <c r="D616" s="187"/>
      <c r="E616" s="186"/>
      <c r="F616" s="397"/>
      <c r="G616" s="385">
        <f t="shared" si="73"/>
        <v>0</v>
      </c>
      <c r="H616" s="360"/>
      <c r="I616" s="187"/>
      <c r="J616" s="187"/>
      <c r="K616" s="187"/>
      <c r="L616" s="187"/>
      <c r="M616" s="187"/>
      <c r="N616" s="187"/>
      <c r="O616" s="187"/>
      <c r="P616" s="187"/>
      <c r="Q616" s="187"/>
      <c r="R616" s="187"/>
      <c r="S616" s="187"/>
      <c r="T616" s="269"/>
      <c r="U616" s="370">
        <f>IF(AND(H616="",I616="",J616="",K616="",L616="",M616="",N616="",O616="",P616="",Q616="",R616="",S616="",T616=""),0,AVERAGE($H616:T616))</f>
        <v>0</v>
      </c>
      <c r="V616" s="373">
        <f t="shared" si="74"/>
        <v>0</v>
      </c>
      <c r="W616" s="376">
        <f t="shared" si="75"/>
        <v>0</v>
      </c>
      <c r="X616" s="376">
        <f t="shared" si="76"/>
        <v>0</v>
      </c>
      <c r="Y616" s="373">
        <f t="shared" si="77"/>
        <v>0</v>
      </c>
      <c r="Z616" s="376">
        <f t="shared" si="78"/>
        <v>0</v>
      </c>
      <c r="AA616" s="376">
        <f t="shared" si="72"/>
        <v>0</v>
      </c>
      <c r="AB616" s="350"/>
    </row>
    <row r="617" spans="1:28" s="2" customFormat="1" ht="10.7">
      <c r="A617" s="382">
        <v>592</v>
      </c>
      <c r="B617" s="192"/>
      <c r="C617" s="186"/>
      <c r="D617" s="187"/>
      <c r="E617" s="186"/>
      <c r="F617" s="397"/>
      <c r="G617" s="385">
        <f t="shared" si="73"/>
        <v>0</v>
      </c>
      <c r="H617" s="360"/>
      <c r="I617" s="187"/>
      <c r="J617" s="187"/>
      <c r="K617" s="187"/>
      <c r="L617" s="187"/>
      <c r="M617" s="187"/>
      <c r="N617" s="187"/>
      <c r="O617" s="187"/>
      <c r="P617" s="187"/>
      <c r="Q617" s="187"/>
      <c r="R617" s="187"/>
      <c r="S617" s="187"/>
      <c r="T617" s="269"/>
      <c r="U617" s="370">
        <f>IF(AND(H617="",I617="",J617="",K617="",L617="",M617="",N617="",O617="",P617="",Q617="",R617="",S617="",T617=""),0,AVERAGE($H617:T617))</f>
        <v>0</v>
      </c>
      <c r="V617" s="373">
        <f t="shared" si="74"/>
        <v>0</v>
      </c>
      <c r="W617" s="376">
        <f t="shared" si="75"/>
        <v>0</v>
      </c>
      <c r="X617" s="376">
        <f t="shared" si="76"/>
        <v>0</v>
      </c>
      <c r="Y617" s="373">
        <f t="shared" si="77"/>
        <v>0</v>
      </c>
      <c r="Z617" s="376">
        <f t="shared" si="78"/>
        <v>0</v>
      </c>
      <c r="AA617" s="376">
        <f t="shared" si="72"/>
        <v>0</v>
      </c>
      <c r="AB617" s="350"/>
    </row>
    <row r="618" spans="1:28" s="2" customFormat="1" ht="10.7">
      <c r="A618" s="382">
        <v>593</v>
      </c>
      <c r="B618" s="192"/>
      <c r="C618" s="186"/>
      <c r="D618" s="187"/>
      <c r="E618" s="186"/>
      <c r="F618" s="397"/>
      <c r="G618" s="385">
        <f t="shared" si="73"/>
        <v>0</v>
      </c>
      <c r="H618" s="360"/>
      <c r="I618" s="187"/>
      <c r="J618" s="187"/>
      <c r="K618" s="187"/>
      <c r="L618" s="187"/>
      <c r="M618" s="187"/>
      <c r="N618" s="187"/>
      <c r="O618" s="187"/>
      <c r="P618" s="187"/>
      <c r="Q618" s="187"/>
      <c r="R618" s="187"/>
      <c r="S618" s="187"/>
      <c r="T618" s="269"/>
      <c r="U618" s="370">
        <f>IF(AND(H618="",I618="",J618="",K618="",L618="",M618="",N618="",O618="",P618="",Q618="",R618="",S618="",T618=""),0,AVERAGE($H618:T618))</f>
        <v>0</v>
      </c>
      <c r="V618" s="373">
        <f t="shared" si="74"/>
        <v>0</v>
      </c>
      <c r="W618" s="376">
        <f t="shared" si="75"/>
        <v>0</v>
      </c>
      <c r="X618" s="376">
        <f t="shared" si="76"/>
        <v>0</v>
      </c>
      <c r="Y618" s="373">
        <f t="shared" si="77"/>
        <v>0</v>
      </c>
      <c r="Z618" s="376">
        <f t="shared" si="78"/>
        <v>0</v>
      </c>
      <c r="AA618" s="376">
        <f t="shared" si="72"/>
        <v>0</v>
      </c>
      <c r="AB618" s="350"/>
    </row>
    <row r="619" spans="1:28" s="2" customFormat="1" ht="10.7">
      <c r="A619" s="382">
        <v>594</v>
      </c>
      <c r="B619" s="192"/>
      <c r="C619" s="186"/>
      <c r="D619" s="187"/>
      <c r="E619" s="186"/>
      <c r="F619" s="397"/>
      <c r="G619" s="385">
        <f t="shared" si="73"/>
        <v>0</v>
      </c>
      <c r="H619" s="360"/>
      <c r="I619" s="187"/>
      <c r="J619" s="187"/>
      <c r="K619" s="187"/>
      <c r="L619" s="187"/>
      <c r="M619" s="187"/>
      <c r="N619" s="187"/>
      <c r="O619" s="187"/>
      <c r="P619" s="187"/>
      <c r="Q619" s="187"/>
      <c r="R619" s="187"/>
      <c r="S619" s="187"/>
      <c r="T619" s="269"/>
      <c r="U619" s="370">
        <f>IF(AND(H619="",I619="",J619="",K619="",L619="",M619="",N619="",O619="",P619="",Q619="",R619="",S619="",T619=""),0,AVERAGE($H619:T619))</f>
        <v>0</v>
      </c>
      <c r="V619" s="373">
        <f t="shared" si="74"/>
        <v>0</v>
      </c>
      <c r="W619" s="376">
        <f t="shared" si="75"/>
        <v>0</v>
      </c>
      <c r="X619" s="376">
        <f t="shared" si="76"/>
        <v>0</v>
      </c>
      <c r="Y619" s="373">
        <f t="shared" si="77"/>
        <v>0</v>
      </c>
      <c r="Z619" s="376">
        <f t="shared" si="78"/>
        <v>0</v>
      </c>
      <c r="AA619" s="376">
        <f t="shared" si="72"/>
        <v>0</v>
      </c>
      <c r="AB619" s="350"/>
    </row>
    <row r="620" spans="1:28" s="2" customFormat="1" ht="10.7">
      <c r="A620" s="382">
        <v>595</v>
      </c>
      <c r="B620" s="192"/>
      <c r="C620" s="186"/>
      <c r="D620" s="187"/>
      <c r="E620" s="186"/>
      <c r="F620" s="397"/>
      <c r="G620" s="385">
        <f t="shared" si="73"/>
        <v>0</v>
      </c>
      <c r="H620" s="360"/>
      <c r="I620" s="187"/>
      <c r="J620" s="187"/>
      <c r="K620" s="187"/>
      <c r="L620" s="187"/>
      <c r="M620" s="187"/>
      <c r="N620" s="187"/>
      <c r="O620" s="187"/>
      <c r="P620" s="187"/>
      <c r="Q620" s="187"/>
      <c r="R620" s="187"/>
      <c r="S620" s="187"/>
      <c r="T620" s="269"/>
      <c r="U620" s="370">
        <f>IF(AND(H620="",I620="",J620="",K620="",L620="",M620="",N620="",O620="",P620="",Q620="",R620="",S620="",T620=""),0,AVERAGE($H620:T620))</f>
        <v>0</v>
      </c>
      <c r="V620" s="373">
        <f t="shared" si="74"/>
        <v>0</v>
      </c>
      <c r="W620" s="376">
        <f t="shared" si="75"/>
        <v>0</v>
      </c>
      <c r="X620" s="376">
        <f t="shared" si="76"/>
        <v>0</v>
      </c>
      <c r="Y620" s="373">
        <f t="shared" si="77"/>
        <v>0</v>
      </c>
      <c r="Z620" s="376">
        <f t="shared" si="78"/>
        <v>0</v>
      </c>
      <c r="AA620" s="376">
        <f t="shared" si="72"/>
        <v>0</v>
      </c>
      <c r="AB620" s="350"/>
    </row>
    <row r="621" spans="1:28" s="2" customFormat="1" ht="10.7">
      <c r="A621" s="382">
        <v>596</v>
      </c>
      <c r="B621" s="192"/>
      <c r="C621" s="186"/>
      <c r="D621" s="187"/>
      <c r="E621" s="186"/>
      <c r="F621" s="397"/>
      <c r="G621" s="385">
        <f t="shared" si="73"/>
        <v>0</v>
      </c>
      <c r="H621" s="360"/>
      <c r="I621" s="187"/>
      <c r="J621" s="187"/>
      <c r="K621" s="187"/>
      <c r="L621" s="187"/>
      <c r="M621" s="187"/>
      <c r="N621" s="187"/>
      <c r="O621" s="187"/>
      <c r="P621" s="187"/>
      <c r="Q621" s="187"/>
      <c r="R621" s="187"/>
      <c r="S621" s="187"/>
      <c r="T621" s="269"/>
      <c r="U621" s="370">
        <f>IF(AND(H621="",I621="",J621="",K621="",L621="",M621="",N621="",O621="",P621="",Q621="",R621="",S621="",T621=""),0,AVERAGE($H621:T621))</f>
        <v>0</v>
      </c>
      <c r="V621" s="373">
        <f t="shared" si="74"/>
        <v>0</v>
      </c>
      <c r="W621" s="376">
        <f t="shared" si="75"/>
        <v>0</v>
      </c>
      <c r="X621" s="376">
        <f t="shared" si="76"/>
        <v>0</v>
      </c>
      <c r="Y621" s="373">
        <f t="shared" si="77"/>
        <v>0</v>
      </c>
      <c r="Z621" s="376">
        <f t="shared" si="78"/>
        <v>0</v>
      </c>
      <c r="AA621" s="376">
        <f t="shared" si="72"/>
        <v>0</v>
      </c>
      <c r="AB621" s="350"/>
    </row>
    <row r="622" spans="1:28" s="2" customFormat="1" ht="10.7">
      <c r="A622" s="382">
        <v>597</v>
      </c>
      <c r="B622" s="192"/>
      <c r="C622" s="186"/>
      <c r="D622" s="187"/>
      <c r="E622" s="186"/>
      <c r="F622" s="397"/>
      <c r="G622" s="385">
        <f t="shared" si="73"/>
        <v>0</v>
      </c>
      <c r="H622" s="360"/>
      <c r="I622" s="187"/>
      <c r="J622" s="187"/>
      <c r="K622" s="187"/>
      <c r="L622" s="187"/>
      <c r="M622" s="187"/>
      <c r="N622" s="187"/>
      <c r="O622" s="187"/>
      <c r="P622" s="187"/>
      <c r="Q622" s="187"/>
      <c r="R622" s="187"/>
      <c r="S622" s="187"/>
      <c r="T622" s="269"/>
      <c r="U622" s="370">
        <f>IF(AND(H622="",I622="",J622="",K622="",L622="",M622="",N622="",O622="",P622="",Q622="",R622="",S622="",T622=""),0,AVERAGE($H622:T622))</f>
        <v>0</v>
      </c>
      <c r="V622" s="373">
        <f t="shared" si="74"/>
        <v>0</v>
      </c>
      <c r="W622" s="376">
        <f t="shared" si="75"/>
        <v>0</v>
      </c>
      <c r="X622" s="376">
        <f t="shared" si="76"/>
        <v>0</v>
      </c>
      <c r="Y622" s="373">
        <f t="shared" si="77"/>
        <v>0</v>
      </c>
      <c r="Z622" s="376">
        <f t="shared" si="78"/>
        <v>0</v>
      </c>
      <c r="AA622" s="376">
        <f t="shared" si="72"/>
        <v>0</v>
      </c>
      <c r="AB622" s="350"/>
    </row>
    <row r="623" spans="1:28" s="2" customFormat="1" ht="10.7">
      <c r="A623" s="382">
        <v>598</v>
      </c>
      <c r="B623" s="192"/>
      <c r="C623" s="186"/>
      <c r="D623" s="187"/>
      <c r="E623" s="186"/>
      <c r="F623" s="397"/>
      <c r="G623" s="385">
        <f t="shared" si="73"/>
        <v>0</v>
      </c>
      <c r="H623" s="360"/>
      <c r="I623" s="187"/>
      <c r="J623" s="187"/>
      <c r="K623" s="187"/>
      <c r="L623" s="187"/>
      <c r="M623" s="187"/>
      <c r="N623" s="187"/>
      <c r="O623" s="187"/>
      <c r="P623" s="187"/>
      <c r="Q623" s="187"/>
      <c r="R623" s="187"/>
      <c r="S623" s="187"/>
      <c r="T623" s="269"/>
      <c r="U623" s="370">
        <f>IF(AND(H623="",I623="",J623="",K623="",L623="",M623="",N623="",O623="",P623="",Q623="",R623="",S623="",T623=""),0,AVERAGE($H623:T623))</f>
        <v>0</v>
      </c>
      <c r="V623" s="373">
        <f t="shared" si="74"/>
        <v>0</v>
      </c>
      <c r="W623" s="376">
        <f t="shared" si="75"/>
        <v>0</v>
      </c>
      <c r="X623" s="376">
        <f t="shared" si="76"/>
        <v>0</v>
      </c>
      <c r="Y623" s="373">
        <f t="shared" si="77"/>
        <v>0</v>
      </c>
      <c r="Z623" s="376">
        <f t="shared" si="78"/>
        <v>0</v>
      </c>
      <c r="AA623" s="376">
        <f t="shared" si="72"/>
        <v>0</v>
      </c>
      <c r="AB623" s="350"/>
    </row>
    <row r="624" spans="1:28" s="2" customFormat="1" ht="10.7">
      <c r="A624" s="382">
        <v>599</v>
      </c>
      <c r="B624" s="192"/>
      <c r="C624" s="186"/>
      <c r="D624" s="187"/>
      <c r="E624" s="186"/>
      <c r="F624" s="397"/>
      <c r="G624" s="385">
        <f t="shared" si="73"/>
        <v>0</v>
      </c>
      <c r="H624" s="360"/>
      <c r="I624" s="187"/>
      <c r="J624" s="187"/>
      <c r="K624" s="187"/>
      <c r="L624" s="187"/>
      <c r="M624" s="187"/>
      <c r="N624" s="187"/>
      <c r="O624" s="187"/>
      <c r="P624" s="187"/>
      <c r="Q624" s="187"/>
      <c r="R624" s="187"/>
      <c r="S624" s="187"/>
      <c r="T624" s="269"/>
      <c r="U624" s="370">
        <f>IF(AND(H624="",I624="",J624="",K624="",L624="",M624="",N624="",O624="",P624="",Q624="",R624="",S624="",T624=""),0,AVERAGE($H624:T624))</f>
        <v>0</v>
      </c>
      <c r="V624" s="373">
        <f t="shared" si="74"/>
        <v>0</v>
      </c>
      <c r="W624" s="376">
        <f t="shared" si="75"/>
        <v>0</v>
      </c>
      <c r="X624" s="376">
        <f t="shared" si="76"/>
        <v>0</v>
      </c>
      <c r="Y624" s="373">
        <f t="shared" si="77"/>
        <v>0</v>
      </c>
      <c r="Z624" s="376">
        <f t="shared" si="78"/>
        <v>0</v>
      </c>
      <c r="AA624" s="376">
        <f t="shared" si="72"/>
        <v>0</v>
      </c>
      <c r="AB624" s="350"/>
    </row>
    <row r="625" spans="1:28" s="2" customFormat="1" ht="10.7">
      <c r="A625" s="382">
        <v>600</v>
      </c>
      <c r="B625" s="192"/>
      <c r="C625" s="186"/>
      <c r="D625" s="187"/>
      <c r="E625" s="186"/>
      <c r="F625" s="397"/>
      <c r="G625" s="385">
        <f t="shared" si="73"/>
        <v>0</v>
      </c>
      <c r="H625" s="360"/>
      <c r="I625" s="187"/>
      <c r="J625" s="187"/>
      <c r="K625" s="187"/>
      <c r="L625" s="187"/>
      <c r="M625" s="187"/>
      <c r="N625" s="187"/>
      <c r="O625" s="187"/>
      <c r="P625" s="187"/>
      <c r="Q625" s="187"/>
      <c r="R625" s="187"/>
      <c r="S625" s="187"/>
      <c r="T625" s="269"/>
      <c r="U625" s="370">
        <f>IF(AND(H625="",I625="",J625="",K625="",L625="",M625="",N625="",O625="",P625="",Q625="",R625="",S625="",T625=""),0,AVERAGE($H625:T625))</f>
        <v>0</v>
      </c>
      <c r="V625" s="373">
        <f t="shared" si="74"/>
        <v>0</v>
      </c>
      <c r="W625" s="376">
        <f t="shared" si="75"/>
        <v>0</v>
      </c>
      <c r="X625" s="376">
        <f t="shared" si="76"/>
        <v>0</v>
      </c>
      <c r="Y625" s="373">
        <f t="shared" si="77"/>
        <v>0</v>
      </c>
      <c r="Z625" s="376">
        <f t="shared" si="78"/>
        <v>0</v>
      </c>
      <c r="AA625" s="376">
        <f t="shared" si="72"/>
        <v>0</v>
      </c>
      <c r="AB625" s="350"/>
    </row>
    <row r="626" spans="1:28" s="2" customFormat="1" ht="10.7">
      <c r="A626" s="382">
        <v>601</v>
      </c>
      <c r="B626" s="192"/>
      <c r="C626" s="186"/>
      <c r="D626" s="187"/>
      <c r="E626" s="186"/>
      <c r="F626" s="397"/>
      <c r="G626" s="385">
        <f t="shared" si="73"/>
        <v>0</v>
      </c>
      <c r="H626" s="360"/>
      <c r="I626" s="187"/>
      <c r="J626" s="187"/>
      <c r="K626" s="187"/>
      <c r="L626" s="187"/>
      <c r="M626" s="187"/>
      <c r="N626" s="187"/>
      <c r="O626" s="187"/>
      <c r="P626" s="187"/>
      <c r="Q626" s="187"/>
      <c r="R626" s="187"/>
      <c r="S626" s="187"/>
      <c r="T626" s="269"/>
      <c r="U626" s="370">
        <f>IF(AND(H626="",I626="",J626="",K626="",L626="",M626="",N626="",O626="",P626="",Q626="",R626="",S626="",T626=""),0,AVERAGE($H626:T626))</f>
        <v>0</v>
      </c>
      <c r="V626" s="373">
        <f t="shared" si="74"/>
        <v>0</v>
      </c>
      <c r="W626" s="376">
        <f t="shared" si="75"/>
        <v>0</v>
      </c>
      <c r="X626" s="376">
        <f t="shared" si="76"/>
        <v>0</v>
      </c>
      <c r="Y626" s="373">
        <f t="shared" si="77"/>
        <v>0</v>
      </c>
      <c r="Z626" s="376">
        <f t="shared" si="78"/>
        <v>0</v>
      </c>
      <c r="AA626" s="376">
        <f t="shared" si="72"/>
        <v>0</v>
      </c>
      <c r="AB626" s="350"/>
    </row>
    <row r="627" spans="1:28" s="2" customFormat="1" ht="10.7">
      <c r="A627" s="382">
        <v>602</v>
      </c>
      <c r="B627" s="192"/>
      <c r="C627" s="186"/>
      <c r="D627" s="187"/>
      <c r="E627" s="186"/>
      <c r="F627" s="397"/>
      <c r="G627" s="385">
        <f t="shared" si="73"/>
        <v>0</v>
      </c>
      <c r="H627" s="360"/>
      <c r="I627" s="187"/>
      <c r="J627" s="187"/>
      <c r="K627" s="187"/>
      <c r="L627" s="187"/>
      <c r="M627" s="187"/>
      <c r="N627" s="187"/>
      <c r="O627" s="187"/>
      <c r="P627" s="187"/>
      <c r="Q627" s="187"/>
      <c r="R627" s="187"/>
      <c r="S627" s="187"/>
      <c r="T627" s="269"/>
      <c r="U627" s="370">
        <f>IF(AND(H627="",I627="",J627="",K627="",L627="",M627="",N627="",O627="",P627="",Q627="",R627="",S627="",T627=""),0,AVERAGE($H627:T627))</f>
        <v>0</v>
      </c>
      <c r="V627" s="373">
        <f t="shared" si="74"/>
        <v>0</v>
      </c>
      <c r="W627" s="376">
        <f t="shared" si="75"/>
        <v>0</v>
      </c>
      <c r="X627" s="376">
        <f t="shared" si="76"/>
        <v>0</v>
      </c>
      <c r="Y627" s="373">
        <f t="shared" si="77"/>
        <v>0</v>
      </c>
      <c r="Z627" s="376">
        <f t="shared" si="78"/>
        <v>0</v>
      </c>
      <c r="AA627" s="376">
        <f t="shared" si="72"/>
        <v>0</v>
      </c>
      <c r="AB627" s="350"/>
    </row>
    <row r="628" spans="1:28" s="2" customFormat="1" ht="10.7">
      <c r="A628" s="382">
        <v>603</v>
      </c>
      <c r="B628" s="192"/>
      <c r="C628" s="186"/>
      <c r="D628" s="187"/>
      <c r="E628" s="186"/>
      <c r="F628" s="397"/>
      <c r="G628" s="385">
        <f t="shared" si="73"/>
        <v>0</v>
      </c>
      <c r="H628" s="360"/>
      <c r="I628" s="187"/>
      <c r="J628" s="187"/>
      <c r="K628" s="187"/>
      <c r="L628" s="187"/>
      <c r="M628" s="187"/>
      <c r="N628" s="187"/>
      <c r="O628" s="187"/>
      <c r="P628" s="187"/>
      <c r="Q628" s="187"/>
      <c r="R628" s="187"/>
      <c r="S628" s="187"/>
      <c r="T628" s="269"/>
      <c r="U628" s="370">
        <f>IF(AND(H628="",I628="",J628="",K628="",L628="",M628="",N628="",O628="",P628="",Q628="",R628="",S628="",T628=""),0,AVERAGE($H628:T628))</f>
        <v>0</v>
      </c>
      <c r="V628" s="373">
        <f t="shared" si="74"/>
        <v>0</v>
      </c>
      <c r="W628" s="376">
        <f t="shared" si="75"/>
        <v>0</v>
      </c>
      <c r="X628" s="376">
        <f t="shared" si="76"/>
        <v>0</v>
      </c>
      <c r="Y628" s="373">
        <f t="shared" si="77"/>
        <v>0</v>
      </c>
      <c r="Z628" s="376">
        <f t="shared" si="78"/>
        <v>0</v>
      </c>
      <c r="AA628" s="376">
        <f t="shared" si="72"/>
        <v>0</v>
      </c>
      <c r="AB628" s="350"/>
    </row>
    <row r="629" spans="1:28" s="2" customFormat="1" ht="10.7">
      <c r="A629" s="382">
        <v>604</v>
      </c>
      <c r="B629" s="192"/>
      <c r="C629" s="186"/>
      <c r="D629" s="187"/>
      <c r="E629" s="186"/>
      <c r="F629" s="397"/>
      <c r="G629" s="385">
        <f t="shared" si="73"/>
        <v>0</v>
      </c>
      <c r="H629" s="360"/>
      <c r="I629" s="187"/>
      <c r="J629" s="187"/>
      <c r="K629" s="187"/>
      <c r="L629" s="187"/>
      <c r="M629" s="187"/>
      <c r="N629" s="187"/>
      <c r="O629" s="187"/>
      <c r="P629" s="187"/>
      <c r="Q629" s="187"/>
      <c r="R629" s="187"/>
      <c r="S629" s="187"/>
      <c r="T629" s="269"/>
      <c r="U629" s="370">
        <f>IF(AND(H629="",I629="",J629="",K629="",L629="",M629="",N629="",O629="",P629="",Q629="",R629="",S629="",T629=""),0,AVERAGE($H629:T629))</f>
        <v>0</v>
      </c>
      <c r="V629" s="373">
        <f t="shared" si="74"/>
        <v>0</v>
      </c>
      <c r="W629" s="376">
        <f t="shared" si="75"/>
        <v>0</v>
      </c>
      <c r="X629" s="376">
        <f t="shared" si="76"/>
        <v>0</v>
      </c>
      <c r="Y629" s="373">
        <f t="shared" si="77"/>
        <v>0</v>
      </c>
      <c r="Z629" s="376">
        <f t="shared" si="78"/>
        <v>0</v>
      </c>
      <c r="AA629" s="376">
        <f t="shared" si="72"/>
        <v>0</v>
      </c>
      <c r="AB629" s="350"/>
    </row>
    <row r="630" spans="1:28" s="2" customFormat="1" ht="10.7">
      <c r="A630" s="382">
        <v>605</v>
      </c>
      <c r="B630" s="192"/>
      <c r="C630" s="186"/>
      <c r="D630" s="187"/>
      <c r="E630" s="186"/>
      <c r="F630" s="397"/>
      <c r="G630" s="385">
        <f t="shared" si="73"/>
        <v>0</v>
      </c>
      <c r="H630" s="360"/>
      <c r="I630" s="187"/>
      <c r="J630" s="187"/>
      <c r="K630" s="187"/>
      <c r="L630" s="187"/>
      <c r="M630" s="187"/>
      <c r="N630" s="187"/>
      <c r="O630" s="187"/>
      <c r="P630" s="187"/>
      <c r="Q630" s="187"/>
      <c r="R630" s="187"/>
      <c r="S630" s="187"/>
      <c r="T630" s="269"/>
      <c r="U630" s="370">
        <f>IF(AND(H630="",I630="",J630="",K630="",L630="",M630="",N630="",O630="",P630="",Q630="",R630="",S630="",T630=""),0,AVERAGE($H630:T630))</f>
        <v>0</v>
      </c>
      <c r="V630" s="373">
        <f t="shared" si="74"/>
        <v>0</v>
      </c>
      <c r="W630" s="376">
        <f t="shared" si="75"/>
        <v>0</v>
      </c>
      <c r="X630" s="376">
        <f t="shared" si="76"/>
        <v>0</v>
      </c>
      <c r="Y630" s="373">
        <f t="shared" si="77"/>
        <v>0</v>
      </c>
      <c r="Z630" s="376">
        <f t="shared" si="78"/>
        <v>0</v>
      </c>
      <c r="AA630" s="376">
        <f t="shared" si="72"/>
        <v>0</v>
      </c>
      <c r="AB630" s="350"/>
    </row>
    <row r="631" spans="1:28" s="2" customFormat="1" ht="10.7">
      <c r="A631" s="382">
        <v>606</v>
      </c>
      <c r="B631" s="192"/>
      <c r="C631" s="186"/>
      <c r="D631" s="187"/>
      <c r="E631" s="186"/>
      <c r="F631" s="397"/>
      <c r="G631" s="385">
        <f t="shared" si="73"/>
        <v>0</v>
      </c>
      <c r="H631" s="360"/>
      <c r="I631" s="187"/>
      <c r="J631" s="187"/>
      <c r="K631" s="187"/>
      <c r="L631" s="187"/>
      <c r="M631" s="187"/>
      <c r="N631" s="187"/>
      <c r="O631" s="187"/>
      <c r="P631" s="187"/>
      <c r="Q631" s="187"/>
      <c r="R631" s="187"/>
      <c r="S631" s="187"/>
      <c r="T631" s="269"/>
      <c r="U631" s="370">
        <f>IF(AND(H631="",I631="",J631="",K631="",L631="",M631="",N631="",O631="",P631="",Q631="",R631="",S631="",T631=""),0,AVERAGE($H631:T631))</f>
        <v>0</v>
      </c>
      <c r="V631" s="373">
        <f t="shared" si="74"/>
        <v>0</v>
      </c>
      <c r="W631" s="376">
        <f t="shared" si="75"/>
        <v>0</v>
      </c>
      <c r="X631" s="376">
        <f t="shared" si="76"/>
        <v>0</v>
      </c>
      <c r="Y631" s="373">
        <f t="shared" si="77"/>
        <v>0</v>
      </c>
      <c r="Z631" s="376">
        <f t="shared" si="78"/>
        <v>0</v>
      </c>
      <c r="AA631" s="376">
        <f t="shared" si="72"/>
        <v>0</v>
      </c>
      <c r="AB631" s="350"/>
    </row>
    <row r="632" spans="1:28" s="2" customFormat="1" ht="10.7">
      <c r="A632" s="382">
        <v>607</v>
      </c>
      <c r="B632" s="192"/>
      <c r="C632" s="186"/>
      <c r="D632" s="187"/>
      <c r="E632" s="186"/>
      <c r="F632" s="397"/>
      <c r="G632" s="385">
        <f t="shared" si="73"/>
        <v>0</v>
      </c>
      <c r="H632" s="360"/>
      <c r="I632" s="187"/>
      <c r="J632" s="187"/>
      <c r="K632" s="187"/>
      <c r="L632" s="187"/>
      <c r="M632" s="187"/>
      <c r="N632" s="187"/>
      <c r="O632" s="187"/>
      <c r="P632" s="187"/>
      <c r="Q632" s="187"/>
      <c r="R632" s="187"/>
      <c r="S632" s="187"/>
      <c r="T632" s="269"/>
      <c r="U632" s="370">
        <f>IF(AND(H632="",I632="",J632="",K632="",L632="",M632="",N632="",O632="",P632="",Q632="",R632="",S632="",T632=""),0,AVERAGE($H632:T632))</f>
        <v>0</v>
      </c>
      <c r="V632" s="373">
        <f t="shared" si="74"/>
        <v>0</v>
      </c>
      <c r="W632" s="376">
        <f t="shared" si="75"/>
        <v>0</v>
      </c>
      <c r="X632" s="376">
        <f t="shared" si="76"/>
        <v>0</v>
      </c>
      <c r="Y632" s="373">
        <f t="shared" si="77"/>
        <v>0</v>
      </c>
      <c r="Z632" s="376">
        <f t="shared" si="78"/>
        <v>0</v>
      </c>
      <c r="AA632" s="376">
        <f t="shared" si="72"/>
        <v>0</v>
      </c>
      <c r="AB632" s="350"/>
    </row>
    <row r="633" spans="1:28" s="2" customFormat="1" ht="10.7">
      <c r="A633" s="382">
        <v>608</v>
      </c>
      <c r="B633" s="192"/>
      <c r="C633" s="186"/>
      <c r="D633" s="187"/>
      <c r="E633" s="186"/>
      <c r="F633" s="397"/>
      <c r="G633" s="385">
        <f t="shared" si="73"/>
        <v>0</v>
      </c>
      <c r="H633" s="360"/>
      <c r="I633" s="187"/>
      <c r="J633" s="187"/>
      <c r="K633" s="187"/>
      <c r="L633" s="187"/>
      <c r="M633" s="187"/>
      <c r="N633" s="187"/>
      <c r="O633" s="187"/>
      <c r="P633" s="187"/>
      <c r="Q633" s="187"/>
      <c r="R633" s="187"/>
      <c r="S633" s="187"/>
      <c r="T633" s="269"/>
      <c r="U633" s="370">
        <f>IF(AND(H633="",I633="",J633="",K633="",L633="",M633="",N633="",O633="",P633="",Q633="",R633="",S633="",T633=""),0,AVERAGE($H633:T633))</f>
        <v>0</v>
      </c>
      <c r="V633" s="373">
        <f t="shared" si="74"/>
        <v>0</v>
      </c>
      <c r="W633" s="376">
        <f t="shared" si="75"/>
        <v>0</v>
      </c>
      <c r="X633" s="376">
        <f t="shared" si="76"/>
        <v>0</v>
      </c>
      <c r="Y633" s="373">
        <f t="shared" si="77"/>
        <v>0</v>
      </c>
      <c r="Z633" s="376">
        <f t="shared" si="78"/>
        <v>0</v>
      </c>
      <c r="AA633" s="376">
        <f t="shared" si="72"/>
        <v>0</v>
      </c>
      <c r="AB633" s="350"/>
    </row>
    <row r="634" spans="1:28" s="2" customFormat="1" ht="10.7">
      <c r="A634" s="382">
        <v>609</v>
      </c>
      <c r="B634" s="192"/>
      <c r="C634" s="186"/>
      <c r="D634" s="187"/>
      <c r="E634" s="186"/>
      <c r="F634" s="397"/>
      <c r="G634" s="385">
        <f t="shared" si="73"/>
        <v>0</v>
      </c>
      <c r="H634" s="360"/>
      <c r="I634" s="187"/>
      <c r="J634" s="187"/>
      <c r="K634" s="187"/>
      <c r="L634" s="187"/>
      <c r="M634" s="187"/>
      <c r="N634" s="187"/>
      <c r="O634" s="187"/>
      <c r="P634" s="187"/>
      <c r="Q634" s="187"/>
      <c r="R634" s="187"/>
      <c r="S634" s="187"/>
      <c r="T634" s="269"/>
      <c r="U634" s="370">
        <f>IF(AND(H634="",I634="",J634="",K634="",L634="",M634="",N634="",O634="",P634="",Q634="",R634="",S634="",T634=""),0,AVERAGE($H634:T634))</f>
        <v>0</v>
      </c>
      <c r="V634" s="373">
        <f t="shared" si="74"/>
        <v>0</v>
      </c>
      <c r="W634" s="376">
        <f t="shared" si="75"/>
        <v>0</v>
      </c>
      <c r="X634" s="376">
        <f t="shared" si="76"/>
        <v>0</v>
      </c>
      <c r="Y634" s="373">
        <f t="shared" si="77"/>
        <v>0</v>
      </c>
      <c r="Z634" s="376">
        <f t="shared" si="78"/>
        <v>0</v>
      </c>
      <c r="AA634" s="376">
        <f t="shared" si="72"/>
        <v>0</v>
      </c>
      <c r="AB634" s="350"/>
    </row>
    <row r="635" spans="1:28" s="2" customFormat="1" ht="10.7">
      <c r="A635" s="382">
        <v>610</v>
      </c>
      <c r="B635" s="192"/>
      <c r="C635" s="186"/>
      <c r="D635" s="187"/>
      <c r="E635" s="186"/>
      <c r="F635" s="397"/>
      <c r="G635" s="385">
        <f t="shared" si="73"/>
        <v>0</v>
      </c>
      <c r="H635" s="360"/>
      <c r="I635" s="187"/>
      <c r="J635" s="187"/>
      <c r="K635" s="187"/>
      <c r="L635" s="187"/>
      <c r="M635" s="187"/>
      <c r="N635" s="187"/>
      <c r="O635" s="187"/>
      <c r="P635" s="187"/>
      <c r="Q635" s="187"/>
      <c r="R635" s="187"/>
      <c r="S635" s="187"/>
      <c r="T635" s="269"/>
      <c r="U635" s="370">
        <f>IF(AND(H635="",I635="",J635="",K635="",L635="",M635="",N635="",O635="",P635="",Q635="",R635="",S635="",T635=""),0,AVERAGE($H635:T635))</f>
        <v>0</v>
      </c>
      <c r="V635" s="373">
        <f t="shared" si="74"/>
        <v>0</v>
      </c>
      <c r="W635" s="376">
        <f t="shared" si="75"/>
        <v>0</v>
      </c>
      <c r="X635" s="376">
        <f t="shared" si="76"/>
        <v>0</v>
      </c>
      <c r="Y635" s="373">
        <f t="shared" si="77"/>
        <v>0</v>
      </c>
      <c r="Z635" s="376">
        <f t="shared" si="78"/>
        <v>0</v>
      </c>
      <c r="AA635" s="376">
        <f t="shared" si="72"/>
        <v>0</v>
      </c>
      <c r="AB635" s="350"/>
    </row>
    <row r="636" spans="1:28" s="2" customFormat="1" ht="10.7">
      <c r="A636" s="382">
        <v>611</v>
      </c>
      <c r="B636" s="192"/>
      <c r="C636" s="186"/>
      <c r="D636" s="187"/>
      <c r="E636" s="186"/>
      <c r="F636" s="397"/>
      <c r="G636" s="385">
        <f t="shared" si="73"/>
        <v>0</v>
      </c>
      <c r="H636" s="360"/>
      <c r="I636" s="187"/>
      <c r="J636" s="187"/>
      <c r="K636" s="187"/>
      <c r="L636" s="187"/>
      <c r="M636" s="187"/>
      <c r="N636" s="187"/>
      <c r="O636" s="187"/>
      <c r="P636" s="187"/>
      <c r="Q636" s="187"/>
      <c r="R636" s="187"/>
      <c r="S636" s="187"/>
      <c r="T636" s="269"/>
      <c r="U636" s="370">
        <f>IF(AND(H636="",I636="",J636="",K636="",L636="",M636="",N636="",O636="",P636="",Q636="",R636="",S636="",T636=""),0,AVERAGE($H636:T636))</f>
        <v>0</v>
      </c>
      <c r="V636" s="373">
        <f t="shared" si="74"/>
        <v>0</v>
      </c>
      <c r="W636" s="376">
        <f t="shared" si="75"/>
        <v>0</v>
      </c>
      <c r="X636" s="376">
        <f t="shared" si="76"/>
        <v>0</v>
      </c>
      <c r="Y636" s="373">
        <f t="shared" si="77"/>
        <v>0</v>
      </c>
      <c r="Z636" s="376">
        <f t="shared" si="78"/>
        <v>0</v>
      </c>
      <c r="AA636" s="376">
        <f t="shared" si="72"/>
        <v>0</v>
      </c>
      <c r="AB636" s="350"/>
    </row>
    <row r="637" spans="1:28" s="2" customFormat="1" ht="10.7">
      <c r="A637" s="382">
        <v>612</v>
      </c>
      <c r="B637" s="192"/>
      <c r="C637" s="186"/>
      <c r="D637" s="187"/>
      <c r="E637" s="186"/>
      <c r="F637" s="397"/>
      <c r="G637" s="385">
        <f t="shared" si="73"/>
        <v>0</v>
      </c>
      <c r="H637" s="360"/>
      <c r="I637" s="187"/>
      <c r="J637" s="187"/>
      <c r="K637" s="187"/>
      <c r="L637" s="187"/>
      <c r="M637" s="187"/>
      <c r="N637" s="187"/>
      <c r="O637" s="187"/>
      <c r="P637" s="187"/>
      <c r="Q637" s="187"/>
      <c r="R637" s="187"/>
      <c r="S637" s="187"/>
      <c r="T637" s="269"/>
      <c r="U637" s="370">
        <f>IF(AND(H637="",I637="",J637="",K637="",L637="",M637="",N637="",O637="",P637="",Q637="",R637="",S637="",T637=""),0,AVERAGE($H637:T637))</f>
        <v>0</v>
      </c>
      <c r="V637" s="373">
        <f t="shared" si="74"/>
        <v>0</v>
      </c>
      <c r="W637" s="376">
        <f t="shared" si="75"/>
        <v>0</v>
      </c>
      <c r="X637" s="376">
        <f t="shared" si="76"/>
        <v>0</v>
      </c>
      <c r="Y637" s="373">
        <f t="shared" si="77"/>
        <v>0</v>
      </c>
      <c r="Z637" s="376">
        <f t="shared" si="78"/>
        <v>0</v>
      </c>
      <c r="AA637" s="376">
        <f t="shared" si="72"/>
        <v>0</v>
      </c>
      <c r="AB637" s="350"/>
    </row>
    <row r="638" spans="1:28" s="2" customFormat="1" ht="10.7">
      <c r="A638" s="382">
        <v>613</v>
      </c>
      <c r="B638" s="192"/>
      <c r="C638" s="186"/>
      <c r="D638" s="187"/>
      <c r="E638" s="186"/>
      <c r="F638" s="397"/>
      <c r="G638" s="385">
        <f t="shared" si="73"/>
        <v>0</v>
      </c>
      <c r="H638" s="360"/>
      <c r="I638" s="187"/>
      <c r="J638" s="187"/>
      <c r="K638" s="187"/>
      <c r="L638" s="187"/>
      <c r="M638" s="187"/>
      <c r="N638" s="187"/>
      <c r="O638" s="187"/>
      <c r="P638" s="187"/>
      <c r="Q638" s="187"/>
      <c r="R638" s="187"/>
      <c r="S638" s="187"/>
      <c r="T638" s="269"/>
      <c r="U638" s="370">
        <f>IF(AND(H638="",I638="",J638="",K638="",L638="",M638="",N638="",O638="",P638="",Q638="",R638="",S638="",T638=""),0,AVERAGE($H638:T638))</f>
        <v>0</v>
      </c>
      <c r="V638" s="373">
        <f t="shared" si="74"/>
        <v>0</v>
      </c>
      <c r="W638" s="376">
        <f t="shared" si="75"/>
        <v>0</v>
      </c>
      <c r="X638" s="376">
        <f t="shared" si="76"/>
        <v>0</v>
      </c>
      <c r="Y638" s="373">
        <f t="shared" si="77"/>
        <v>0</v>
      </c>
      <c r="Z638" s="376">
        <f t="shared" si="78"/>
        <v>0</v>
      </c>
      <c r="AA638" s="376">
        <f t="shared" si="72"/>
        <v>0</v>
      </c>
      <c r="AB638" s="350"/>
    </row>
    <row r="639" spans="1:28" s="2" customFormat="1" ht="10.7">
      <c r="A639" s="382">
        <v>614</v>
      </c>
      <c r="B639" s="192"/>
      <c r="C639" s="186"/>
      <c r="D639" s="187"/>
      <c r="E639" s="186"/>
      <c r="F639" s="397"/>
      <c r="G639" s="385">
        <f t="shared" si="73"/>
        <v>0</v>
      </c>
      <c r="H639" s="360"/>
      <c r="I639" s="187"/>
      <c r="J639" s="187"/>
      <c r="K639" s="187"/>
      <c r="L639" s="187"/>
      <c r="M639" s="187"/>
      <c r="N639" s="187"/>
      <c r="O639" s="187"/>
      <c r="P639" s="187"/>
      <c r="Q639" s="187"/>
      <c r="R639" s="187"/>
      <c r="S639" s="187"/>
      <c r="T639" s="269"/>
      <c r="U639" s="370">
        <f>IF(AND(H639="",I639="",J639="",K639="",L639="",M639="",N639="",O639="",P639="",Q639="",R639="",S639="",T639=""),0,AVERAGE($H639:T639))</f>
        <v>0</v>
      </c>
      <c r="V639" s="373">
        <f t="shared" si="74"/>
        <v>0</v>
      </c>
      <c r="W639" s="376">
        <f t="shared" si="75"/>
        <v>0</v>
      </c>
      <c r="X639" s="376">
        <f t="shared" si="76"/>
        <v>0</v>
      </c>
      <c r="Y639" s="373">
        <f t="shared" si="77"/>
        <v>0</v>
      </c>
      <c r="Z639" s="376">
        <f t="shared" si="78"/>
        <v>0</v>
      </c>
      <c r="AA639" s="376">
        <f t="shared" si="72"/>
        <v>0</v>
      </c>
      <c r="AB639" s="350"/>
    </row>
    <row r="640" spans="1:28" s="2" customFormat="1" ht="10.7">
      <c r="A640" s="382">
        <v>615</v>
      </c>
      <c r="B640" s="192"/>
      <c r="C640" s="186"/>
      <c r="D640" s="187"/>
      <c r="E640" s="186"/>
      <c r="F640" s="397"/>
      <c r="G640" s="385">
        <f t="shared" si="73"/>
        <v>0</v>
      </c>
      <c r="H640" s="360"/>
      <c r="I640" s="187"/>
      <c r="J640" s="187"/>
      <c r="K640" s="187"/>
      <c r="L640" s="187"/>
      <c r="M640" s="187"/>
      <c r="N640" s="187"/>
      <c r="O640" s="187"/>
      <c r="P640" s="187"/>
      <c r="Q640" s="187"/>
      <c r="R640" s="187"/>
      <c r="S640" s="187"/>
      <c r="T640" s="269"/>
      <c r="U640" s="370">
        <f>IF(AND(H640="",I640="",J640="",K640="",L640="",M640="",N640="",O640="",P640="",Q640="",R640="",S640="",T640=""),0,AVERAGE($H640:T640))</f>
        <v>0</v>
      </c>
      <c r="V640" s="373">
        <f t="shared" si="74"/>
        <v>0</v>
      </c>
      <c r="W640" s="376">
        <f t="shared" si="75"/>
        <v>0</v>
      </c>
      <c r="X640" s="376">
        <f t="shared" si="76"/>
        <v>0</v>
      </c>
      <c r="Y640" s="373">
        <f t="shared" si="77"/>
        <v>0</v>
      </c>
      <c r="Z640" s="376">
        <f t="shared" si="78"/>
        <v>0</v>
      </c>
      <c r="AA640" s="376">
        <f t="shared" si="72"/>
        <v>0</v>
      </c>
      <c r="AB640" s="350"/>
    </row>
    <row r="641" spans="1:28" s="2" customFormat="1" ht="10.7">
      <c r="A641" s="382">
        <v>616</v>
      </c>
      <c r="B641" s="192"/>
      <c r="C641" s="186"/>
      <c r="D641" s="187"/>
      <c r="E641" s="186"/>
      <c r="F641" s="397"/>
      <c r="G641" s="385">
        <f t="shared" si="73"/>
        <v>0</v>
      </c>
      <c r="H641" s="360"/>
      <c r="I641" s="187"/>
      <c r="J641" s="187"/>
      <c r="K641" s="187"/>
      <c r="L641" s="187"/>
      <c r="M641" s="187"/>
      <c r="N641" s="187"/>
      <c r="O641" s="187"/>
      <c r="P641" s="187"/>
      <c r="Q641" s="187"/>
      <c r="R641" s="187"/>
      <c r="S641" s="187"/>
      <c r="T641" s="269"/>
      <c r="U641" s="370">
        <f>IF(AND(H641="",I641="",J641="",K641="",L641="",M641="",N641="",O641="",P641="",Q641="",R641="",S641="",T641=""),0,AVERAGE($H641:T641))</f>
        <v>0</v>
      </c>
      <c r="V641" s="373">
        <f t="shared" si="74"/>
        <v>0</v>
      </c>
      <c r="W641" s="376">
        <f t="shared" si="75"/>
        <v>0</v>
      </c>
      <c r="X641" s="376">
        <f t="shared" si="76"/>
        <v>0</v>
      </c>
      <c r="Y641" s="373">
        <f t="shared" si="77"/>
        <v>0</v>
      </c>
      <c r="Z641" s="376">
        <f t="shared" si="78"/>
        <v>0</v>
      </c>
      <c r="AA641" s="376">
        <f t="shared" si="72"/>
        <v>0</v>
      </c>
      <c r="AB641" s="350"/>
    </row>
    <row r="642" spans="1:28" s="2" customFormat="1" ht="10.7">
      <c r="A642" s="382">
        <v>617</v>
      </c>
      <c r="B642" s="192"/>
      <c r="C642" s="186"/>
      <c r="D642" s="187"/>
      <c r="E642" s="186"/>
      <c r="F642" s="397"/>
      <c r="G642" s="385">
        <f t="shared" si="73"/>
        <v>0</v>
      </c>
      <c r="H642" s="360"/>
      <c r="I642" s="187"/>
      <c r="J642" s="187"/>
      <c r="K642" s="187"/>
      <c r="L642" s="187"/>
      <c r="M642" s="187"/>
      <c r="N642" s="187"/>
      <c r="O642" s="187"/>
      <c r="P642" s="187"/>
      <c r="Q642" s="187"/>
      <c r="R642" s="187"/>
      <c r="S642" s="187"/>
      <c r="T642" s="269"/>
      <c r="U642" s="370">
        <f>IF(AND(H642="",I642="",J642="",K642="",L642="",M642="",N642="",O642="",P642="",Q642="",R642="",S642="",T642=""),0,AVERAGE($H642:T642))</f>
        <v>0</v>
      </c>
      <c r="V642" s="373">
        <f t="shared" si="74"/>
        <v>0</v>
      </c>
      <c r="W642" s="376">
        <f t="shared" si="75"/>
        <v>0</v>
      </c>
      <c r="X642" s="376">
        <f t="shared" si="76"/>
        <v>0</v>
      </c>
      <c r="Y642" s="373">
        <f t="shared" si="77"/>
        <v>0</v>
      </c>
      <c r="Z642" s="376">
        <f t="shared" si="78"/>
        <v>0</v>
      </c>
      <c r="AA642" s="376">
        <f t="shared" si="72"/>
        <v>0</v>
      </c>
      <c r="AB642" s="350"/>
    </row>
    <row r="643" spans="1:28" s="2" customFormat="1" ht="10.7">
      <c r="A643" s="382">
        <v>618</v>
      </c>
      <c r="B643" s="192"/>
      <c r="C643" s="186"/>
      <c r="D643" s="187"/>
      <c r="E643" s="186"/>
      <c r="F643" s="397"/>
      <c r="G643" s="385">
        <f t="shared" si="73"/>
        <v>0</v>
      </c>
      <c r="H643" s="360"/>
      <c r="I643" s="187"/>
      <c r="J643" s="187"/>
      <c r="K643" s="187"/>
      <c r="L643" s="187"/>
      <c r="M643" s="187"/>
      <c r="N643" s="187"/>
      <c r="O643" s="187"/>
      <c r="P643" s="187"/>
      <c r="Q643" s="187"/>
      <c r="R643" s="187"/>
      <c r="S643" s="187"/>
      <c r="T643" s="269"/>
      <c r="U643" s="370">
        <f>IF(AND(H643="",I643="",J643="",K643="",L643="",M643="",N643="",O643="",P643="",Q643="",R643="",S643="",T643=""),0,AVERAGE($H643:T643))</f>
        <v>0</v>
      </c>
      <c r="V643" s="373">
        <f t="shared" si="74"/>
        <v>0</v>
      </c>
      <c r="W643" s="376">
        <f t="shared" si="75"/>
        <v>0</v>
      </c>
      <c r="X643" s="376">
        <f t="shared" si="76"/>
        <v>0</v>
      </c>
      <c r="Y643" s="373">
        <f t="shared" si="77"/>
        <v>0</v>
      </c>
      <c r="Z643" s="376">
        <f t="shared" si="78"/>
        <v>0</v>
      </c>
      <c r="AA643" s="376">
        <f t="shared" si="72"/>
        <v>0</v>
      </c>
      <c r="AB643" s="350"/>
    </row>
    <row r="644" spans="1:28" s="2" customFormat="1" ht="10.7">
      <c r="A644" s="382">
        <v>619</v>
      </c>
      <c r="B644" s="192"/>
      <c r="C644" s="186"/>
      <c r="D644" s="187"/>
      <c r="E644" s="186"/>
      <c r="F644" s="397"/>
      <c r="G644" s="385">
        <f t="shared" si="73"/>
        <v>0</v>
      </c>
      <c r="H644" s="360"/>
      <c r="I644" s="187"/>
      <c r="J644" s="187"/>
      <c r="K644" s="187"/>
      <c r="L644" s="187"/>
      <c r="M644" s="187"/>
      <c r="N644" s="187"/>
      <c r="O644" s="187"/>
      <c r="P644" s="187"/>
      <c r="Q644" s="187"/>
      <c r="R644" s="187"/>
      <c r="S644" s="187"/>
      <c r="T644" s="269"/>
      <c r="U644" s="370">
        <f>IF(AND(H644="",I644="",J644="",K644="",L644="",M644="",N644="",O644="",P644="",Q644="",R644="",S644="",T644=""),0,AVERAGE($H644:T644))</f>
        <v>0</v>
      </c>
      <c r="V644" s="373">
        <f t="shared" si="74"/>
        <v>0</v>
      </c>
      <c r="W644" s="376">
        <f t="shared" si="75"/>
        <v>0</v>
      </c>
      <c r="X644" s="376">
        <f t="shared" si="76"/>
        <v>0</v>
      </c>
      <c r="Y644" s="373">
        <f t="shared" si="77"/>
        <v>0</v>
      </c>
      <c r="Z644" s="376">
        <f t="shared" si="78"/>
        <v>0</v>
      </c>
      <c r="AA644" s="376">
        <f t="shared" si="72"/>
        <v>0</v>
      </c>
      <c r="AB644" s="350"/>
    </row>
    <row r="645" spans="1:28" s="2" customFormat="1" ht="10.7">
      <c r="A645" s="382">
        <v>620</v>
      </c>
      <c r="B645" s="192"/>
      <c r="C645" s="186"/>
      <c r="D645" s="187"/>
      <c r="E645" s="186"/>
      <c r="F645" s="397"/>
      <c r="G645" s="385">
        <f t="shared" si="73"/>
        <v>0</v>
      </c>
      <c r="H645" s="360"/>
      <c r="I645" s="187"/>
      <c r="J645" s="187"/>
      <c r="K645" s="187"/>
      <c r="L645" s="187"/>
      <c r="M645" s="187"/>
      <c r="N645" s="187"/>
      <c r="O645" s="187"/>
      <c r="P645" s="187"/>
      <c r="Q645" s="187"/>
      <c r="R645" s="187"/>
      <c r="S645" s="187"/>
      <c r="T645" s="269"/>
      <c r="U645" s="370">
        <f>IF(AND(H645="",I645="",J645="",K645="",L645="",M645="",N645="",O645="",P645="",Q645="",R645="",S645="",T645=""),0,AVERAGE($H645:T645))</f>
        <v>0</v>
      </c>
      <c r="V645" s="373">
        <f t="shared" si="74"/>
        <v>0</v>
      </c>
      <c r="W645" s="376">
        <f t="shared" si="75"/>
        <v>0</v>
      </c>
      <c r="X645" s="376">
        <f t="shared" si="76"/>
        <v>0</v>
      </c>
      <c r="Y645" s="373">
        <f t="shared" si="77"/>
        <v>0</v>
      </c>
      <c r="Z645" s="376">
        <f t="shared" si="78"/>
        <v>0</v>
      </c>
      <c r="AA645" s="376">
        <f t="shared" si="72"/>
        <v>0</v>
      </c>
      <c r="AB645" s="350"/>
    </row>
    <row r="646" spans="1:28" s="2" customFormat="1" ht="10.7">
      <c r="A646" s="382">
        <v>621</v>
      </c>
      <c r="B646" s="192"/>
      <c r="C646" s="186"/>
      <c r="D646" s="187"/>
      <c r="E646" s="186"/>
      <c r="F646" s="397"/>
      <c r="G646" s="385">
        <f t="shared" si="73"/>
        <v>0</v>
      </c>
      <c r="H646" s="360"/>
      <c r="I646" s="187"/>
      <c r="J646" s="187"/>
      <c r="K646" s="187"/>
      <c r="L646" s="187"/>
      <c r="M646" s="187"/>
      <c r="N646" s="187"/>
      <c r="O646" s="187"/>
      <c r="P646" s="187"/>
      <c r="Q646" s="187"/>
      <c r="R646" s="187"/>
      <c r="S646" s="187"/>
      <c r="T646" s="269"/>
      <c r="U646" s="370">
        <f>IF(AND(H646="",I646="",J646="",K646="",L646="",M646="",N646="",O646="",P646="",Q646="",R646="",S646="",T646=""),0,AVERAGE($H646:T646))</f>
        <v>0</v>
      </c>
      <c r="V646" s="373">
        <f t="shared" si="74"/>
        <v>0</v>
      </c>
      <c r="W646" s="376">
        <f t="shared" si="75"/>
        <v>0</v>
      </c>
      <c r="X646" s="376">
        <f t="shared" si="76"/>
        <v>0</v>
      </c>
      <c r="Y646" s="373">
        <f t="shared" si="77"/>
        <v>0</v>
      </c>
      <c r="Z646" s="376">
        <f t="shared" si="78"/>
        <v>0</v>
      </c>
      <c r="AA646" s="376">
        <f t="shared" si="72"/>
        <v>0</v>
      </c>
      <c r="AB646" s="350"/>
    </row>
    <row r="647" spans="1:28" s="2" customFormat="1" ht="10.7">
      <c r="A647" s="382">
        <v>622</v>
      </c>
      <c r="B647" s="192"/>
      <c r="C647" s="186"/>
      <c r="D647" s="187"/>
      <c r="E647" s="186"/>
      <c r="F647" s="397"/>
      <c r="G647" s="385">
        <f t="shared" si="73"/>
        <v>0</v>
      </c>
      <c r="H647" s="360"/>
      <c r="I647" s="187"/>
      <c r="J647" s="187"/>
      <c r="K647" s="187"/>
      <c r="L647" s="187"/>
      <c r="M647" s="187"/>
      <c r="N647" s="187"/>
      <c r="O647" s="187"/>
      <c r="P647" s="187"/>
      <c r="Q647" s="187"/>
      <c r="R647" s="187"/>
      <c r="S647" s="187"/>
      <c r="T647" s="269"/>
      <c r="U647" s="370">
        <f>IF(AND(H647="",I647="",J647="",K647="",L647="",M647="",N647="",O647="",P647="",Q647="",R647="",S647="",T647=""),0,AVERAGE($H647:T647))</f>
        <v>0</v>
      </c>
      <c r="V647" s="373">
        <f t="shared" si="74"/>
        <v>0</v>
      </c>
      <c r="W647" s="376">
        <f t="shared" si="75"/>
        <v>0</v>
      </c>
      <c r="X647" s="376">
        <f t="shared" si="76"/>
        <v>0</v>
      </c>
      <c r="Y647" s="373">
        <f t="shared" si="77"/>
        <v>0</v>
      </c>
      <c r="Z647" s="376">
        <f t="shared" si="78"/>
        <v>0</v>
      </c>
      <c r="AA647" s="376">
        <f t="shared" si="72"/>
        <v>0</v>
      </c>
      <c r="AB647" s="350"/>
    </row>
    <row r="648" spans="1:28" s="2" customFormat="1" ht="10.7">
      <c r="A648" s="382">
        <v>623</v>
      </c>
      <c r="B648" s="192"/>
      <c r="C648" s="186"/>
      <c r="D648" s="187"/>
      <c r="E648" s="186"/>
      <c r="F648" s="397"/>
      <c r="G648" s="385">
        <f t="shared" si="73"/>
        <v>0</v>
      </c>
      <c r="H648" s="360"/>
      <c r="I648" s="187"/>
      <c r="J648" s="187"/>
      <c r="K648" s="187"/>
      <c r="L648" s="187"/>
      <c r="M648" s="187"/>
      <c r="N648" s="187"/>
      <c r="O648" s="187"/>
      <c r="P648" s="187"/>
      <c r="Q648" s="187"/>
      <c r="R648" s="187"/>
      <c r="S648" s="187"/>
      <c r="T648" s="269"/>
      <c r="U648" s="370">
        <f>IF(AND(H648="",I648="",J648="",K648="",L648="",M648="",N648="",O648="",P648="",Q648="",R648="",S648="",T648=""),0,AVERAGE($H648:T648))</f>
        <v>0</v>
      </c>
      <c r="V648" s="373">
        <f t="shared" si="74"/>
        <v>0</v>
      </c>
      <c r="W648" s="376">
        <f t="shared" si="75"/>
        <v>0</v>
      </c>
      <c r="X648" s="376">
        <f t="shared" si="76"/>
        <v>0</v>
      </c>
      <c r="Y648" s="373">
        <f t="shared" si="77"/>
        <v>0</v>
      </c>
      <c r="Z648" s="376">
        <f t="shared" si="78"/>
        <v>0</v>
      </c>
      <c r="AA648" s="376">
        <f t="shared" si="72"/>
        <v>0</v>
      </c>
      <c r="AB648" s="350"/>
    </row>
    <row r="649" spans="1:28" s="2" customFormat="1" ht="10.7">
      <c r="A649" s="382">
        <v>624</v>
      </c>
      <c r="B649" s="192"/>
      <c r="C649" s="186"/>
      <c r="D649" s="187"/>
      <c r="E649" s="186"/>
      <c r="F649" s="397"/>
      <c r="G649" s="385">
        <f t="shared" si="73"/>
        <v>0</v>
      </c>
      <c r="H649" s="360"/>
      <c r="I649" s="187"/>
      <c r="J649" s="187"/>
      <c r="K649" s="187"/>
      <c r="L649" s="187"/>
      <c r="M649" s="187"/>
      <c r="N649" s="187"/>
      <c r="O649" s="187"/>
      <c r="P649" s="187"/>
      <c r="Q649" s="187"/>
      <c r="R649" s="187"/>
      <c r="S649" s="187"/>
      <c r="T649" s="269"/>
      <c r="U649" s="370">
        <f>IF(AND(H649="",I649="",J649="",K649="",L649="",M649="",N649="",O649="",P649="",Q649="",R649="",S649="",T649=""),0,AVERAGE($H649:T649))</f>
        <v>0</v>
      </c>
      <c r="V649" s="373">
        <f t="shared" si="74"/>
        <v>0</v>
      </c>
      <c r="W649" s="376">
        <f t="shared" si="75"/>
        <v>0</v>
      </c>
      <c r="X649" s="376">
        <f t="shared" si="76"/>
        <v>0</v>
      </c>
      <c r="Y649" s="373">
        <f t="shared" si="77"/>
        <v>0</v>
      </c>
      <c r="Z649" s="376">
        <f t="shared" si="78"/>
        <v>0</v>
      </c>
      <c r="AA649" s="376">
        <f t="shared" si="72"/>
        <v>0</v>
      </c>
      <c r="AB649" s="350"/>
    </row>
    <row r="650" spans="1:28" s="2" customFormat="1" ht="10.7">
      <c r="A650" s="382">
        <v>625</v>
      </c>
      <c r="B650" s="192"/>
      <c r="C650" s="186"/>
      <c r="D650" s="187"/>
      <c r="E650" s="186"/>
      <c r="F650" s="397"/>
      <c r="G650" s="385">
        <f t="shared" si="73"/>
        <v>0</v>
      </c>
      <c r="H650" s="360"/>
      <c r="I650" s="187"/>
      <c r="J650" s="187"/>
      <c r="K650" s="187"/>
      <c r="L650" s="187"/>
      <c r="M650" s="187"/>
      <c r="N650" s="187"/>
      <c r="O650" s="187"/>
      <c r="P650" s="187"/>
      <c r="Q650" s="187"/>
      <c r="R650" s="187"/>
      <c r="S650" s="187"/>
      <c r="T650" s="269"/>
      <c r="U650" s="370">
        <f>IF(AND(H650="",I650="",J650="",K650="",L650="",M650="",N650="",O650="",P650="",Q650="",R650="",S650="",T650=""),0,AVERAGE($H650:T650))</f>
        <v>0</v>
      </c>
      <c r="V650" s="373">
        <f t="shared" si="74"/>
        <v>0</v>
      </c>
      <c r="W650" s="376">
        <f t="shared" si="75"/>
        <v>0</v>
      </c>
      <c r="X650" s="376">
        <f t="shared" si="76"/>
        <v>0</v>
      </c>
      <c r="Y650" s="373">
        <f t="shared" si="77"/>
        <v>0</v>
      </c>
      <c r="Z650" s="376">
        <f t="shared" si="78"/>
        <v>0</v>
      </c>
      <c r="AA650" s="376">
        <f t="shared" si="72"/>
        <v>0</v>
      </c>
      <c r="AB650" s="350"/>
    </row>
    <row r="651" spans="1:28" s="2" customFormat="1" ht="10.7">
      <c r="A651" s="382">
        <v>626</v>
      </c>
      <c r="B651" s="192"/>
      <c r="C651" s="186"/>
      <c r="D651" s="187"/>
      <c r="E651" s="186"/>
      <c r="F651" s="397"/>
      <c r="G651" s="385">
        <f t="shared" si="73"/>
        <v>0</v>
      </c>
      <c r="H651" s="360"/>
      <c r="I651" s="187"/>
      <c r="J651" s="187"/>
      <c r="K651" s="187"/>
      <c r="L651" s="187"/>
      <c r="M651" s="187"/>
      <c r="N651" s="187"/>
      <c r="O651" s="187"/>
      <c r="P651" s="187"/>
      <c r="Q651" s="187"/>
      <c r="R651" s="187"/>
      <c r="S651" s="187"/>
      <c r="T651" s="269"/>
      <c r="U651" s="370">
        <f>IF(AND(H651="",I651="",J651="",K651="",L651="",M651="",N651="",O651="",P651="",Q651="",R651="",S651="",T651=""),0,AVERAGE($H651:T651))</f>
        <v>0</v>
      </c>
      <c r="V651" s="373">
        <f t="shared" si="74"/>
        <v>0</v>
      </c>
      <c r="W651" s="376">
        <f t="shared" si="75"/>
        <v>0</v>
      </c>
      <c r="X651" s="376">
        <f t="shared" si="76"/>
        <v>0</v>
      </c>
      <c r="Y651" s="373">
        <f t="shared" si="77"/>
        <v>0</v>
      </c>
      <c r="Z651" s="376">
        <f t="shared" si="78"/>
        <v>0</v>
      </c>
      <c r="AA651" s="376">
        <f t="shared" si="72"/>
        <v>0</v>
      </c>
      <c r="AB651" s="350"/>
    </row>
    <row r="652" spans="1:28" s="2" customFormat="1" ht="10.7">
      <c r="A652" s="382">
        <v>627</v>
      </c>
      <c r="B652" s="192"/>
      <c r="C652" s="186"/>
      <c r="D652" s="187"/>
      <c r="E652" s="186"/>
      <c r="F652" s="397"/>
      <c r="G652" s="385">
        <f t="shared" si="73"/>
        <v>0</v>
      </c>
      <c r="H652" s="360"/>
      <c r="I652" s="187"/>
      <c r="J652" s="187"/>
      <c r="K652" s="187"/>
      <c r="L652" s="187"/>
      <c r="M652" s="187"/>
      <c r="N652" s="187"/>
      <c r="O652" s="187"/>
      <c r="P652" s="187"/>
      <c r="Q652" s="187"/>
      <c r="R652" s="187"/>
      <c r="S652" s="187"/>
      <c r="T652" s="269"/>
      <c r="U652" s="370">
        <f>IF(AND(H652="",I652="",J652="",K652="",L652="",M652="",N652="",O652="",P652="",Q652="",R652="",S652="",T652=""),0,AVERAGE($H652:T652))</f>
        <v>0</v>
      </c>
      <c r="V652" s="373">
        <f t="shared" si="74"/>
        <v>0</v>
      </c>
      <c r="W652" s="376">
        <f t="shared" si="75"/>
        <v>0</v>
      </c>
      <c r="X652" s="376">
        <f t="shared" si="76"/>
        <v>0</v>
      </c>
      <c r="Y652" s="373">
        <f t="shared" si="77"/>
        <v>0</v>
      </c>
      <c r="Z652" s="376">
        <f t="shared" si="78"/>
        <v>0</v>
      </c>
      <c r="AA652" s="376">
        <f t="shared" si="72"/>
        <v>0</v>
      </c>
      <c r="AB652" s="350"/>
    </row>
    <row r="653" spans="1:28" s="2" customFormat="1" ht="10.7">
      <c r="A653" s="382">
        <v>628</v>
      </c>
      <c r="B653" s="192"/>
      <c r="C653" s="186"/>
      <c r="D653" s="187"/>
      <c r="E653" s="186"/>
      <c r="F653" s="397"/>
      <c r="G653" s="385">
        <f t="shared" si="73"/>
        <v>0</v>
      </c>
      <c r="H653" s="360"/>
      <c r="I653" s="187"/>
      <c r="J653" s="187"/>
      <c r="K653" s="187"/>
      <c r="L653" s="187"/>
      <c r="M653" s="187"/>
      <c r="N653" s="187"/>
      <c r="O653" s="187"/>
      <c r="P653" s="187"/>
      <c r="Q653" s="187"/>
      <c r="R653" s="187"/>
      <c r="S653" s="187"/>
      <c r="T653" s="269"/>
      <c r="U653" s="370">
        <f>IF(AND(H653="",I653="",J653="",K653="",L653="",M653="",N653="",O653="",P653="",Q653="",R653="",S653="",T653=""),0,AVERAGE($H653:T653))</f>
        <v>0</v>
      </c>
      <c r="V653" s="373">
        <f t="shared" si="74"/>
        <v>0</v>
      </c>
      <c r="W653" s="376">
        <f t="shared" si="75"/>
        <v>0</v>
      </c>
      <c r="X653" s="376">
        <f t="shared" si="76"/>
        <v>0</v>
      </c>
      <c r="Y653" s="373">
        <f t="shared" si="77"/>
        <v>0</v>
      </c>
      <c r="Z653" s="376">
        <f t="shared" si="78"/>
        <v>0</v>
      </c>
      <c r="AA653" s="376">
        <f t="shared" si="72"/>
        <v>0</v>
      </c>
      <c r="AB653" s="350"/>
    </row>
    <row r="654" spans="1:28" s="2" customFormat="1" ht="10.7">
      <c r="A654" s="382">
        <v>629</v>
      </c>
      <c r="B654" s="192"/>
      <c r="C654" s="186"/>
      <c r="D654" s="187"/>
      <c r="E654" s="186"/>
      <c r="F654" s="397"/>
      <c r="G654" s="385">
        <f t="shared" si="73"/>
        <v>0</v>
      </c>
      <c r="H654" s="360"/>
      <c r="I654" s="187"/>
      <c r="J654" s="187"/>
      <c r="K654" s="187"/>
      <c r="L654" s="187"/>
      <c r="M654" s="187"/>
      <c r="N654" s="187"/>
      <c r="O654" s="187"/>
      <c r="P654" s="187"/>
      <c r="Q654" s="187"/>
      <c r="R654" s="187"/>
      <c r="S654" s="187"/>
      <c r="T654" s="269"/>
      <c r="U654" s="370">
        <f>IF(AND(H654="",I654="",J654="",K654="",L654="",M654="",N654="",O654="",P654="",Q654="",R654="",S654="",T654=""),0,AVERAGE($H654:T654))</f>
        <v>0</v>
      </c>
      <c r="V654" s="373">
        <f t="shared" si="74"/>
        <v>0</v>
      </c>
      <c r="W654" s="376">
        <f t="shared" si="75"/>
        <v>0</v>
      </c>
      <c r="X654" s="376">
        <f t="shared" si="76"/>
        <v>0</v>
      </c>
      <c r="Y654" s="373">
        <f t="shared" si="77"/>
        <v>0</v>
      </c>
      <c r="Z654" s="376">
        <f t="shared" si="78"/>
        <v>0</v>
      </c>
      <c r="AA654" s="376">
        <f t="shared" si="72"/>
        <v>0</v>
      </c>
      <c r="AB654" s="350"/>
    </row>
    <row r="655" spans="1:28" s="2" customFormat="1" ht="10.7">
      <c r="A655" s="382">
        <v>630</v>
      </c>
      <c r="B655" s="192"/>
      <c r="C655" s="186"/>
      <c r="D655" s="187"/>
      <c r="E655" s="186"/>
      <c r="F655" s="397"/>
      <c r="G655" s="385">
        <f t="shared" si="73"/>
        <v>0</v>
      </c>
      <c r="H655" s="360"/>
      <c r="I655" s="187"/>
      <c r="J655" s="187"/>
      <c r="K655" s="187"/>
      <c r="L655" s="187"/>
      <c r="M655" s="187"/>
      <c r="N655" s="187"/>
      <c r="O655" s="187"/>
      <c r="P655" s="187"/>
      <c r="Q655" s="187"/>
      <c r="R655" s="187"/>
      <c r="S655" s="187"/>
      <c r="T655" s="269"/>
      <c r="U655" s="370">
        <f>IF(AND(H655="",I655="",J655="",K655="",L655="",M655="",N655="",O655="",P655="",Q655="",R655="",S655="",T655=""),0,AVERAGE($H655:T655))</f>
        <v>0</v>
      </c>
      <c r="V655" s="373">
        <f t="shared" si="74"/>
        <v>0</v>
      </c>
      <c r="W655" s="376">
        <f t="shared" si="75"/>
        <v>0</v>
      </c>
      <c r="X655" s="376">
        <f t="shared" si="76"/>
        <v>0</v>
      </c>
      <c r="Y655" s="373">
        <f t="shared" si="77"/>
        <v>0</v>
      </c>
      <c r="Z655" s="376">
        <f t="shared" si="78"/>
        <v>0</v>
      </c>
      <c r="AA655" s="376">
        <f t="shared" si="72"/>
        <v>0</v>
      </c>
      <c r="AB655" s="350"/>
    </row>
    <row r="656" spans="1:28" s="2" customFormat="1" ht="10.7">
      <c r="A656" s="382">
        <v>631</v>
      </c>
      <c r="B656" s="192"/>
      <c r="C656" s="186"/>
      <c r="D656" s="187"/>
      <c r="E656" s="186"/>
      <c r="F656" s="397"/>
      <c r="G656" s="385">
        <f t="shared" si="73"/>
        <v>0</v>
      </c>
      <c r="H656" s="360"/>
      <c r="I656" s="187"/>
      <c r="J656" s="187"/>
      <c r="K656" s="187"/>
      <c r="L656" s="187"/>
      <c r="M656" s="187"/>
      <c r="N656" s="187"/>
      <c r="O656" s="187"/>
      <c r="P656" s="187"/>
      <c r="Q656" s="187"/>
      <c r="R656" s="187"/>
      <c r="S656" s="187"/>
      <c r="T656" s="269"/>
      <c r="U656" s="370">
        <f>IF(AND(H656="",I656="",J656="",K656="",L656="",M656="",N656="",O656="",P656="",Q656="",R656="",S656="",T656=""),0,AVERAGE($H656:T656))</f>
        <v>0</v>
      </c>
      <c r="V656" s="373">
        <f t="shared" si="74"/>
        <v>0</v>
      </c>
      <c r="W656" s="376">
        <f t="shared" si="75"/>
        <v>0</v>
      </c>
      <c r="X656" s="376">
        <f t="shared" si="76"/>
        <v>0</v>
      </c>
      <c r="Y656" s="373">
        <f t="shared" si="77"/>
        <v>0</v>
      </c>
      <c r="Z656" s="376">
        <f t="shared" si="78"/>
        <v>0</v>
      </c>
      <c r="AA656" s="376">
        <f t="shared" si="72"/>
        <v>0</v>
      </c>
      <c r="AB656" s="350"/>
    </row>
    <row r="657" spans="1:28" s="2" customFormat="1" ht="10.7">
      <c r="A657" s="382">
        <v>632</v>
      </c>
      <c r="B657" s="192"/>
      <c r="C657" s="186"/>
      <c r="D657" s="187"/>
      <c r="E657" s="186"/>
      <c r="F657" s="397"/>
      <c r="G657" s="385">
        <f t="shared" si="73"/>
        <v>0</v>
      </c>
      <c r="H657" s="360"/>
      <c r="I657" s="187"/>
      <c r="J657" s="187"/>
      <c r="K657" s="187"/>
      <c r="L657" s="187"/>
      <c r="M657" s="187"/>
      <c r="N657" s="187"/>
      <c r="O657" s="187"/>
      <c r="P657" s="187"/>
      <c r="Q657" s="187"/>
      <c r="R657" s="187"/>
      <c r="S657" s="187"/>
      <c r="T657" s="269"/>
      <c r="U657" s="370">
        <f>IF(AND(H657="",I657="",J657="",K657="",L657="",M657="",N657="",O657="",P657="",Q657="",R657="",S657="",T657=""),0,AVERAGE($H657:T657))</f>
        <v>0</v>
      </c>
      <c r="V657" s="373">
        <f t="shared" si="74"/>
        <v>0</v>
      </c>
      <c r="W657" s="376">
        <f t="shared" si="75"/>
        <v>0</v>
      </c>
      <c r="X657" s="376">
        <f t="shared" si="76"/>
        <v>0</v>
      </c>
      <c r="Y657" s="373">
        <f t="shared" si="77"/>
        <v>0</v>
      </c>
      <c r="Z657" s="376">
        <f t="shared" si="78"/>
        <v>0</v>
      </c>
      <c r="AA657" s="376">
        <f t="shared" si="72"/>
        <v>0</v>
      </c>
      <c r="AB657" s="350"/>
    </row>
    <row r="658" spans="1:28" s="2" customFormat="1" ht="10.7">
      <c r="A658" s="382">
        <v>633</v>
      </c>
      <c r="B658" s="192"/>
      <c r="C658" s="186"/>
      <c r="D658" s="187"/>
      <c r="E658" s="186"/>
      <c r="F658" s="397"/>
      <c r="G658" s="385">
        <f t="shared" si="73"/>
        <v>0</v>
      </c>
      <c r="H658" s="360"/>
      <c r="I658" s="187"/>
      <c r="J658" s="187"/>
      <c r="K658" s="187"/>
      <c r="L658" s="187"/>
      <c r="M658" s="187"/>
      <c r="N658" s="187"/>
      <c r="O658" s="187"/>
      <c r="P658" s="187"/>
      <c r="Q658" s="187"/>
      <c r="R658" s="187"/>
      <c r="S658" s="187"/>
      <c r="T658" s="269"/>
      <c r="U658" s="370">
        <f>IF(AND(H658="",I658="",J658="",K658="",L658="",M658="",N658="",O658="",P658="",Q658="",R658="",S658="",T658=""),0,AVERAGE($H658:T658))</f>
        <v>0</v>
      </c>
      <c r="V658" s="373">
        <f t="shared" si="74"/>
        <v>0</v>
      </c>
      <c r="W658" s="376">
        <f t="shared" si="75"/>
        <v>0</v>
      </c>
      <c r="X658" s="376">
        <f t="shared" si="76"/>
        <v>0</v>
      </c>
      <c r="Y658" s="373">
        <f t="shared" si="77"/>
        <v>0</v>
      </c>
      <c r="Z658" s="376">
        <f t="shared" si="78"/>
        <v>0</v>
      </c>
      <c r="AA658" s="376">
        <f t="shared" si="72"/>
        <v>0</v>
      </c>
      <c r="AB658" s="350"/>
    </row>
    <row r="659" spans="1:28" s="2" customFormat="1" ht="10.7">
      <c r="A659" s="382">
        <v>634</v>
      </c>
      <c r="B659" s="192"/>
      <c r="C659" s="186"/>
      <c r="D659" s="187"/>
      <c r="E659" s="186"/>
      <c r="F659" s="397"/>
      <c r="G659" s="385">
        <f t="shared" si="73"/>
        <v>0</v>
      </c>
      <c r="H659" s="360"/>
      <c r="I659" s="187"/>
      <c r="J659" s="187"/>
      <c r="K659" s="187"/>
      <c r="L659" s="187"/>
      <c r="M659" s="187"/>
      <c r="N659" s="187"/>
      <c r="O659" s="187"/>
      <c r="P659" s="187"/>
      <c r="Q659" s="187"/>
      <c r="R659" s="187"/>
      <c r="S659" s="187"/>
      <c r="T659" s="269"/>
      <c r="U659" s="370">
        <f>IF(AND(H659="",I659="",J659="",K659="",L659="",M659="",N659="",O659="",P659="",Q659="",R659="",S659="",T659=""),0,AVERAGE($H659:T659))</f>
        <v>0</v>
      </c>
      <c r="V659" s="373">
        <f t="shared" si="74"/>
        <v>0</v>
      </c>
      <c r="W659" s="376">
        <f t="shared" si="75"/>
        <v>0</v>
      </c>
      <c r="X659" s="376">
        <f t="shared" si="76"/>
        <v>0</v>
      </c>
      <c r="Y659" s="373">
        <f t="shared" si="77"/>
        <v>0</v>
      </c>
      <c r="Z659" s="376">
        <f t="shared" si="78"/>
        <v>0</v>
      </c>
      <c r="AA659" s="376">
        <f t="shared" si="72"/>
        <v>0</v>
      </c>
      <c r="AB659" s="350"/>
    </row>
    <row r="660" spans="1:28" s="2" customFormat="1" ht="10.7">
      <c r="A660" s="382">
        <v>635</v>
      </c>
      <c r="B660" s="192"/>
      <c r="C660" s="186"/>
      <c r="D660" s="187"/>
      <c r="E660" s="186"/>
      <c r="F660" s="397"/>
      <c r="G660" s="385">
        <f t="shared" si="73"/>
        <v>0</v>
      </c>
      <c r="H660" s="360"/>
      <c r="I660" s="187"/>
      <c r="J660" s="187"/>
      <c r="K660" s="187"/>
      <c r="L660" s="187"/>
      <c r="M660" s="187"/>
      <c r="N660" s="187"/>
      <c r="O660" s="187"/>
      <c r="P660" s="187"/>
      <c r="Q660" s="187"/>
      <c r="R660" s="187"/>
      <c r="S660" s="187"/>
      <c r="T660" s="269"/>
      <c r="U660" s="370">
        <f>IF(AND(H660="",I660="",J660="",K660="",L660="",M660="",N660="",O660="",P660="",Q660="",R660="",S660="",T660=""),0,AVERAGE($H660:T660))</f>
        <v>0</v>
      </c>
      <c r="V660" s="373">
        <f t="shared" si="74"/>
        <v>0</v>
      </c>
      <c r="W660" s="376">
        <f t="shared" si="75"/>
        <v>0</v>
      </c>
      <c r="X660" s="376">
        <f t="shared" si="76"/>
        <v>0</v>
      </c>
      <c r="Y660" s="373">
        <f t="shared" si="77"/>
        <v>0</v>
      </c>
      <c r="Z660" s="376">
        <f t="shared" si="78"/>
        <v>0</v>
      </c>
      <c r="AA660" s="376">
        <f t="shared" si="72"/>
        <v>0</v>
      </c>
      <c r="AB660" s="350"/>
    </row>
    <row r="661" spans="1:28" s="2" customFormat="1" ht="10.7">
      <c r="A661" s="382">
        <v>636</v>
      </c>
      <c r="B661" s="192"/>
      <c r="C661" s="186"/>
      <c r="D661" s="187"/>
      <c r="E661" s="186"/>
      <c r="F661" s="397"/>
      <c r="G661" s="385">
        <f t="shared" si="73"/>
        <v>0</v>
      </c>
      <c r="H661" s="360"/>
      <c r="I661" s="187"/>
      <c r="J661" s="187"/>
      <c r="K661" s="187"/>
      <c r="L661" s="187"/>
      <c r="M661" s="187"/>
      <c r="N661" s="187"/>
      <c r="O661" s="187"/>
      <c r="P661" s="187"/>
      <c r="Q661" s="187"/>
      <c r="R661" s="187"/>
      <c r="S661" s="187"/>
      <c r="T661" s="269"/>
      <c r="U661" s="370">
        <f>IF(AND(H661="",I661="",J661="",K661="",L661="",M661="",N661="",O661="",P661="",Q661="",R661="",S661="",T661=""),0,AVERAGE($H661:T661))</f>
        <v>0</v>
      </c>
      <c r="V661" s="373">
        <f t="shared" si="74"/>
        <v>0</v>
      </c>
      <c r="W661" s="376">
        <f t="shared" si="75"/>
        <v>0</v>
      </c>
      <c r="X661" s="376">
        <f t="shared" si="76"/>
        <v>0</v>
      </c>
      <c r="Y661" s="373">
        <f t="shared" si="77"/>
        <v>0</v>
      </c>
      <c r="Z661" s="376">
        <f t="shared" si="78"/>
        <v>0</v>
      </c>
      <c r="AA661" s="376">
        <f t="shared" si="72"/>
        <v>0</v>
      </c>
      <c r="AB661" s="350"/>
    </row>
    <row r="662" spans="1:28" s="2" customFormat="1" ht="10.7">
      <c r="A662" s="382">
        <v>637</v>
      </c>
      <c r="B662" s="192"/>
      <c r="C662" s="186"/>
      <c r="D662" s="187"/>
      <c r="E662" s="186"/>
      <c r="F662" s="397"/>
      <c r="G662" s="385">
        <f t="shared" si="73"/>
        <v>0</v>
      </c>
      <c r="H662" s="360"/>
      <c r="I662" s="187"/>
      <c r="J662" s="187"/>
      <c r="K662" s="187"/>
      <c r="L662" s="187"/>
      <c r="M662" s="187"/>
      <c r="N662" s="187"/>
      <c r="O662" s="187"/>
      <c r="P662" s="187"/>
      <c r="Q662" s="187"/>
      <c r="R662" s="187"/>
      <c r="S662" s="187"/>
      <c r="T662" s="269"/>
      <c r="U662" s="370">
        <f>IF(AND(H662="",I662="",J662="",K662="",L662="",M662="",N662="",O662="",P662="",Q662="",R662="",S662="",T662=""),0,AVERAGE($H662:T662))</f>
        <v>0</v>
      </c>
      <c r="V662" s="373">
        <f t="shared" si="74"/>
        <v>0</v>
      </c>
      <c r="W662" s="376">
        <f t="shared" si="75"/>
        <v>0</v>
      </c>
      <c r="X662" s="376">
        <f t="shared" si="76"/>
        <v>0</v>
      </c>
      <c r="Y662" s="373">
        <f t="shared" si="77"/>
        <v>0</v>
      </c>
      <c r="Z662" s="376">
        <f t="shared" si="78"/>
        <v>0</v>
      </c>
      <c r="AA662" s="376">
        <f t="shared" si="72"/>
        <v>0</v>
      </c>
      <c r="AB662" s="350"/>
    </row>
    <row r="663" spans="1:28" s="2" customFormat="1" ht="10.7">
      <c r="A663" s="382">
        <v>638</v>
      </c>
      <c r="B663" s="192"/>
      <c r="C663" s="186"/>
      <c r="D663" s="187"/>
      <c r="E663" s="186"/>
      <c r="F663" s="397"/>
      <c r="G663" s="385">
        <f t="shared" si="73"/>
        <v>0</v>
      </c>
      <c r="H663" s="360"/>
      <c r="I663" s="187"/>
      <c r="J663" s="187"/>
      <c r="K663" s="187"/>
      <c r="L663" s="187"/>
      <c r="M663" s="187"/>
      <c r="N663" s="187"/>
      <c r="O663" s="187"/>
      <c r="P663" s="187"/>
      <c r="Q663" s="187"/>
      <c r="R663" s="187"/>
      <c r="S663" s="187"/>
      <c r="T663" s="269"/>
      <c r="U663" s="370">
        <f>IF(AND(H663="",I663="",J663="",K663="",L663="",M663="",N663="",O663="",P663="",Q663="",R663="",S663="",T663=""),0,AVERAGE($H663:T663))</f>
        <v>0</v>
      </c>
      <c r="V663" s="373">
        <f t="shared" si="74"/>
        <v>0</v>
      </c>
      <c r="W663" s="376">
        <f t="shared" si="75"/>
        <v>0</v>
      </c>
      <c r="X663" s="376">
        <f t="shared" si="76"/>
        <v>0</v>
      </c>
      <c r="Y663" s="373">
        <f t="shared" si="77"/>
        <v>0</v>
      </c>
      <c r="Z663" s="376">
        <f t="shared" si="78"/>
        <v>0</v>
      </c>
      <c r="AA663" s="376">
        <f t="shared" si="72"/>
        <v>0</v>
      </c>
      <c r="AB663" s="350"/>
    </row>
    <row r="664" spans="1:28" s="2" customFormat="1" ht="10.7">
      <c r="A664" s="382">
        <v>639</v>
      </c>
      <c r="B664" s="192"/>
      <c r="C664" s="186"/>
      <c r="D664" s="187"/>
      <c r="E664" s="186"/>
      <c r="F664" s="397"/>
      <c r="G664" s="385">
        <f t="shared" si="73"/>
        <v>0</v>
      </c>
      <c r="H664" s="360"/>
      <c r="I664" s="187"/>
      <c r="J664" s="187"/>
      <c r="K664" s="187"/>
      <c r="L664" s="187"/>
      <c r="M664" s="187"/>
      <c r="N664" s="187"/>
      <c r="O664" s="187"/>
      <c r="P664" s="187"/>
      <c r="Q664" s="187"/>
      <c r="R664" s="187"/>
      <c r="S664" s="187"/>
      <c r="T664" s="269"/>
      <c r="U664" s="370">
        <f>IF(AND(H664="",I664="",J664="",K664="",L664="",M664="",N664="",O664="",P664="",Q664="",R664="",S664="",T664=""),0,AVERAGE($H664:T664))</f>
        <v>0</v>
      </c>
      <c r="V664" s="373">
        <f t="shared" si="74"/>
        <v>0</v>
      </c>
      <c r="W664" s="376">
        <f t="shared" si="75"/>
        <v>0</v>
      </c>
      <c r="X664" s="376">
        <f t="shared" si="76"/>
        <v>0</v>
      </c>
      <c r="Y664" s="373">
        <f t="shared" si="77"/>
        <v>0</v>
      </c>
      <c r="Z664" s="376">
        <f t="shared" si="78"/>
        <v>0</v>
      </c>
      <c r="AA664" s="376">
        <f t="shared" si="72"/>
        <v>0</v>
      </c>
      <c r="AB664" s="350"/>
    </row>
    <row r="665" spans="1:28" s="2" customFormat="1" ht="10.7">
      <c r="A665" s="382">
        <v>640</v>
      </c>
      <c r="B665" s="192"/>
      <c r="C665" s="186"/>
      <c r="D665" s="187"/>
      <c r="E665" s="186"/>
      <c r="F665" s="397"/>
      <c r="G665" s="385">
        <f t="shared" si="73"/>
        <v>0</v>
      </c>
      <c r="H665" s="360"/>
      <c r="I665" s="187"/>
      <c r="J665" s="187"/>
      <c r="K665" s="187"/>
      <c r="L665" s="187"/>
      <c r="M665" s="187"/>
      <c r="N665" s="187"/>
      <c r="O665" s="187"/>
      <c r="P665" s="187"/>
      <c r="Q665" s="187"/>
      <c r="R665" s="187"/>
      <c r="S665" s="187"/>
      <c r="T665" s="269"/>
      <c r="U665" s="370">
        <f>IF(AND(H665="",I665="",J665="",K665="",L665="",M665="",N665="",O665="",P665="",Q665="",R665="",S665="",T665=""),0,AVERAGE($H665:T665))</f>
        <v>0</v>
      </c>
      <c r="V665" s="373">
        <f t="shared" si="74"/>
        <v>0</v>
      </c>
      <c r="W665" s="376">
        <f t="shared" si="75"/>
        <v>0</v>
      </c>
      <c r="X665" s="376">
        <f t="shared" si="76"/>
        <v>0</v>
      </c>
      <c r="Y665" s="373">
        <f t="shared" si="77"/>
        <v>0</v>
      </c>
      <c r="Z665" s="376">
        <f t="shared" si="78"/>
        <v>0</v>
      </c>
      <c r="AA665" s="376">
        <f t="shared" si="72"/>
        <v>0</v>
      </c>
      <c r="AB665" s="350"/>
    </row>
    <row r="666" spans="1:28" s="2" customFormat="1" ht="10.7">
      <c r="A666" s="382">
        <v>641</v>
      </c>
      <c r="B666" s="192"/>
      <c r="C666" s="186"/>
      <c r="D666" s="187"/>
      <c r="E666" s="186"/>
      <c r="F666" s="397"/>
      <c r="G666" s="385">
        <f t="shared" si="73"/>
        <v>0</v>
      </c>
      <c r="H666" s="360"/>
      <c r="I666" s="187"/>
      <c r="J666" s="187"/>
      <c r="K666" s="187"/>
      <c r="L666" s="187"/>
      <c r="M666" s="187"/>
      <c r="N666" s="187"/>
      <c r="O666" s="187"/>
      <c r="P666" s="187"/>
      <c r="Q666" s="187"/>
      <c r="R666" s="187"/>
      <c r="S666" s="187"/>
      <c r="T666" s="269"/>
      <c r="U666" s="370">
        <f>IF(AND(H666="",I666="",J666="",K666="",L666="",M666="",N666="",O666="",P666="",Q666="",R666="",S666="",T666=""),0,AVERAGE($H666:T666))</f>
        <v>0</v>
      </c>
      <c r="V666" s="373">
        <f t="shared" si="74"/>
        <v>0</v>
      </c>
      <c r="W666" s="376">
        <f t="shared" si="75"/>
        <v>0</v>
      </c>
      <c r="X666" s="376">
        <f t="shared" si="76"/>
        <v>0</v>
      </c>
      <c r="Y666" s="373">
        <f t="shared" si="77"/>
        <v>0</v>
      </c>
      <c r="Z666" s="376">
        <f t="shared" si="78"/>
        <v>0</v>
      </c>
      <c r="AA666" s="376">
        <f t="shared" ref="AA666:AA729" si="79">IF(U666&gt;22,(U666-22),0)</f>
        <v>0</v>
      </c>
      <c r="AB666" s="350"/>
    </row>
    <row r="667" spans="1:28" s="2" customFormat="1" ht="10.7">
      <c r="A667" s="382">
        <v>642</v>
      </c>
      <c r="B667" s="192"/>
      <c r="C667" s="186"/>
      <c r="D667" s="187"/>
      <c r="E667" s="186"/>
      <c r="F667" s="397"/>
      <c r="G667" s="385">
        <f t="shared" ref="G667:G730" si="80">IF(E667="Residencial",D667,E667)</f>
        <v>0</v>
      </c>
      <c r="H667" s="360"/>
      <c r="I667" s="187"/>
      <c r="J667" s="187"/>
      <c r="K667" s="187"/>
      <c r="L667" s="187"/>
      <c r="M667" s="187"/>
      <c r="N667" s="187"/>
      <c r="O667" s="187"/>
      <c r="P667" s="187"/>
      <c r="Q667" s="187"/>
      <c r="R667" s="187"/>
      <c r="S667" s="187"/>
      <c r="T667" s="269"/>
      <c r="U667" s="370">
        <f>IF(AND(H667="",I667="",J667="",K667="",L667="",M667="",N667="",O667="",P667="",Q667="",R667="",S667="",T667=""),0,AVERAGE($H667:T667))</f>
        <v>0</v>
      </c>
      <c r="V667" s="373">
        <f t="shared" ref="V667:V730" si="81">IF(U667&lt;=11,U667,11)</f>
        <v>0</v>
      </c>
      <c r="W667" s="376">
        <f t="shared" ref="W667:W730" si="82">IF(U667&lt;=6,U667,6)</f>
        <v>0</v>
      </c>
      <c r="X667" s="376">
        <f t="shared" ref="X667:X730" si="83">IF(AND(U667&gt;6,U667&gt;=11),11-W667,U667-W667)</f>
        <v>0</v>
      </c>
      <c r="Y667" s="373">
        <f t="shared" ref="Y667:Y730" si="84">IF(U667&gt;11,(U667-W667-X667),0)</f>
        <v>0</v>
      </c>
      <c r="Z667" s="376">
        <f t="shared" ref="Z667:Z730" si="85">IF(U667&gt;22,11,IF(AND(U667&gt;11,U667&lt;=22),U667-11,0))</f>
        <v>0</v>
      </c>
      <c r="AA667" s="376">
        <f t="shared" si="79"/>
        <v>0</v>
      </c>
      <c r="AB667" s="350"/>
    </row>
    <row r="668" spans="1:28" s="2" customFormat="1" ht="10.7">
      <c r="A668" s="382">
        <v>643</v>
      </c>
      <c r="B668" s="192"/>
      <c r="C668" s="186"/>
      <c r="D668" s="187"/>
      <c r="E668" s="186"/>
      <c r="F668" s="397"/>
      <c r="G668" s="385">
        <f t="shared" si="80"/>
        <v>0</v>
      </c>
      <c r="H668" s="360"/>
      <c r="I668" s="187"/>
      <c r="J668" s="187"/>
      <c r="K668" s="187"/>
      <c r="L668" s="187"/>
      <c r="M668" s="187"/>
      <c r="N668" s="187"/>
      <c r="O668" s="187"/>
      <c r="P668" s="187"/>
      <c r="Q668" s="187"/>
      <c r="R668" s="187"/>
      <c r="S668" s="187"/>
      <c r="T668" s="269"/>
      <c r="U668" s="370">
        <f>IF(AND(H668="",I668="",J668="",K668="",L668="",M668="",N668="",O668="",P668="",Q668="",R668="",S668="",T668=""),0,AVERAGE($H668:T668))</f>
        <v>0</v>
      </c>
      <c r="V668" s="373">
        <f t="shared" si="81"/>
        <v>0</v>
      </c>
      <c r="W668" s="376">
        <f t="shared" si="82"/>
        <v>0</v>
      </c>
      <c r="X668" s="376">
        <f t="shared" si="83"/>
        <v>0</v>
      </c>
      <c r="Y668" s="373">
        <f t="shared" si="84"/>
        <v>0</v>
      </c>
      <c r="Z668" s="376">
        <f t="shared" si="85"/>
        <v>0</v>
      </c>
      <c r="AA668" s="376">
        <f t="shared" si="79"/>
        <v>0</v>
      </c>
      <c r="AB668" s="350"/>
    </row>
    <row r="669" spans="1:28" s="2" customFormat="1" ht="10.7">
      <c r="A669" s="382">
        <v>644</v>
      </c>
      <c r="B669" s="192"/>
      <c r="C669" s="186"/>
      <c r="D669" s="187"/>
      <c r="E669" s="186"/>
      <c r="F669" s="397"/>
      <c r="G669" s="385">
        <f t="shared" si="80"/>
        <v>0</v>
      </c>
      <c r="H669" s="360"/>
      <c r="I669" s="187"/>
      <c r="J669" s="187"/>
      <c r="K669" s="187"/>
      <c r="L669" s="187"/>
      <c r="M669" s="187"/>
      <c r="N669" s="187"/>
      <c r="O669" s="187"/>
      <c r="P669" s="187"/>
      <c r="Q669" s="187"/>
      <c r="R669" s="187"/>
      <c r="S669" s="187"/>
      <c r="T669" s="269"/>
      <c r="U669" s="370">
        <f>IF(AND(H669="",I669="",J669="",K669="",L669="",M669="",N669="",O669="",P669="",Q669="",R669="",S669="",T669=""),0,AVERAGE($H669:T669))</f>
        <v>0</v>
      </c>
      <c r="V669" s="373">
        <f t="shared" si="81"/>
        <v>0</v>
      </c>
      <c r="W669" s="376">
        <f t="shared" si="82"/>
        <v>0</v>
      </c>
      <c r="X669" s="376">
        <f t="shared" si="83"/>
        <v>0</v>
      </c>
      <c r="Y669" s="373">
        <f t="shared" si="84"/>
        <v>0</v>
      </c>
      <c r="Z669" s="376">
        <f t="shared" si="85"/>
        <v>0</v>
      </c>
      <c r="AA669" s="376">
        <f t="shared" si="79"/>
        <v>0</v>
      </c>
      <c r="AB669" s="350"/>
    </row>
    <row r="670" spans="1:28" s="2" customFormat="1" ht="10.7">
      <c r="A670" s="382">
        <v>645</v>
      </c>
      <c r="B670" s="192"/>
      <c r="C670" s="186"/>
      <c r="D670" s="187"/>
      <c r="E670" s="186"/>
      <c r="F670" s="397"/>
      <c r="G670" s="385">
        <f t="shared" si="80"/>
        <v>0</v>
      </c>
      <c r="H670" s="360"/>
      <c r="I670" s="187"/>
      <c r="J670" s="187"/>
      <c r="K670" s="187"/>
      <c r="L670" s="187"/>
      <c r="M670" s="187"/>
      <c r="N670" s="187"/>
      <c r="O670" s="187"/>
      <c r="P670" s="187"/>
      <c r="Q670" s="187"/>
      <c r="R670" s="187"/>
      <c r="S670" s="187"/>
      <c r="T670" s="269"/>
      <c r="U670" s="370">
        <f>IF(AND(H670="",I670="",J670="",K670="",L670="",M670="",N670="",O670="",P670="",Q670="",R670="",S670="",T670=""),0,AVERAGE($H670:T670))</f>
        <v>0</v>
      </c>
      <c r="V670" s="373">
        <f t="shared" si="81"/>
        <v>0</v>
      </c>
      <c r="W670" s="376">
        <f t="shared" si="82"/>
        <v>0</v>
      </c>
      <c r="X670" s="376">
        <f t="shared" si="83"/>
        <v>0</v>
      </c>
      <c r="Y670" s="373">
        <f t="shared" si="84"/>
        <v>0</v>
      </c>
      <c r="Z670" s="376">
        <f t="shared" si="85"/>
        <v>0</v>
      </c>
      <c r="AA670" s="376">
        <f t="shared" si="79"/>
        <v>0</v>
      </c>
      <c r="AB670" s="350"/>
    </row>
    <row r="671" spans="1:28" s="2" customFormat="1" ht="10.7">
      <c r="A671" s="382">
        <v>646</v>
      </c>
      <c r="B671" s="192"/>
      <c r="C671" s="186"/>
      <c r="D671" s="187"/>
      <c r="E671" s="186"/>
      <c r="F671" s="397"/>
      <c r="G671" s="385">
        <f t="shared" si="80"/>
        <v>0</v>
      </c>
      <c r="H671" s="360"/>
      <c r="I671" s="187"/>
      <c r="J671" s="187"/>
      <c r="K671" s="187"/>
      <c r="L671" s="187"/>
      <c r="M671" s="187"/>
      <c r="N671" s="187"/>
      <c r="O671" s="187"/>
      <c r="P671" s="187"/>
      <c r="Q671" s="187"/>
      <c r="R671" s="187"/>
      <c r="S671" s="187"/>
      <c r="T671" s="269"/>
      <c r="U671" s="370">
        <f>IF(AND(H671="",I671="",J671="",K671="",L671="",M671="",N671="",O671="",P671="",Q671="",R671="",S671="",T671=""),0,AVERAGE($H671:T671))</f>
        <v>0</v>
      </c>
      <c r="V671" s="373">
        <f t="shared" si="81"/>
        <v>0</v>
      </c>
      <c r="W671" s="376">
        <f t="shared" si="82"/>
        <v>0</v>
      </c>
      <c r="X671" s="376">
        <f t="shared" si="83"/>
        <v>0</v>
      </c>
      <c r="Y671" s="373">
        <f t="shared" si="84"/>
        <v>0</v>
      </c>
      <c r="Z671" s="376">
        <f t="shared" si="85"/>
        <v>0</v>
      </c>
      <c r="AA671" s="376">
        <f t="shared" si="79"/>
        <v>0</v>
      </c>
      <c r="AB671" s="350"/>
    </row>
    <row r="672" spans="1:28" s="2" customFormat="1" ht="10.7">
      <c r="A672" s="382">
        <v>647</v>
      </c>
      <c r="B672" s="192"/>
      <c r="C672" s="186"/>
      <c r="D672" s="187"/>
      <c r="E672" s="186"/>
      <c r="F672" s="397"/>
      <c r="G672" s="385">
        <f t="shared" si="80"/>
        <v>0</v>
      </c>
      <c r="H672" s="360"/>
      <c r="I672" s="187"/>
      <c r="J672" s="187"/>
      <c r="K672" s="187"/>
      <c r="L672" s="187"/>
      <c r="M672" s="187"/>
      <c r="N672" s="187"/>
      <c r="O672" s="187"/>
      <c r="P672" s="187"/>
      <c r="Q672" s="187"/>
      <c r="R672" s="187"/>
      <c r="S672" s="187"/>
      <c r="T672" s="269"/>
      <c r="U672" s="370">
        <f>IF(AND(H672="",I672="",J672="",K672="",L672="",M672="",N672="",O672="",P672="",Q672="",R672="",S672="",T672=""),0,AVERAGE($H672:T672))</f>
        <v>0</v>
      </c>
      <c r="V672" s="373">
        <f t="shared" si="81"/>
        <v>0</v>
      </c>
      <c r="W672" s="376">
        <f t="shared" si="82"/>
        <v>0</v>
      </c>
      <c r="X672" s="376">
        <f t="shared" si="83"/>
        <v>0</v>
      </c>
      <c r="Y672" s="373">
        <f t="shared" si="84"/>
        <v>0</v>
      </c>
      <c r="Z672" s="376">
        <f t="shared" si="85"/>
        <v>0</v>
      </c>
      <c r="AA672" s="376">
        <f t="shared" si="79"/>
        <v>0</v>
      </c>
      <c r="AB672" s="350"/>
    </row>
    <row r="673" spans="1:28" s="2" customFormat="1" ht="10.7">
      <c r="A673" s="382">
        <v>648</v>
      </c>
      <c r="B673" s="192"/>
      <c r="C673" s="186"/>
      <c r="D673" s="187"/>
      <c r="E673" s="186"/>
      <c r="F673" s="397"/>
      <c r="G673" s="385">
        <f t="shared" si="80"/>
        <v>0</v>
      </c>
      <c r="H673" s="360"/>
      <c r="I673" s="187"/>
      <c r="J673" s="187"/>
      <c r="K673" s="187"/>
      <c r="L673" s="187"/>
      <c r="M673" s="187"/>
      <c r="N673" s="187"/>
      <c r="O673" s="187"/>
      <c r="P673" s="187"/>
      <c r="Q673" s="187"/>
      <c r="R673" s="187"/>
      <c r="S673" s="187"/>
      <c r="T673" s="269"/>
      <c r="U673" s="370">
        <f>IF(AND(H673="",I673="",J673="",K673="",L673="",M673="",N673="",O673="",P673="",Q673="",R673="",S673="",T673=""),0,AVERAGE($H673:T673))</f>
        <v>0</v>
      </c>
      <c r="V673" s="373">
        <f t="shared" si="81"/>
        <v>0</v>
      </c>
      <c r="W673" s="376">
        <f t="shared" si="82"/>
        <v>0</v>
      </c>
      <c r="X673" s="376">
        <f t="shared" si="83"/>
        <v>0</v>
      </c>
      <c r="Y673" s="373">
        <f t="shared" si="84"/>
        <v>0</v>
      </c>
      <c r="Z673" s="376">
        <f t="shared" si="85"/>
        <v>0</v>
      </c>
      <c r="AA673" s="376">
        <f t="shared" si="79"/>
        <v>0</v>
      </c>
      <c r="AB673" s="350"/>
    </row>
    <row r="674" spans="1:28" s="2" customFormat="1" ht="10.7">
      <c r="A674" s="382">
        <v>649</v>
      </c>
      <c r="B674" s="192"/>
      <c r="C674" s="186"/>
      <c r="D674" s="187"/>
      <c r="E674" s="186"/>
      <c r="F674" s="397"/>
      <c r="G674" s="385">
        <f t="shared" si="80"/>
        <v>0</v>
      </c>
      <c r="H674" s="360"/>
      <c r="I674" s="187"/>
      <c r="J674" s="187"/>
      <c r="K674" s="187"/>
      <c r="L674" s="187"/>
      <c r="M674" s="187"/>
      <c r="N674" s="187"/>
      <c r="O674" s="187"/>
      <c r="P674" s="187"/>
      <c r="Q674" s="187"/>
      <c r="R674" s="187"/>
      <c r="S674" s="187"/>
      <c r="T674" s="269"/>
      <c r="U674" s="370">
        <f>IF(AND(H674="",I674="",J674="",K674="",L674="",M674="",N674="",O674="",P674="",Q674="",R674="",S674="",T674=""),0,AVERAGE($H674:T674))</f>
        <v>0</v>
      </c>
      <c r="V674" s="373">
        <f t="shared" si="81"/>
        <v>0</v>
      </c>
      <c r="W674" s="376">
        <f t="shared" si="82"/>
        <v>0</v>
      </c>
      <c r="X674" s="376">
        <f t="shared" si="83"/>
        <v>0</v>
      </c>
      <c r="Y674" s="373">
        <f t="shared" si="84"/>
        <v>0</v>
      </c>
      <c r="Z674" s="376">
        <f t="shared" si="85"/>
        <v>0</v>
      </c>
      <c r="AA674" s="376">
        <f t="shared" si="79"/>
        <v>0</v>
      </c>
      <c r="AB674" s="350"/>
    </row>
    <row r="675" spans="1:28" s="2" customFormat="1" ht="10.7">
      <c r="A675" s="382">
        <v>650</v>
      </c>
      <c r="B675" s="192"/>
      <c r="C675" s="186"/>
      <c r="D675" s="187"/>
      <c r="E675" s="186"/>
      <c r="F675" s="397"/>
      <c r="G675" s="385">
        <f t="shared" si="80"/>
        <v>0</v>
      </c>
      <c r="H675" s="360"/>
      <c r="I675" s="187"/>
      <c r="J675" s="187"/>
      <c r="K675" s="187"/>
      <c r="L675" s="187"/>
      <c r="M675" s="187"/>
      <c r="N675" s="187"/>
      <c r="O675" s="187"/>
      <c r="P675" s="187"/>
      <c r="Q675" s="187"/>
      <c r="R675" s="187"/>
      <c r="S675" s="187"/>
      <c r="T675" s="269"/>
      <c r="U675" s="370">
        <f>IF(AND(H675="",I675="",J675="",K675="",L675="",M675="",N675="",O675="",P675="",Q675="",R675="",S675="",T675=""),0,AVERAGE($H675:T675))</f>
        <v>0</v>
      </c>
      <c r="V675" s="373">
        <f t="shared" si="81"/>
        <v>0</v>
      </c>
      <c r="W675" s="376">
        <f t="shared" si="82"/>
        <v>0</v>
      </c>
      <c r="X675" s="376">
        <f t="shared" si="83"/>
        <v>0</v>
      </c>
      <c r="Y675" s="373">
        <f t="shared" si="84"/>
        <v>0</v>
      </c>
      <c r="Z675" s="376">
        <f t="shared" si="85"/>
        <v>0</v>
      </c>
      <c r="AA675" s="376">
        <f t="shared" si="79"/>
        <v>0</v>
      </c>
      <c r="AB675" s="350"/>
    </row>
    <row r="676" spans="1:28" s="2" customFormat="1" ht="10.7">
      <c r="A676" s="382">
        <v>651</v>
      </c>
      <c r="B676" s="192"/>
      <c r="C676" s="186"/>
      <c r="D676" s="187"/>
      <c r="E676" s="186"/>
      <c r="F676" s="397"/>
      <c r="G676" s="385">
        <f t="shared" si="80"/>
        <v>0</v>
      </c>
      <c r="H676" s="360"/>
      <c r="I676" s="187"/>
      <c r="J676" s="187"/>
      <c r="K676" s="187"/>
      <c r="L676" s="187"/>
      <c r="M676" s="187"/>
      <c r="N676" s="187"/>
      <c r="O676" s="187"/>
      <c r="P676" s="187"/>
      <c r="Q676" s="187"/>
      <c r="R676" s="187"/>
      <c r="S676" s="187"/>
      <c r="T676" s="269"/>
      <c r="U676" s="370">
        <f>IF(AND(H676="",I676="",J676="",K676="",L676="",M676="",N676="",O676="",P676="",Q676="",R676="",S676="",T676=""),0,AVERAGE($H676:T676))</f>
        <v>0</v>
      </c>
      <c r="V676" s="373">
        <f t="shared" si="81"/>
        <v>0</v>
      </c>
      <c r="W676" s="376">
        <f t="shared" si="82"/>
        <v>0</v>
      </c>
      <c r="X676" s="376">
        <f t="shared" si="83"/>
        <v>0</v>
      </c>
      <c r="Y676" s="373">
        <f t="shared" si="84"/>
        <v>0</v>
      </c>
      <c r="Z676" s="376">
        <f t="shared" si="85"/>
        <v>0</v>
      </c>
      <c r="AA676" s="376">
        <f t="shared" si="79"/>
        <v>0</v>
      </c>
      <c r="AB676" s="350"/>
    </row>
    <row r="677" spans="1:28" s="2" customFormat="1" ht="10.7">
      <c r="A677" s="382">
        <v>652</v>
      </c>
      <c r="B677" s="192"/>
      <c r="C677" s="186"/>
      <c r="D677" s="187"/>
      <c r="E677" s="186"/>
      <c r="F677" s="397"/>
      <c r="G677" s="385">
        <f t="shared" si="80"/>
        <v>0</v>
      </c>
      <c r="H677" s="360"/>
      <c r="I677" s="187"/>
      <c r="J677" s="187"/>
      <c r="K677" s="187"/>
      <c r="L677" s="187"/>
      <c r="M677" s="187"/>
      <c r="N677" s="187"/>
      <c r="O677" s="187"/>
      <c r="P677" s="187"/>
      <c r="Q677" s="187"/>
      <c r="R677" s="187"/>
      <c r="S677" s="187"/>
      <c r="T677" s="269"/>
      <c r="U677" s="370">
        <f>IF(AND(H677="",I677="",J677="",K677="",L677="",M677="",N677="",O677="",P677="",Q677="",R677="",S677="",T677=""),0,AVERAGE($H677:T677))</f>
        <v>0</v>
      </c>
      <c r="V677" s="373">
        <f t="shared" si="81"/>
        <v>0</v>
      </c>
      <c r="W677" s="376">
        <f t="shared" si="82"/>
        <v>0</v>
      </c>
      <c r="X677" s="376">
        <f t="shared" si="83"/>
        <v>0</v>
      </c>
      <c r="Y677" s="373">
        <f t="shared" si="84"/>
        <v>0</v>
      </c>
      <c r="Z677" s="376">
        <f t="shared" si="85"/>
        <v>0</v>
      </c>
      <c r="AA677" s="376">
        <f t="shared" si="79"/>
        <v>0</v>
      </c>
      <c r="AB677" s="350"/>
    </row>
    <row r="678" spans="1:28" s="2" customFormat="1" ht="10.7">
      <c r="A678" s="382">
        <v>653</v>
      </c>
      <c r="B678" s="192"/>
      <c r="C678" s="186"/>
      <c r="D678" s="187"/>
      <c r="E678" s="186"/>
      <c r="F678" s="397"/>
      <c r="G678" s="385">
        <f t="shared" si="80"/>
        <v>0</v>
      </c>
      <c r="H678" s="360"/>
      <c r="I678" s="187"/>
      <c r="J678" s="187"/>
      <c r="K678" s="187"/>
      <c r="L678" s="187"/>
      <c r="M678" s="187"/>
      <c r="N678" s="187"/>
      <c r="O678" s="187"/>
      <c r="P678" s="187"/>
      <c r="Q678" s="187"/>
      <c r="R678" s="187"/>
      <c r="S678" s="187"/>
      <c r="T678" s="269"/>
      <c r="U678" s="370">
        <f>IF(AND(H678="",I678="",J678="",K678="",L678="",M678="",N678="",O678="",P678="",Q678="",R678="",S678="",T678=""),0,AVERAGE($H678:T678))</f>
        <v>0</v>
      </c>
      <c r="V678" s="373">
        <f t="shared" si="81"/>
        <v>0</v>
      </c>
      <c r="W678" s="376">
        <f t="shared" si="82"/>
        <v>0</v>
      </c>
      <c r="X678" s="376">
        <f t="shared" si="83"/>
        <v>0</v>
      </c>
      <c r="Y678" s="373">
        <f t="shared" si="84"/>
        <v>0</v>
      </c>
      <c r="Z678" s="376">
        <f t="shared" si="85"/>
        <v>0</v>
      </c>
      <c r="AA678" s="376">
        <f t="shared" si="79"/>
        <v>0</v>
      </c>
      <c r="AB678" s="350"/>
    </row>
    <row r="679" spans="1:28" s="2" customFormat="1" ht="10.7">
      <c r="A679" s="382">
        <v>654</v>
      </c>
      <c r="B679" s="192"/>
      <c r="C679" s="186"/>
      <c r="D679" s="187"/>
      <c r="E679" s="186"/>
      <c r="F679" s="397"/>
      <c r="G679" s="385">
        <f t="shared" si="80"/>
        <v>0</v>
      </c>
      <c r="H679" s="360"/>
      <c r="I679" s="187"/>
      <c r="J679" s="187"/>
      <c r="K679" s="187"/>
      <c r="L679" s="187"/>
      <c r="M679" s="187"/>
      <c r="N679" s="187"/>
      <c r="O679" s="187"/>
      <c r="P679" s="187"/>
      <c r="Q679" s="187"/>
      <c r="R679" s="187"/>
      <c r="S679" s="187"/>
      <c r="T679" s="269"/>
      <c r="U679" s="370">
        <f>IF(AND(H679="",I679="",J679="",K679="",L679="",M679="",N679="",O679="",P679="",Q679="",R679="",S679="",T679=""),0,AVERAGE($H679:T679))</f>
        <v>0</v>
      </c>
      <c r="V679" s="373">
        <f t="shared" si="81"/>
        <v>0</v>
      </c>
      <c r="W679" s="376">
        <f t="shared" si="82"/>
        <v>0</v>
      </c>
      <c r="X679" s="376">
        <f t="shared" si="83"/>
        <v>0</v>
      </c>
      <c r="Y679" s="373">
        <f t="shared" si="84"/>
        <v>0</v>
      </c>
      <c r="Z679" s="376">
        <f t="shared" si="85"/>
        <v>0</v>
      </c>
      <c r="AA679" s="376">
        <f t="shared" si="79"/>
        <v>0</v>
      </c>
      <c r="AB679" s="350"/>
    </row>
    <row r="680" spans="1:28" s="2" customFormat="1" ht="10.7">
      <c r="A680" s="382">
        <v>655</v>
      </c>
      <c r="B680" s="192"/>
      <c r="C680" s="186"/>
      <c r="D680" s="187"/>
      <c r="E680" s="186"/>
      <c r="F680" s="397"/>
      <c r="G680" s="385">
        <f t="shared" si="80"/>
        <v>0</v>
      </c>
      <c r="H680" s="360"/>
      <c r="I680" s="187"/>
      <c r="J680" s="187"/>
      <c r="K680" s="187"/>
      <c r="L680" s="187"/>
      <c r="M680" s="187"/>
      <c r="N680" s="187"/>
      <c r="O680" s="187"/>
      <c r="P680" s="187"/>
      <c r="Q680" s="187"/>
      <c r="R680" s="187"/>
      <c r="S680" s="187"/>
      <c r="T680" s="269"/>
      <c r="U680" s="370">
        <f>IF(AND(H680="",I680="",J680="",K680="",L680="",M680="",N680="",O680="",P680="",Q680="",R680="",S680="",T680=""),0,AVERAGE($H680:T680))</f>
        <v>0</v>
      </c>
      <c r="V680" s="373">
        <f t="shared" si="81"/>
        <v>0</v>
      </c>
      <c r="W680" s="376">
        <f t="shared" si="82"/>
        <v>0</v>
      </c>
      <c r="X680" s="376">
        <f t="shared" si="83"/>
        <v>0</v>
      </c>
      <c r="Y680" s="373">
        <f t="shared" si="84"/>
        <v>0</v>
      </c>
      <c r="Z680" s="376">
        <f t="shared" si="85"/>
        <v>0</v>
      </c>
      <c r="AA680" s="376">
        <f t="shared" si="79"/>
        <v>0</v>
      </c>
      <c r="AB680" s="350"/>
    </row>
    <row r="681" spans="1:28" s="2" customFormat="1" ht="10.7">
      <c r="A681" s="382">
        <v>656</v>
      </c>
      <c r="B681" s="192"/>
      <c r="C681" s="186"/>
      <c r="D681" s="187"/>
      <c r="E681" s="186"/>
      <c r="F681" s="397"/>
      <c r="G681" s="385">
        <f t="shared" si="80"/>
        <v>0</v>
      </c>
      <c r="H681" s="360"/>
      <c r="I681" s="187"/>
      <c r="J681" s="187"/>
      <c r="K681" s="187"/>
      <c r="L681" s="187"/>
      <c r="M681" s="187"/>
      <c r="N681" s="187"/>
      <c r="O681" s="187"/>
      <c r="P681" s="187"/>
      <c r="Q681" s="187"/>
      <c r="R681" s="187"/>
      <c r="S681" s="187"/>
      <c r="T681" s="269"/>
      <c r="U681" s="370">
        <f>IF(AND(H681="",I681="",J681="",K681="",L681="",M681="",N681="",O681="",P681="",Q681="",R681="",S681="",T681=""),0,AVERAGE($H681:T681))</f>
        <v>0</v>
      </c>
      <c r="V681" s="373">
        <f t="shared" si="81"/>
        <v>0</v>
      </c>
      <c r="W681" s="376">
        <f t="shared" si="82"/>
        <v>0</v>
      </c>
      <c r="X681" s="376">
        <f t="shared" si="83"/>
        <v>0</v>
      </c>
      <c r="Y681" s="373">
        <f t="shared" si="84"/>
        <v>0</v>
      </c>
      <c r="Z681" s="376">
        <f t="shared" si="85"/>
        <v>0</v>
      </c>
      <c r="AA681" s="376">
        <f t="shared" si="79"/>
        <v>0</v>
      </c>
      <c r="AB681" s="350"/>
    </row>
    <row r="682" spans="1:28" s="2" customFormat="1" ht="10.7">
      <c r="A682" s="382">
        <v>657</v>
      </c>
      <c r="B682" s="192"/>
      <c r="C682" s="186"/>
      <c r="D682" s="187"/>
      <c r="E682" s="186"/>
      <c r="F682" s="397"/>
      <c r="G682" s="385">
        <f t="shared" si="80"/>
        <v>0</v>
      </c>
      <c r="H682" s="360"/>
      <c r="I682" s="187"/>
      <c r="J682" s="187"/>
      <c r="K682" s="187"/>
      <c r="L682" s="187"/>
      <c r="M682" s="187"/>
      <c r="N682" s="187"/>
      <c r="O682" s="187"/>
      <c r="P682" s="187"/>
      <c r="Q682" s="187"/>
      <c r="R682" s="187"/>
      <c r="S682" s="187"/>
      <c r="T682" s="269"/>
      <c r="U682" s="370">
        <f>IF(AND(H682="",I682="",J682="",K682="",L682="",M682="",N682="",O682="",P682="",Q682="",R682="",S682="",T682=""),0,AVERAGE($H682:T682))</f>
        <v>0</v>
      </c>
      <c r="V682" s="373">
        <f t="shared" si="81"/>
        <v>0</v>
      </c>
      <c r="W682" s="376">
        <f t="shared" si="82"/>
        <v>0</v>
      </c>
      <c r="X682" s="376">
        <f t="shared" si="83"/>
        <v>0</v>
      </c>
      <c r="Y682" s="373">
        <f t="shared" si="84"/>
        <v>0</v>
      </c>
      <c r="Z682" s="376">
        <f t="shared" si="85"/>
        <v>0</v>
      </c>
      <c r="AA682" s="376">
        <f t="shared" si="79"/>
        <v>0</v>
      </c>
      <c r="AB682" s="350"/>
    </row>
    <row r="683" spans="1:28" s="2" customFormat="1" ht="10.7">
      <c r="A683" s="382">
        <v>658</v>
      </c>
      <c r="B683" s="192"/>
      <c r="C683" s="186"/>
      <c r="D683" s="187"/>
      <c r="E683" s="186"/>
      <c r="F683" s="397"/>
      <c r="G683" s="385">
        <f t="shared" si="80"/>
        <v>0</v>
      </c>
      <c r="H683" s="360"/>
      <c r="I683" s="187"/>
      <c r="J683" s="187"/>
      <c r="K683" s="187"/>
      <c r="L683" s="187"/>
      <c r="M683" s="187"/>
      <c r="N683" s="187"/>
      <c r="O683" s="187"/>
      <c r="P683" s="187"/>
      <c r="Q683" s="187"/>
      <c r="R683" s="187"/>
      <c r="S683" s="187"/>
      <c r="T683" s="269"/>
      <c r="U683" s="370">
        <f>IF(AND(H683="",I683="",J683="",K683="",L683="",M683="",N683="",O683="",P683="",Q683="",R683="",S683="",T683=""),0,AVERAGE($H683:T683))</f>
        <v>0</v>
      </c>
      <c r="V683" s="373">
        <f t="shared" si="81"/>
        <v>0</v>
      </c>
      <c r="W683" s="376">
        <f t="shared" si="82"/>
        <v>0</v>
      </c>
      <c r="X683" s="376">
        <f t="shared" si="83"/>
        <v>0</v>
      </c>
      <c r="Y683" s="373">
        <f t="shared" si="84"/>
        <v>0</v>
      </c>
      <c r="Z683" s="376">
        <f t="shared" si="85"/>
        <v>0</v>
      </c>
      <c r="AA683" s="376">
        <f t="shared" si="79"/>
        <v>0</v>
      </c>
      <c r="AB683" s="350"/>
    </row>
    <row r="684" spans="1:28" s="2" customFormat="1" ht="10.7">
      <c r="A684" s="382">
        <v>659</v>
      </c>
      <c r="B684" s="192"/>
      <c r="C684" s="186"/>
      <c r="D684" s="187"/>
      <c r="E684" s="186"/>
      <c r="F684" s="397"/>
      <c r="G684" s="385">
        <f t="shared" si="80"/>
        <v>0</v>
      </c>
      <c r="H684" s="360"/>
      <c r="I684" s="187"/>
      <c r="J684" s="187"/>
      <c r="K684" s="187"/>
      <c r="L684" s="187"/>
      <c r="M684" s="187"/>
      <c r="N684" s="187"/>
      <c r="O684" s="187"/>
      <c r="P684" s="187"/>
      <c r="Q684" s="187"/>
      <c r="R684" s="187"/>
      <c r="S684" s="187"/>
      <c r="T684" s="269"/>
      <c r="U684" s="370">
        <f>IF(AND(H684="",I684="",J684="",K684="",L684="",M684="",N684="",O684="",P684="",Q684="",R684="",S684="",T684=""),0,AVERAGE($H684:T684))</f>
        <v>0</v>
      </c>
      <c r="V684" s="373">
        <f t="shared" si="81"/>
        <v>0</v>
      </c>
      <c r="W684" s="376">
        <f t="shared" si="82"/>
        <v>0</v>
      </c>
      <c r="X684" s="376">
        <f t="shared" si="83"/>
        <v>0</v>
      </c>
      <c r="Y684" s="373">
        <f t="shared" si="84"/>
        <v>0</v>
      </c>
      <c r="Z684" s="376">
        <f t="shared" si="85"/>
        <v>0</v>
      </c>
      <c r="AA684" s="376">
        <f t="shared" si="79"/>
        <v>0</v>
      </c>
      <c r="AB684" s="350"/>
    </row>
    <row r="685" spans="1:28" s="2" customFormat="1" ht="10.7">
      <c r="A685" s="382">
        <v>660</v>
      </c>
      <c r="B685" s="192"/>
      <c r="C685" s="186"/>
      <c r="D685" s="187"/>
      <c r="E685" s="186"/>
      <c r="F685" s="397"/>
      <c r="G685" s="385">
        <f t="shared" si="80"/>
        <v>0</v>
      </c>
      <c r="H685" s="360"/>
      <c r="I685" s="187"/>
      <c r="J685" s="187"/>
      <c r="K685" s="187"/>
      <c r="L685" s="187"/>
      <c r="M685" s="187"/>
      <c r="N685" s="187"/>
      <c r="O685" s="187"/>
      <c r="P685" s="187"/>
      <c r="Q685" s="187"/>
      <c r="R685" s="187"/>
      <c r="S685" s="187"/>
      <c r="T685" s="269"/>
      <c r="U685" s="370">
        <f>IF(AND(H685="",I685="",J685="",K685="",L685="",M685="",N685="",O685="",P685="",Q685="",R685="",S685="",T685=""),0,AVERAGE($H685:T685))</f>
        <v>0</v>
      </c>
      <c r="V685" s="373">
        <f t="shared" si="81"/>
        <v>0</v>
      </c>
      <c r="W685" s="376">
        <f t="shared" si="82"/>
        <v>0</v>
      </c>
      <c r="X685" s="376">
        <f t="shared" si="83"/>
        <v>0</v>
      </c>
      <c r="Y685" s="373">
        <f t="shared" si="84"/>
        <v>0</v>
      </c>
      <c r="Z685" s="376">
        <f t="shared" si="85"/>
        <v>0</v>
      </c>
      <c r="AA685" s="376">
        <f t="shared" si="79"/>
        <v>0</v>
      </c>
      <c r="AB685" s="350"/>
    </row>
    <row r="686" spans="1:28" s="2" customFormat="1" ht="10.7">
      <c r="A686" s="382">
        <v>661</v>
      </c>
      <c r="B686" s="192"/>
      <c r="C686" s="186"/>
      <c r="D686" s="187"/>
      <c r="E686" s="186"/>
      <c r="F686" s="397"/>
      <c r="G686" s="385">
        <f t="shared" si="80"/>
        <v>0</v>
      </c>
      <c r="H686" s="360"/>
      <c r="I686" s="187"/>
      <c r="J686" s="187"/>
      <c r="K686" s="187"/>
      <c r="L686" s="187"/>
      <c r="M686" s="187"/>
      <c r="N686" s="187"/>
      <c r="O686" s="187"/>
      <c r="P686" s="187"/>
      <c r="Q686" s="187"/>
      <c r="R686" s="187"/>
      <c r="S686" s="187"/>
      <c r="T686" s="269"/>
      <c r="U686" s="370">
        <f>IF(AND(H686="",I686="",J686="",K686="",L686="",M686="",N686="",O686="",P686="",Q686="",R686="",S686="",T686=""),0,AVERAGE($H686:T686))</f>
        <v>0</v>
      </c>
      <c r="V686" s="373">
        <f t="shared" si="81"/>
        <v>0</v>
      </c>
      <c r="W686" s="376">
        <f t="shared" si="82"/>
        <v>0</v>
      </c>
      <c r="X686" s="376">
        <f t="shared" si="83"/>
        <v>0</v>
      </c>
      <c r="Y686" s="373">
        <f t="shared" si="84"/>
        <v>0</v>
      </c>
      <c r="Z686" s="376">
        <f t="shared" si="85"/>
        <v>0</v>
      </c>
      <c r="AA686" s="376">
        <f t="shared" si="79"/>
        <v>0</v>
      </c>
      <c r="AB686" s="350"/>
    </row>
    <row r="687" spans="1:28" s="2" customFormat="1" ht="10.7">
      <c r="A687" s="382">
        <v>662</v>
      </c>
      <c r="B687" s="192"/>
      <c r="C687" s="186"/>
      <c r="D687" s="187"/>
      <c r="E687" s="186"/>
      <c r="F687" s="397"/>
      <c r="G687" s="385">
        <f t="shared" si="80"/>
        <v>0</v>
      </c>
      <c r="H687" s="360"/>
      <c r="I687" s="187"/>
      <c r="J687" s="187"/>
      <c r="K687" s="187"/>
      <c r="L687" s="187"/>
      <c r="M687" s="187"/>
      <c r="N687" s="187"/>
      <c r="O687" s="187"/>
      <c r="P687" s="187"/>
      <c r="Q687" s="187"/>
      <c r="R687" s="187"/>
      <c r="S687" s="187"/>
      <c r="T687" s="269"/>
      <c r="U687" s="370">
        <f>IF(AND(H687="",I687="",J687="",K687="",L687="",M687="",N687="",O687="",P687="",Q687="",R687="",S687="",T687=""),0,AVERAGE($H687:T687))</f>
        <v>0</v>
      </c>
      <c r="V687" s="373">
        <f t="shared" si="81"/>
        <v>0</v>
      </c>
      <c r="W687" s="376">
        <f t="shared" si="82"/>
        <v>0</v>
      </c>
      <c r="X687" s="376">
        <f t="shared" si="83"/>
        <v>0</v>
      </c>
      <c r="Y687" s="373">
        <f t="shared" si="84"/>
        <v>0</v>
      </c>
      <c r="Z687" s="376">
        <f t="shared" si="85"/>
        <v>0</v>
      </c>
      <c r="AA687" s="376">
        <f t="shared" si="79"/>
        <v>0</v>
      </c>
      <c r="AB687" s="350"/>
    </row>
    <row r="688" spans="1:28" s="2" customFormat="1" ht="10.7">
      <c r="A688" s="382">
        <v>663</v>
      </c>
      <c r="B688" s="192"/>
      <c r="C688" s="186"/>
      <c r="D688" s="187"/>
      <c r="E688" s="186"/>
      <c r="F688" s="397"/>
      <c r="G688" s="385">
        <f t="shared" si="80"/>
        <v>0</v>
      </c>
      <c r="H688" s="360"/>
      <c r="I688" s="187"/>
      <c r="J688" s="187"/>
      <c r="K688" s="187"/>
      <c r="L688" s="187"/>
      <c r="M688" s="187"/>
      <c r="N688" s="187"/>
      <c r="O688" s="187"/>
      <c r="P688" s="187"/>
      <c r="Q688" s="187"/>
      <c r="R688" s="187"/>
      <c r="S688" s="187"/>
      <c r="T688" s="269"/>
      <c r="U688" s="370">
        <f>IF(AND(H688="",I688="",J688="",K688="",L688="",M688="",N688="",O688="",P688="",Q688="",R688="",S688="",T688=""),0,AVERAGE($H688:T688))</f>
        <v>0</v>
      </c>
      <c r="V688" s="373">
        <f t="shared" si="81"/>
        <v>0</v>
      </c>
      <c r="W688" s="376">
        <f t="shared" si="82"/>
        <v>0</v>
      </c>
      <c r="X688" s="376">
        <f t="shared" si="83"/>
        <v>0</v>
      </c>
      <c r="Y688" s="373">
        <f t="shared" si="84"/>
        <v>0</v>
      </c>
      <c r="Z688" s="376">
        <f t="shared" si="85"/>
        <v>0</v>
      </c>
      <c r="AA688" s="376">
        <f t="shared" si="79"/>
        <v>0</v>
      </c>
      <c r="AB688" s="350"/>
    </row>
    <row r="689" spans="1:28" s="2" customFormat="1" ht="10.7">
      <c r="A689" s="382">
        <v>664</v>
      </c>
      <c r="B689" s="192"/>
      <c r="C689" s="186"/>
      <c r="D689" s="187"/>
      <c r="E689" s="186"/>
      <c r="F689" s="397"/>
      <c r="G689" s="385">
        <f t="shared" si="80"/>
        <v>0</v>
      </c>
      <c r="H689" s="360"/>
      <c r="I689" s="187"/>
      <c r="J689" s="187"/>
      <c r="K689" s="187"/>
      <c r="L689" s="187"/>
      <c r="M689" s="187"/>
      <c r="N689" s="187"/>
      <c r="O689" s="187"/>
      <c r="P689" s="187"/>
      <c r="Q689" s="187"/>
      <c r="R689" s="187"/>
      <c r="S689" s="187"/>
      <c r="T689" s="269"/>
      <c r="U689" s="370">
        <f>IF(AND(H689="",I689="",J689="",K689="",L689="",M689="",N689="",O689="",P689="",Q689="",R689="",S689="",T689=""),0,AVERAGE($H689:T689))</f>
        <v>0</v>
      </c>
      <c r="V689" s="373">
        <f t="shared" si="81"/>
        <v>0</v>
      </c>
      <c r="W689" s="376">
        <f t="shared" si="82"/>
        <v>0</v>
      </c>
      <c r="X689" s="376">
        <f t="shared" si="83"/>
        <v>0</v>
      </c>
      <c r="Y689" s="373">
        <f t="shared" si="84"/>
        <v>0</v>
      </c>
      <c r="Z689" s="376">
        <f t="shared" si="85"/>
        <v>0</v>
      </c>
      <c r="AA689" s="376">
        <f t="shared" si="79"/>
        <v>0</v>
      </c>
      <c r="AB689" s="350"/>
    </row>
    <row r="690" spans="1:28" s="2" customFormat="1" ht="10.7">
      <c r="A690" s="382">
        <v>665</v>
      </c>
      <c r="B690" s="192"/>
      <c r="C690" s="186"/>
      <c r="D690" s="187"/>
      <c r="E690" s="186"/>
      <c r="F690" s="397"/>
      <c r="G690" s="385">
        <f t="shared" si="80"/>
        <v>0</v>
      </c>
      <c r="H690" s="360"/>
      <c r="I690" s="187"/>
      <c r="J690" s="187"/>
      <c r="K690" s="187"/>
      <c r="L690" s="187"/>
      <c r="M690" s="187"/>
      <c r="N690" s="187"/>
      <c r="O690" s="187"/>
      <c r="P690" s="187"/>
      <c r="Q690" s="187"/>
      <c r="R690" s="187"/>
      <c r="S690" s="187"/>
      <c r="T690" s="269"/>
      <c r="U690" s="370">
        <f>IF(AND(H690="",I690="",J690="",K690="",L690="",M690="",N690="",O690="",P690="",Q690="",R690="",S690="",T690=""),0,AVERAGE($H690:T690))</f>
        <v>0</v>
      </c>
      <c r="V690" s="373">
        <f t="shared" si="81"/>
        <v>0</v>
      </c>
      <c r="W690" s="376">
        <f t="shared" si="82"/>
        <v>0</v>
      </c>
      <c r="X690" s="376">
        <f t="shared" si="83"/>
        <v>0</v>
      </c>
      <c r="Y690" s="373">
        <f t="shared" si="84"/>
        <v>0</v>
      </c>
      <c r="Z690" s="376">
        <f t="shared" si="85"/>
        <v>0</v>
      </c>
      <c r="AA690" s="376">
        <f t="shared" si="79"/>
        <v>0</v>
      </c>
      <c r="AB690" s="350"/>
    </row>
    <row r="691" spans="1:28" s="2" customFormat="1" ht="10.7">
      <c r="A691" s="382">
        <v>666</v>
      </c>
      <c r="B691" s="192"/>
      <c r="C691" s="186"/>
      <c r="D691" s="187"/>
      <c r="E691" s="186"/>
      <c r="F691" s="397"/>
      <c r="G691" s="385">
        <f t="shared" si="80"/>
        <v>0</v>
      </c>
      <c r="H691" s="360"/>
      <c r="I691" s="187"/>
      <c r="J691" s="187"/>
      <c r="K691" s="187"/>
      <c r="L691" s="187"/>
      <c r="M691" s="187"/>
      <c r="N691" s="187"/>
      <c r="O691" s="187"/>
      <c r="P691" s="187"/>
      <c r="Q691" s="187"/>
      <c r="R691" s="187"/>
      <c r="S691" s="187"/>
      <c r="T691" s="269"/>
      <c r="U691" s="370">
        <f>IF(AND(H691="",I691="",J691="",K691="",L691="",M691="",N691="",O691="",P691="",Q691="",R691="",S691="",T691=""),0,AVERAGE($H691:T691))</f>
        <v>0</v>
      </c>
      <c r="V691" s="373">
        <f t="shared" si="81"/>
        <v>0</v>
      </c>
      <c r="W691" s="376">
        <f t="shared" si="82"/>
        <v>0</v>
      </c>
      <c r="X691" s="376">
        <f t="shared" si="83"/>
        <v>0</v>
      </c>
      <c r="Y691" s="373">
        <f t="shared" si="84"/>
        <v>0</v>
      </c>
      <c r="Z691" s="376">
        <f t="shared" si="85"/>
        <v>0</v>
      </c>
      <c r="AA691" s="376">
        <f t="shared" si="79"/>
        <v>0</v>
      </c>
      <c r="AB691" s="350"/>
    </row>
    <row r="692" spans="1:28" s="2" customFormat="1" ht="10.7">
      <c r="A692" s="382">
        <v>667</v>
      </c>
      <c r="B692" s="192"/>
      <c r="C692" s="186"/>
      <c r="D692" s="187"/>
      <c r="E692" s="186"/>
      <c r="F692" s="397"/>
      <c r="G692" s="385">
        <f t="shared" si="80"/>
        <v>0</v>
      </c>
      <c r="H692" s="360"/>
      <c r="I692" s="187"/>
      <c r="J692" s="187"/>
      <c r="K692" s="187"/>
      <c r="L692" s="187"/>
      <c r="M692" s="187"/>
      <c r="N692" s="187"/>
      <c r="O692" s="187"/>
      <c r="P692" s="187"/>
      <c r="Q692" s="187"/>
      <c r="R692" s="187"/>
      <c r="S692" s="187"/>
      <c r="T692" s="269"/>
      <c r="U692" s="370">
        <f>IF(AND(H692="",I692="",J692="",K692="",L692="",M692="",N692="",O692="",P692="",Q692="",R692="",S692="",T692=""),0,AVERAGE($H692:T692))</f>
        <v>0</v>
      </c>
      <c r="V692" s="373">
        <f t="shared" si="81"/>
        <v>0</v>
      </c>
      <c r="W692" s="376">
        <f t="shared" si="82"/>
        <v>0</v>
      </c>
      <c r="X692" s="376">
        <f t="shared" si="83"/>
        <v>0</v>
      </c>
      <c r="Y692" s="373">
        <f t="shared" si="84"/>
        <v>0</v>
      </c>
      <c r="Z692" s="376">
        <f t="shared" si="85"/>
        <v>0</v>
      </c>
      <c r="AA692" s="376">
        <f t="shared" si="79"/>
        <v>0</v>
      </c>
      <c r="AB692" s="350"/>
    </row>
    <row r="693" spans="1:28" s="2" customFormat="1" ht="10.7">
      <c r="A693" s="382">
        <v>668</v>
      </c>
      <c r="B693" s="192"/>
      <c r="C693" s="186"/>
      <c r="D693" s="187"/>
      <c r="E693" s="186"/>
      <c r="F693" s="397"/>
      <c r="G693" s="385">
        <f t="shared" si="80"/>
        <v>0</v>
      </c>
      <c r="H693" s="360"/>
      <c r="I693" s="187"/>
      <c r="J693" s="187"/>
      <c r="K693" s="187"/>
      <c r="L693" s="187"/>
      <c r="M693" s="187"/>
      <c r="N693" s="187"/>
      <c r="O693" s="187"/>
      <c r="P693" s="187"/>
      <c r="Q693" s="187"/>
      <c r="R693" s="187"/>
      <c r="S693" s="187"/>
      <c r="T693" s="269"/>
      <c r="U693" s="370">
        <f>IF(AND(H693="",I693="",J693="",K693="",L693="",M693="",N693="",O693="",P693="",Q693="",R693="",S693="",T693=""),0,AVERAGE($H693:T693))</f>
        <v>0</v>
      </c>
      <c r="V693" s="373">
        <f t="shared" si="81"/>
        <v>0</v>
      </c>
      <c r="W693" s="376">
        <f t="shared" si="82"/>
        <v>0</v>
      </c>
      <c r="X693" s="376">
        <f t="shared" si="83"/>
        <v>0</v>
      </c>
      <c r="Y693" s="373">
        <f t="shared" si="84"/>
        <v>0</v>
      </c>
      <c r="Z693" s="376">
        <f t="shared" si="85"/>
        <v>0</v>
      </c>
      <c r="AA693" s="376">
        <f t="shared" si="79"/>
        <v>0</v>
      </c>
      <c r="AB693" s="350"/>
    </row>
    <row r="694" spans="1:28" s="2" customFormat="1" ht="10.7">
      <c r="A694" s="382">
        <v>669</v>
      </c>
      <c r="B694" s="192"/>
      <c r="C694" s="186"/>
      <c r="D694" s="187"/>
      <c r="E694" s="186"/>
      <c r="F694" s="397"/>
      <c r="G694" s="385">
        <f t="shared" si="80"/>
        <v>0</v>
      </c>
      <c r="H694" s="360"/>
      <c r="I694" s="187"/>
      <c r="J694" s="187"/>
      <c r="K694" s="187"/>
      <c r="L694" s="187"/>
      <c r="M694" s="187"/>
      <c r="N694" s="187"/>
      <c r="O694" s="187"/>
      <c r="P694" s="187"/>
      <c r="Q694" s="187"/>
      <c r="R694" s="187"/>
      <c r="S694" s="187"/>
      <c r="T694" s="269"/>
      <c r="U694" s="370">
        <f>IF(AND(H694="",I694="",J694="",K694="",L694="",M694="",N694="",O694="",P694="",Q694="",R694="",S694="",T694=""),0,AVERAGE($H694:T694))</f>
        <v>0</v>
      </c>
      <c r="V694" s="373">
        <f t="shared" si="81"/>
        <v>0</v>
      </c>
      <c r="W694" s="376">
        <f t="shared" si="82"/>
        <v>0</v>
      </c>
      <c r="X694" s="376">
        <f t="shared" si="83"/>
        <v>0</v>
      </c>
      <c r="Y694" s="373">
        <f t="shared" si="84"/>
        <v>0</v>
      </c>
      <c r="Z694" s="376">
        <f t="shared" si="85"/>
        <v>0</v>
      </c>
      <c r="AA694" s="376">
        <f t="shared" si="79"/>
        <v>0</v>
      </c>
      <c r="AB694" s="350"/>
    </row>
    <row r="695" spans="1:28" s="2" customFormat="1" ht="10.7">
      <c r="A695" s="382">
        <v>670</v>
      </c>
      <c r="B695" s="192"/>
      <c r="C695" s="186"/>
      <c r="D695" s="187"/>
      <c r="E695" s="186"/>
      <c r="F695" s="397"/>
      <c r="G695" s="385">
        <f t="shared" si="80"/>
        <v>0</v>
      </c>
      <c r="H695" s="360"/>
      <c r="I695" s="187"/>
      <c r="J695" s="187"/>
      <c r="K695" s="187"/>
      <c r="L695" s="187"/>
      <c r="M695" s="187"/>
      <c r="N695" s="187"/>
      <c r="O695" s="187"/>
      <c r="P695" s="187"/>
      <c r="Q695" s="187"/>
      <c r="R695" s="187"/>
      <c r="S695" s="187"/>
      <c r="T695" s="269"/>
      <c r="U695" s="370">
        <f>IF(AND(H695="",I695="",J695="",K695="",L695="",M695="",N695="",O695="",P695="",Q695="",R695="",S695="",T695=""),0,AVERAGE($H695:T695))</f>
        <v>0</v>
      </c>
      <c r="V695" s="373">
        <f t="shared" si="81"/>
        <v>0</v>
      </c>
      <c r="W695" s="376">
        <f t="shared" si="82"/>
        <v>0</v>
      </c>
      <c r="X695" s="376">
        <f t="shared" si="83"/>
        <v>0</v>
      </c>
      <c r="Y695" s="373">
        <f t="shared" si="84"/>
        <v>0</v>
      </c>
      <c r="Z695" s="376">
        <f t="shared" si="85"/>
        <v>0</v>
      </c>
      <c r="AA695" s="376">
        <f t="shared" si="79"/>
        <v>0</v>
      </c>
      <c r="AB695" s="350"/>
    </row>
    <row r="696" spans="1:28" s="2" customFormat="1" ht="10.7">
      <c r="A696" s="382">
        <v>671</v>
      </c>
      <c r="B696" s="192"/>
      <c r="C696" s="186"/>
      <c r="D696" s="187"/>
      <c r="E696" s="186"/>
      <c r="F696" s="397"/>
      <c r="G696" s="385">
        <f t="shared" si="80"/>
        <v>0</v>
      </c>
      <c r="H696" s="360"/>
      <c r="I696" s="187"/>
      <c r="J696" s="187"/>
      <c r="K696" s="187"/>
      <c r="L696" s="187"/>
      <c r="M696" s="187"/>
      <c r="N696" s="187"/>
      <c r="O696" s="187"/>
      <c r="P696" s="187"/>
      <c r="Q696" s="187"/>
      <c r="R696" s="187"/>
      <c r="S696" s="187"/>
      <c r="T696" s="269"/>
      <c r="U696" s="370">
        <f>IF(AND(H696="",I696="",J696="",K696="",L696="",M696="",N696="",O696="",P696="",Q696="",R696="",S696="",T696=""),0,AVERAGE($H696:T696))</f>
        <v>0</v>
      </c>
      <c r="V696" s="373">
        <f t="shared" si="81"/>
        <v>0</v>
      </c>
      <c r="W696" s="376">
        <f t="shared" si="82"/>
        <v>0</v>
      </c>
      <c r="X696" s="376">
        <f t="shared" si="83"/>
        <v>0</v>
      </c>
      <c r="Y696" s="373">
        <f t="shared" si="84"/>
        <v>0</v>
      </c>
      <c r="Z696" s="376">
        <f t="shared" si="85"/>
        <v>0</v>
      </c>
      <c r="AA696" s="376">
        <f t="shared" si="79"/>
        <v>0</v>
      </c>
      <c r="AB696" s="350"/>
    </row>
    <row r="697" spans="1:28" s="2" customFormat="1" ht="10.7">
      <c r="A697" s="382">
        <v>672</v>
      </c>
      <c r="B697" s="192"/>
      <c r="C697" s="186"/>
      <c r="D697" s="187"/>
      <c r="E697" s="186"/>
      <c r="F697" s="397"/>
      <c r="G697" s="385">
        <f t="shared" si="80"/>
        <v>0</v>
      </c>
      <c r="H697" s="360"/>
      <c r="I697" s="187"/>
      <c r="J697" s="187"/>
      <c r="K697" s="187"/>
      <c r="L697" s="187"/>
      <c r="M697" s="187"/>
      <c r="N697" s="187"/>
      <c r="O697" s="187"/>
      <c r="P697" s="187"/>
      <c r="Q697" s="187"/>
      <c r="R697" s="187"/>
      <c r="S697" s="187"/>
      <c r="T697" s="269"/>
      <c r="U697" s="370">
        <f>IF(AND(H697="",I697="",J697="",K697="",L697="",M697="",N697="",O697="",P697="",Q697="",R697="",S697="",T697=""),0,AVERAGE($H697:T697))</f>
        <v>0</v>
      </c>
      <c r="V697" s="373">
        <f t="shared" si="81"/>
        <v>0</v>
      </c>
      <c r="W697" s="376">
        <f t="shared" si="82"/>
        <v>0</v>
      </c>
      <c r="X697" s="376">
        <f t="shared" si="83"/>
        <v>0</v>
      </c>
      <c r="Y697" s="373">
        <f t="shared" si="84"/>
        <v>0</v>
      </c>
      <c r="Z697" s="376">
        <f t="shared" si="85"/>
        <v>0</v>
      </c>
      <c r="AA697" s="376">
        <f t="shared" si="79"/>
        <v>0</v>
      </c>
      <c r="AB697" s="350"/>
    </row>
    <row r="698" spans="1:28" s="2" customFormat="1" ht="10.7">
      <c r="A698" s="382">
        <v>673</v>
      </c>
      <c r="B698" s="192"/>
      <c r="C698" s="186"/>
      <c r="D698" s="187"/>
      <c r="E698" s="186"/>
      <c r="F698" s="397"/>
      <c r="G698" s="385">
        <f t="shared" si="80"/>
        <v>0</v>
      </c>
      <c r="H698" s="360"/>
      <c r="I698" s="187"/>
      <c r="J698" s="187"/>
      <c r="K698" s="187"/>
      <c r="L698" s="187"/>
      <c r="M698" s="187"/>
      <c r="N698" s="187"/>
      <c r="O698" s="187"/>
      <c r="P698" s="187"/>
      <c r="Q698" s="187"/>
      <c r="R698" s="187"/>
      <c r="S698" s="187"/>
      <c r="T698" s="269"/>
      <c r="U698" s="370">
        <f>IF(AND(H698="",I698="",J698="",K698="",L698="",M698="",N698="",O698="",P698="",Q698="",R698="",S698="",T698=""),0,AVERAGE($H698:T698))</f>
        <v>0</v>
      </c>
      <c r="V698" s="373">
        <f t="shared" si="81"/>
        <v>0</v>
      </c>
      <c r="W698" s="376">
        <f t="shared" si="82"/>
        <v>0</v>
      </c>
      <c r="X698" s="376">
        <f t="shared" si="83"/>
        <v>0</v>
      </c>
      <c r="Y698" s="373">
        <f t="shared" si="84"/>
        <v>0</v>
      </c>
      <c r="Z698" s="376">
        <f t="shared" si="85"/>
        <v>0</v>
      </c>
      <c r="AA698" s="376">
        <f t="shared" si="79"/>
        <v>0</v>
      </c>
      <c r="AB698" s="350"/>
    </row>
    <row r="699" spans="1:28" s="2" customFormat="1" ht="10.7">
      <c r="A699" s="382">
        <v>674</v>
      </c>
      <c r="B699" s="192"/>
      <c r="C699" s="186"/>
      <c r="D699" s="187"/>
      <c r="E699" s="186"/>
      <c r="F699" s="397"/>
      <c r="G699" s="385">
        <f t="shared" si="80"/>
        <v>0</v>
      </c>
      <c r="H699" s="360"/>
      <c r="I699" s="187"/>
      <c r="J699" s="187"/>
      <c r="K699" s="187"/>
      <c r="L699" s="187"/>
      <c r="M699" s="187"/>
      <c r="N699" s="187"/>
      <c r="O699" s="187"/>
      <c r="P699" s="187"/>
      <c r="Q699" s="187"/>
      <c r="R699" s="187"/>
      <c r="S699" s="187"/>
      <c r="T699" s="269"/>
      <c r="U699" s="370">
        <f>IF(AND(H699="",I699="",J699="",K699="",L699="",M699="",N699="",O699="",P699="",Q699="",R699="",S699="",T699=""),0,AVERAGE($H699:T699))</f>
        <v>0</v>
      </c>
      <c r="V699" s="373">
        <f t="shared" si="81"/>
        <v>0</v>
      </c>
      <c r="W699" s="376">
        <f t="shared" si="82"/>
        <v>0</v>
      </c>
      <c r="X699" s="376">
        <f t="shared" si="83"/>
        <v>0</v>
      </c>
      <c r="Y699" s="373">
        <f t="shared" si="84"/>
        <v>0</v>
      </c>
      <c r="Z699" s="376">
        <f t="shared" si="85"/>
        <v>0</v>
      </c>
      <c r="AA699" s="376">
        <f t="shared" si="79"/>
        <v>0</v>
      </c>
      <c r="AB699" s="350"/>
    </row>
    <row r="700" spans="1:28" s="2" customFormat="1" ht="10.7">
      <c r="A700" s="382">
        <v>675</v>
      </c>
      <c r="B700" s="192"/>
      <c r="C700" s="186"/>
      <c r="D700" s="187"/>
      <c r="E700" s="186"/>
      <c r="F700" s="397"/>
      <c r="G700" s="385">
        <f t="shared" si="80"/>
        <v>0</v>
      </c>
      <c r="H700" s="360"/>
      <c r="I700" s="187"/>
      <c r="J700" s="187"/>
      <c r="K700" s="187"/>
      <c r="L700" s="187"/>
      <c r="M700" s="187"/>
      <c r="N700" s="187"/>
      <c r="O700" s="187"/>
      <c r="P700" s="187"/>
      <c r="Q700" s="187"/>
      <c r="R700" s="187"/>
      <c r="S700" s="187"/>
      <c r="T700" s="269"/>
      <c r="U700" s="370">
        <f>IF(AND(H700="",I700="",J700="",K700="",L700="",M700="",N700="",O700="",P700="",Q700="",R700="",S700="",T700=""),0,AVERAGE($H700:T700))</f>
        <v>0</v>
      </c>
      <c r="V700" s="373">
        <f t="shared" si="81"/>
        <v>0</v>
      </c>
      <c r="W700" s="376">
        <f t="shared" si="82"/>
        <v>0</v>
      </c>
      <c r="X700" s="376">
        <f t="shared" si="83"/>
        <v>0</v>
      </c>
      <c r="Y700" s="373">
        <f t="shared" si="84"/>
        <v>0</v>
      </c>
      <c r="Z700" s="376">
        <f t="shared" si="85"/>
        <v>0</v>
      </c>
      <c r="AA700" s="376">
        <f t="shared" si="79"/>
        <v>0</v>
      </c>
      <c r="AB700" s="350"/>
    </row>
    <row r="701" spans="1:28" s="2" customFormat="1" ht="10.7">
      <c r="A701" s="382">
        <v>676</v>
      </c>
      <c r="B701" s="192"/>
      <c r="C701" s="186"/>
      <c r="D701" s="187"/>
      <c r="E701" s="186"/>
      <c r="F701" s="397"/>
      <c r="G701" s="385">
        <f t="shared" si="80"/>
        <v>0</v>
      </c>
      <c r="H701" s="360"/>
      <c r="I701" s="187"/>
      <c r="J701" s="187"/>
      <c r="K701" s="187"/>
      <c r="L701" s="187"/>
      <c r="M701" s="187"/>
      <c r="N701" s="187"/>
      <c r="O701" s="187"/>
      <c r="P701" s="187"/>
      <c r="Q701" s="187"/>
      <c r="R701" s="187"/>
      <c r="S701" s="187"/>
      <c r="T701" s="269"/>
      <c r="U701" s="370">
        <f>IF(AND(H701="",I701="",J701="",K701="",L701="",M701="",N701="",O701="",P701="",Q701="",R701="",S701="",T701=""),0,AVERAGE($H701:T701))</f>
        <v>0</v>
      </c>
      <c r="V701" s="373">
        <f t="shared" si="81"/>
        <v>0</v>
      </c>
      <c r="W701" s="376">
        <f t="shared" si="82"/>
        <v>0</v>
      </c>
      <c r="X701" s="376">
        <f t="shared" si="83"/>
        <v>0</v>
      </c>
      <c r="Y701" s="373">
        <f t="shared" si="84"/>
        <v>0</v>
      </c>
      <c r="Z701" s="376">
        <f t="shared" si="85"/>
        <v>0</v>
      </c>
      <c r="AA701" s="376">
        <f t="shared" si="79"/>
        <v>0</v>
      </c>
      <c r="AB701" s="350"/>
    </row>
    <row r="702" spans="1:28" s="2" customFormat="1" ht="10.7">
      <c r="A702" s="382">
        <v>677</v>
      </c>
      <c r="B702" s="192"/>
      <c r="C702" s="186"/>
      <c r="D702" s="187"/>
      <c r="E702" s="186"/>
      <c r="F702" s="397"/>
      <c r="G702" s="385">
        <f t="shared" si="80"/>
        <v>0</v>
      </c>
      <c r="H702" s="360"/>
      <c r="I702" s="187"/>
      <c r="J702" s="187"/>
      <c r="K702" s="187"/>
      <c r="L702" s="187"/>
      <c r="M702" s="187"/>
      <c r="N702" s="187"/>
      <c r="O702" s="187"/>
      <c r="P702" s="187"/>
      <c r="Q702" s="187"/>
      <c r="R702" s="187"/>
      <c r="S702" s="187"/>
      <c r="T702" s="269"/>
      <c r="U702" s="370">
        <f>IF(AND(H702="",I702="",J702="",K702="",L702="",M702="",N702="",O702="",P702="",Q702="",R702="",S702="",T702=""),0,AVERAGE($H702:T702))</f>
        <v>0</v>
      </c>
      <c r="V702" s="373">
        <f t="shared" si="81"/>
        <v>0</v>
      </c>
      <c r="W702" s="376">
        <f t="shared" si="82"/>
        <v>0</v>
      </c>
      <c r="X702" s="376">
        <f t="shared" si="83"/>
        <v>0</v>
      </c>
      <c r="Y702" s="373">
        <f t="shared" si="84"/>
        <v>0</v>
      </c>
      <c r="Z702" s="376">
        <f t="shared" si="85"/>
        <v>0</v>
      </c>
      <c r="AA702" s="376">
        <f t="shared" si="79"/>
        <v>0</v>
      </c>
      <c r="AB702" s="350"/>
    </row>
    <row r="703" spans="1:28" s="2" customFormat="1" ht="10.7">
      <c r="A703" s="382">
        <v>678</v>
      </c>
      <c r="B703" s="192"/>
      <c r="C703" s="186"/>
      <c r="D703" s="187"/>
      <c r="E703" s="186"/>
      <c r="F703" s="397"/>
      <c r="G703" s="385">
        <f t="shared" si="80"/>
        <v>0</v>
      </c>
      <c r="H703" s="360"/>
      <c r="I703" s="187"/>
      <c r="J703" s="187"/>
      <c r="K703" s="187"/>
      <c r="L703" s="187"/>
      <c r="M703" s="187"/>
      <c r="N703" s="187"/>
      <c r="O703" s="187"/>
      <c r="P703" s="187"/>
      <c r="Q703" s="187"/>
      <c r="R703" s="187"/>
      <c r="S703" s="187"/>
      <c r="T703" s="269"/>
      <c r="U703" s="370">
        <f>IF(AND(H703="",I703="",J703="",K703="",L703="",M703="",N703="",O703="",P703="",Q703="",R703="",S703="",T703=""),0,AVERAGE($H703:T703))</f>
        <v>0</v>
      </c>
      <c r="V703" s="373">
        <f t="shared" si="81"/>
        <v>0</v>
      </c>
      <c r="W703" s="376">
        <f t="shared" si="82"/>
        <v>0</v>
      </c>
      <c r="X703" s="376">
        <f t="shared" si="83"/>
        <v>0</v>
      </c>
      <c r="Y703" s="373">
        <f t="shared" si="84"/>
        <v>0</v>
      </c>
      <c r="Z703" s="376">
        <f t="shared" si="85"/>
        <v>0</v>
      </c>
      <c r="AA703" s="376">
        <f t="shared" si="79"/>
        <v>0</v>
      </c>
      <c r="AB703" s="350"/>
    </row>
    <row r="704" spans="1:28" s="2" customFormat="1" ht="10.7">
      <c r="A704" s="382">
        <v>679</v>
      </c>
      <c r="B704" s="192"/>
      <c r="C704" s="186"/>
      <c r="D704" s="187"/>
      <c r="E704" s="186"/>
      <c r="F704" s="397"/>
      <c r="G704" s="385">
        <f t="shared" si="80"/>
        <v>0</v>
      </c>
      <c r="H704" s="360"/>
      <c r="I704" s="187"/>
      <c r="J704" s="187"/>
      <c r="K704" s="187"/>
      <c r="L704" s="187"/>
      <c r="M704" s="187"/>
      <c r="N704" s="187"/>
      <c r="O704" s="187"/>
      <c r="P704" s="187"/>
      <c r="Q704" s="187"/>
      <c r="R704" s="187"/>
      <c r="S704" s="187"/>
      <c r="T704" s="269"/>
      <c r="U704" s="370">
        <f>IF(AND(H704="",I704="",J704="",K704="",L704="",M704="",N704="",O704="",P704="",Q704="",R704="",S704="",T704=""),0,AVERAGE($H704:T704))</f>
        <v>0</v>
      </c>
      <c r="V704" s="373">
        <f t="shared" si="81"/>
        <v>0</v>
      </c>
      <c r="W704" s="376">
        <f t="shared" si="82"/>
        <v>0</v>
      </c>
      <c r="X704" s="376">
        <f t="shared" si="83"/>
        <v>0</v>
      </c>
      <c r="Y704" s="373">
        <f t="shared" si="84"/>
        <v>0</v>
      </c>
      <c r="Z704" s="376">
        <f t="shared" si="85"/>
        <v>0</v>
      </c>
      <c r="AA704" s="376">
        <f t="shared" si="79"/>
        <v>0</v>
      </c>
      <c r="AB704" s="350"/>
    </row>
    <row r="705" spans="1:28" s="2" customFormat="1" ht="10.7">
      <c r="A705" s="382">
        <v>680</v>
      </c>
      <c r="B705" s="192"/>
      <c r="C705" s="186"/>
      <c r="D705" s="187"/>
      <c r="E705" s="186"/>
      <c r="F705" s="397"/>
      <c r="G705" s="385">
        <f t="shared" si="80"/>
        <v>0</v>
      </c>
      <c r="H705" s="360"/>
      <c r="I705" s="187"/>
      <c r="J705" s="187"/>
      <c r="K705" s="187"/>
      <c r="L705" s="187"/>
      <c r="M705" s="187"/>
      <c r="N705" s="187"/>
      <c r="O705" s="187"/>
      <c r="P705" s="187"/>
      <c r="Q705" s="187"/>
      <c r="R705" s="187"/>
      <c r="S705" s="187"/>
      <c r="T705" s="269"/>
      <c r="U705" s="370">
        <f>IF(AND(H705="",I705="",J705="",K705="",L705="",M705="",N705="",O705="",P705="",Q705="",R705="",S705="",T705=""),0,AVERAGE($H705:T705))</f>
        <v>0</v>
      </c>
      <c r="V705" s="373">
        <f t="shared" si="81"/>
        <v>0</v>
      </c>
      <c r="W705" s="376">
        <f t="shared" si="82"/>
        <v>0</v>
      </c>
      <c r="X705" s="376">
        <f t="shared" si="83"/>
        <v>0</v>
      </c>
      <c r="Y705" s="373">
        <f t="shared" si="84"/>
        <v>0</v>
      </c>
      <c r="Z705" s="376">
        <f t="shared" si="85"/>
        <v>0</v>
      </c>
      <c r="AA705" s="376">
        <f t="shared" si="79"/>
        <v>0</v>
      </c>
      <c r="AB705" s="350"/>
    </row>
    <row r="706" spans="1:28" s="2" customFormat="1" ht="10.7">
      <c r="A706" s="382">
        <v>681</v>
      </c>
      <c r="B706" s="192"/>
      <c r="C706" s="186"/>
      <c r="D706" s="187"/>
      <c r="E706" s="186"/>
      <c r="F706" s="397"/>
      <c r="G706" s="385">
        <f t="shared" si="80"/>
        <v>0</v>
      </c>
      <c r="H706" s="360"/>
      <c r="I706" s="187"/>
      <c r="J706" s="187"/>
      <c r="K706" s="187"/>
      <c r="L706" s="187"/>
      <c r="M706" s="187"/>
      <c r="N706" s="187"/>
      <c r="O706" s="187"/>
      <c r="P706" s="187"/>
      <c r="Q706" s="187"/>
      <c r="R706" s="187"/>
      <c r="S706" s="187"/>
      <c r="T706" s="269"/>
      <c r="U706" s="370">
        <f>IF(AND(H706="",I706="",J706="",K706="",L706="",M706="",N706="",O706="",P706="",Q706="",R706="",S706="",T706=""),0,AVERAGE($H706:T706))</f>
        <v>0</v>
      </c>
      <c r="V706" s="373">
        <f t="shared" si="81"/>
        <v>0</v>
      </c>
      <c r="W706" s="376">
        <f t="shared" si="82"/>
        <v>0</v>
      </c>
      <c r="X706" s="376">
        <f t="shared" si="83"/>
        <v>0</v>
      </c>
      <c r="Y706" s="373">
        <f t="shared" si="84"/>
        <v>0</v>
      </c>
      <c r="Z706" s="376">
        <f t="shared" si="85"/>
        <v>0</v>
      </c>
      <c r="AA706" s="376">
        <f t="shared" si="79"/>
        <v>0</v>
      </c>
      <c r="AB706" s="350"/>
    </row>
    <row r="707" spans="1:28" s="2" customFormat="1" ht="10.7">
      <c r="A707" s="382">
        <v>682</v>
      </c>
      <c r="B707" s="192"/>
      <c r="C707" s="186"/>
      <c r="D707" s="187"/>
      <c r="E707" s="186"/>
      <c r="F707" s="397"/>
      <c r="G707" s="385">
        <f t="shared" si="80"/>
        <v>0</v>
      </c>
      <c r="H707" s="360"/>
      <c r="I707" s="187"/>
      <c r="J707" s="187"/>
      <c r="K707" s="187"/>
      <c r="L707" s="187"/>
      <c r="M707" s="187"/>
      <c r="N707" s="187"/>
      <c r="O707" s="187"/>
      <c r="P707" s="187"/>
      <c r="Q707" s="187"/>
      <c r="R707" s="187"/>
      <c r="S707" s="187"/>
      <c r="T707" s="269"/>
      <c r="U707" s="370">
        <f>IF(AND(H707="",I707="",J707="",K707="",L707="",M707="",N707="",O707="",P707="",Q707="",R707="",S707="",T707=""),0,AVERAGE($H707:T707))</f>
        <v>0</v>
      </c>
      <c r="V707" s="373">
        <f t="shared" si="81"/>
        <v>0</v>
      </c>
      <c r="W707" s="376">
        <f t="shared" si="82"/>
        <v>0</v>
      </c>
      <c r="X707" s="376">
        <f t="shared" si="83"/>
        <v>0</v>
      </c>
      <c r="Y707" s="373">
        <f t="shared" si="84"/>
        <v>0</v>
      </c>
      <c r="Z707" s="376">
        <f t="shared" si="85"/>
        <v>0</v>
      </c>
      <c r="AA707" s="376">
        <f t="shared" si="79"/>
        <v>0</v>
      </c>
      <c r="AB707" s="350"/>
    </row>
    <row r="708" spans="1:28" s="2" customFormat="1" ht="10.7">
      <c r="A708" s="382">
        <v>683</v>
      </c>
      <c r="B708" s="192"/>
      <c r="C708" s="186"/>
      <c r="D708" s="187"/>
      <c r="E708" s="186"/>
      <c r="F708" s="397"/>
      <c r="G708" s="385">
        <f t="shared" si="80"/>
        <v>0</v>
      </c>
      <c r="H708" s="360"/>
      <c r="I708" s="187"/>
      <c r="J708" s="187"/>
      <c r="K708" s="187"/>
      <c r="L708" s="187"/>
      <c r="M708" s="187"/>
      <c r="N708" s="187"/>
      <c r="O708" s="187"/>
      <c r="P708" s="187"/>
      <c r="Q708" s="187"/>
      <c r="R708" s="187"/>
      <c r="S708" s="187"/>
      <c r="T708" s="269"/>
      <c r="U708" s="370">
        <f>IF(AND(H708="",I708="",J708="",K708="",L708="",M708="",N708="",O708="",P708="",Q708="",R708="",S708="",T708=""),0,AVERAGE($H708:T708))</f>
        <v>0</v>
      </c>
      <c r="V708" s="373">
        <f t="shared" si="81"/>
        <v>0</v>
      </c>
      <c r="W708" s="376">
        <f t="shared" si="82"/>
        <v>0</v>
      </c>
      <c r="X708" s="376">
        <f t="shared" si="83"/>
        <v>0</v>
      </c>
      <c r="Y708" s="373">
        <f t="shared" si="84"/>
        <v>0</v>
      </c>
      <c r="Z708" s="376">
        <f t="shared" si="85"/>
        <v>0</v>
      </c>
      <c r="AA708" s="376">
        <f t="shared" si="79"/>
        <v>0</v>
      </c>
      <c r="AB708" s="350"/>
    </row>
    <row r="709" spans="1:28" s="2" customFormat="1" ht="10.7">
      <c r="A709" s="382">
        <v>684</v>
      </c>
      <c r="B709" s="192"/>
      <c r="C709" s="186"/>
      <c r="D709" s="187"/>
      <c r="E709" s="186"/>
      <c r="F709" s="397"/>
      <c r="G709" s="385">
        <f t="shared" si="80"/>
        <v>0</v>
      </c>
      <c r="H709" s="360"/>
      <c r="I709" s="187"/>
      <c r="J709" s="187"/>
      <c r="K709" s="187"/>
      <c r="L709" s="187"/>
      <c r="M709" s="187"/>
      <c r="N709" s="187"/>
      <c r="O709" s="187"/>
      <c r="P709" s="187"/>
      <c r="Q709" s="187"/>
      <c r="R709" s="187"/>
      <c r="S709" s="187"/>
      <c r="T709" s="269"/>
      <c r="U709" s="370">
        <f>IF(AND(H709="",I709="",J709="",K709="",L709="",M709="",N709="",O709="",P709="",Q709="",R709="",S709="",T709=""),0,AVERAGE($H709:T709))</f>
        <v>0</v>
      </c>
      <c r="V709" s="373">
        <f t="shared" si="81"/>
        <v>0</v>
      </c>
      <c r="W709" s="376">
        <f t="shared" si="82"/>
        <v>0</v>
      </c>
      <c r="X709" s="376">
        <f t="shared" si="83"/>
        <v>0</v>
      </c>
      <c r="Y709" s="373">
        <f t="shared" si="84"/>
        <v>0</v>
      </c>
      <c r="Z709" s="376">
        <f t="shared" si="85"/>
        <v>0</v>
      </c>
      <c r="AA709" s="376">
        <f t="shared" si="79"/>
        <v>0</v>
      </c>
      <c r="AB709" s="350"/>
    </row>
    <row r="710" spans="1:28" s="2" customFormat="1" ht="10.7">
      <c r="A710" s="382">
        <v>685</v>
      </c>
      <c r="B710" s="192"/>
      <c r="C710" s="186"/>
      <c r="D710" s="187"/>
      <c r="E710" s="186"/>
      <c r="F710" s="397"/>
      <c r="G710" s="385">
        <f t="shared" si="80"/>
        <v>0</v>
      </c>
      <c r="H710" s="360"/>
      <c r="I710" s="187"/>
      <c r="J710" s="187"/>
      <c r="K710" s="187"/>
      <c r="L710" s="187"/>
      <c r="M710" s="187"/>
      <c r="N710" s="187"/>
      <c r="O710" s="187"/>
      <c r="P710" s="187"/>
      <c r="Q710" s="187"/>
      <c r="R710" s="187"/>
      <c r="S710" s="187"/>
      <c r="T710" s="269"/>
      <c r="U710" s="370">
        <f>IF(AND(H710="",I710="",J710="",K710="",L710="",M710="",N710="",O710="",P710="",Q710="",R710="",S710="",T710=""),0,AVERAGE($H710:T710))</f>
        <v>0</v>
      </c>
      <c r="V710" s="373">
        <f t="shared" si="81"/>
        <v>0</v>
      </c>
      <c r="W710" s="376">
        <f t="shared" si="82"/>
        <v>0</v>
      </c>
      <c r="X710" s="376">
        <f t="shared" si="83"/>
        <v>0</v>
      </c>
      <c r="Y710" s="373">
        <f t="shared" si="84"/>
        <v>0</v>
      </c>
      <c r="Z710" s="376">
        <f t="shared" si="85"/>
        <v>0</v>
      </c>
      <c r="AA710" s="376">
        <f t="shared" si="79"/>
        <v>0</v>
      </c>
      <c r="AB710" s="350"/>
    </row>
    <row r="711" spans="1:28" s="2" customFormat="1" ht="10.7">
      <c r="A711" s="382">
        <v>686</v>
      </c>
      <c r="B711" s="192"/>
      <c r="C711" s="186"/>
      <c r="D711" s="187"/>
      <c r="E711" s="186"/>
      <c r="F711" s="397"/>
      <c r="G711" s="385">
        <f t="shared" si="80"/>
        <v>0</v>
      </c>
      <c r="H711" s="360"/>
      <c r="I711" s="187"/>
      <c r="J711" s="187"/>
      <c r="K711" s="187"/>
      <c r="L711" s="187"/>
      <c r="M711" s="187"/>
      <c r="N711" s="187"/>
      <c r="O711" s="187"/>
      <c r="P711" s="187"/>
      <c r="Q711" s="187"/>
      <c r="R711" s="187"/>
      <c r="S711" s="187"/>
      <c r="T711" s="269"/>
      <c r="U711" s="370">
        <f>IF(AND(H711="",I711="",J711="",K711="",L711="",M711="",N711="",O711="",P711="",Q711="",R711="",S711="",T711=""),0,AVERAGE($H711:T711))</f>
        <v>0</v>
      </c>
      <c r="V711" s="373">
        <f t="shared" si="81"/>
        <v>0</v>
      </c>
      <c r="W711" s="376">
        <f t="shared" si="82"/>
        <v>0</v>
      </c>
      <c r="X711" s="376">
        <f t="shared" si="83"/>
        <v>0</v>
      </c>
      <c r="Y711" s="373">
        <f t="shared" si="84"/>
        <v>0</v>
      </c>
      <c r="Z711" s="376">
        <f t="shared" si="85"/>
        <v>0</v>
      </c>
      <c r="AA711" s="376">
        <f t="shared" si="79"/>
        <v>0</v>
      </c>
      <c r="AB711" s="350"/>
    </row>
    <row r="712" spans="1:28" s="2" customFormat="1" ht="10.7">
      <c r="A712" s="382">
        <v>687</v>
      </c>
      <c r="B712" s="192"/>
      <c r="C712" s="186"/>
      <c r="D712" s="187"/>
      <c r="E712" s="186"/>
      <c r="F712" s="397"/>
      <c r="G712" s="385">
        <f t="shared" si="80"/>
        <v>0</v>
      </c>
      <c r="H712" s="360"/>
      <c r="I712" s="187"/>
      <c r="J712" s="187"/>
      <c r="K712" s="187"/>
      <c r="L712" s="187"/>
      <c r="M712" s="187"/>
      <c r="N712" s="187"/>
      <c r="O712" s="187"/>
      <c r="P712" s="187"/>
      <c r="Q712" s="187"/>
      <c r="R712" s="187"/>
      <c r="S712" s="187"/>
      <c r="T712" s="269"/>
      <c r="U712" s="370">
        <f>IF(AND(H712="",I712="",J712="",K712="",L712="",M712="",N712="",O712="",P712="",Q712="",R712="",S712="",T712=""),0,AVERAGE($H712:T712))</f>
        <v>0</v>
      </c>
      <c r="V712" s="373">
        <f t="shared" si="81"/>
        <v>0</v>
      </c>
      <c r="W712" s="376">
        <f t="shared" si="82"/>
        <v>0</v>
      </c>
      <c r="X712" s="376">
        <f t="shared" si="83"/>
        <v>0</v>
      </c>
      <c r="Y712" s="373">
        <f t="shared" si="84"/>
        <v>0</v>
      </c>
      <c r="Z712" s="376">
        <f t="shared" si="85"/>
        <v>0</v>
      </c>
      <c r="AA712" s="376">
        <f t="shared" si="79"/>
        <v>0</v>
      </c>
      <c r="AB712" s="350"/>
    </row>
    <row r="713" spans="1:28" s="2" customFormat="1" ht="10.7">
      <c r="A713" s="382">
        <v>688</v>
      </c>
      <c r="B713" s="192"/>
      <c r="C713" s="186"/>
      <c r="D713" s="187"/>
      <c r="E713" s="186"/>
      <c r="F713" s="397"/>
      <c r="G713" s="385">
        <f t="shared" si="80"/>
        <v>0</v>
      </c>
      <c r="H713" s="360"/>
      <c r="I713" s="187"/>
      <c r="J713" s="187"/>
      <c r="K713" s="187"/>
      <c r="L713" s="187"/>
      <c r="M713" s="187"/>
      <c r="N713" s="187"/>
      <c r="O713" s="187"/>
      <c r="P713" s="187"/>
      <c r="Q713" s="187"/>
      <c r="R713" s="187"/>
      <c r="S713" s="187"/>
      <c r="T713" s="269"/>
      <c r="U713" s="370">
        <f>IF(AND(H713="",I713="",J713="",K713="",L713="",M713="",N713="",O713="",P713="",Q713="",R713="",S713="",T713=""),0,AVERAGE($H713:T713))</f>
        <v>0</v>
      </c>
      <c r="V713" s="373">
        <f t="shared" si="81"/>
        <v>0</v>
      </c>
      <c r="W713" s="376">
        <f t="shared" si="82"/>
        <v>0</v>
      </c>
      <c r="X713" s="376">
        <f t="shared" si="83"/>
        <v>0</v>
      </c>
      <c r="Y713" s="373">
        <f t="shared" si="84"/>
        <v>0</v>
      </c>
      <c r="Z713" s="376">
        <f t="shared" si="85"/>
        <v>0</v>
      </c>
      <c r="AA713" s="376">
        <f t="shared" si="79"/>
        <v>0</v>
      </c>
      <c r="AB713" s="350"/>
    </row>
    <row r="714" spans="1:28" s="2" customFormat="1" ht="10.7">
      <c r="A714" s="382">
        <v>689</v>
      </c>
      <c r="B714" s="192"/>
      <c r="C714" s="186"/>
      <c r="D714" s="187"/>
      <c r="E714" s="186"/>
      <c r="F714" s="397"/>
      <c r="G714" s="385">
        <f t="shared" si="80"/>
        <v>0</v>
      </c>
      <c r="H714" s="360"/>
      <c r="I714" s="187"/>
      <c r="J714" s="187"/>
      <c r="K714" s="187"/>
      <c r="L714" s="187"/>
      <c r="M714" s="187"/>
      <c r="N714" s="187"/>
      <c r="O714" s="187"/>
      <c r="P714" s="187"/>
      <c r="Q714" s="187"/>
      <c r="R714" s="187"/>
      <c r="S714" s="187"/>
      <c r="T714" s="269"/>
      <c r="U714" s="370">
        <f>IF(AND(H714="",I714="",J714="",K714="",L714="",M714="",N714="",O714="",P714="",Q714="",R714="",S714="",T714=""),0,AVERAGE($H714:T714))</f>
        <v>0</v>
      </c>
      <c r="V714" s="373">
        <f t="shared" si="81"/>
        <v>0</v>
      </c>
      <c r="W714" s="376">
        <f t="shared" si="82"/>
        <v>0</v>
      </c>
      <c r="X714" s="376">
        <f t="shared" si="83"/>
        <v>0</v>
      </c>
      <c r="Y714" s="373">
        <f t="shared" si="84"/>
        <v>0</v>
      </c>
      <c r="Z714" s="376">
        <f t="shared" si="85"/>
        <v>0</v>
      </c>
      <c r="AA714" s="376">
        <f t="shared" si="79"/>
        <v>0</v>
      </c>
      <c r="AB714" s="350"/>
    </row>
    <row r="715" spans="1:28" s="2" customFormat="1" ht="10.7">
      <c r="A715" s="382">
        <v>690</v>
      </c>
      <c r="B715" s="192"/>
      <c r="C715" s="186"/>
      <c r="D715" s="187"/>
      <c r="E715" s="186"/>
      <c r="F715" s="397"/>
      <c r="G715" s="385">
        <f t="shared" si="80"/>
        <v>0</v>
      </c>
      <c r="H715" s="360"/>
      <c r="I715" s="187"/>
      <c r="J715" s="187"/>
      <c r="K715" s="187"/>
      <c r="L715" s="187"/>
      <c r="M715" s="187"/>
      <c r="N715" s="187"/>
      <c r="O715" s="187"/>
      <c r="P715" s="187"/>
      <c r="Q715" s="187"/>
      <c r="R715" s="187"/>
      <c r="S715" s="187"/>
      <c r="T715" s="269"/>
      <c r="U715" s="370">
        <f>IF(AND(H715="",I715="",J715="",K715="",L715="",M715="",N715="",O715="",P715="",Q715="",R715="",S715="",T715=""),0,AVERAGE($H715:T715))</f>
        <v>0</v>
      </c>
      <c r="V715" s="373">
        <f t="shared" si="81"/>
        <v>0</v>
      </c>
      <c r="W715" s="376">
        <f t="shared" si="82"/>
        <v>0</v>
      </c>
      <c r="X715" s="376">
        <f t="shared" si="83"/>
        <v>0</v>
      </c>
      <c r="Y715" s="373">
        <f t="shared" si="84"/>
        <v>0</v>
      </c>
      <c r="Z715" s="376">
        <f t="shared" si="85"/>
        <v>0</v>
      </c>
      <c r="AA715" s="376">
        <f t="shared" si="79"/>
        <v>0</v>
      </c>
      <c r="AB715" s="350"/>
    </row>
    <row r="716" spans="1:28" s="2" customFormat="1" ht="10.7">
      <c r="A716" s="382">
        <v>691</v>
      </c>
      <c r="B716" s="192"/>
      <c r="C716" s="186"/>
      <c r="D716" s="187"/>
      <c r="E716" s="186"/>
      <c r="F716" s="397"/>
      <c r="G716" s="385">
        <f t="shared" si="80"/>
        <v>0</v>
      </c>
      <c r="H716" s="360"/>
      <c r="I716" s="187"/>
      <c r="J716" s="187"/>
      <c r="K716" s="187"/>
      <c r="L716" s="187"/>
      <c r="M716" s="187"/>
      <c r="N716" s="187"/>
      <c r="O716" s="187"/>
      <c r="P716" s="187"/>
      <c r="Q716" s="187"/>
      <c r="R716" s="187"/>
      <c r="S716" s="187"/>
      <c r="T716" s="269"/>
      <c r="U716" s="370">
        <f>IF(AND(H716="",I716="",J716="",K716="",L716="",M716="",N716="",O716="",P716="",Q716="",R716="",S716="",T716=""),0,AVERAGE($H716:T716))</f>
        <v>0</v>
      </c>
      <c r="V716" s="373">
        <f t="shared" si="81"/>
        <v>0</v>
      </c>
      <c r="W716" s="376">
        <f t="shared" si="82"/>
        <v>0</v>
      </c>
      <c r="X716" s="376">
        <f t="shared" si="83"/>
        <v>0</v>
      </c>
      <c r="Y716" s="373">
        <f t="shared" si="84"/>
        <v>0</v>
      </c>
      <c r="Z716" s="376">
        <f t="shared" si="85"/>
        <v>0</v>
      </c>
      <c r="AA716" s="376">
        <f t="shared" si="79"/>
        <v>0</v>
      </c>
      <c r="AB716" s="350"/>
    </row>
    <row r="717" spans="1:28" s="2" customFormat="1" ht="10.7">
      <c r="A717" s="382">
        <v>692</v>
      </c>
      <c r="B717" s="192"/>
      <c r="C717" s="186"/>
      <c r="D717" s="187"/>
      <c r="E717" s="186"/>
      <c r="F717" s="397"/>
      <c r="G717" s="385">
        <f t="shared" si="80"/>
        <v>0</v>
      </c>
      <c r="H717" s="360"/>
      <c r="I717" s="187"/>
      <c r="J717" s="187"/>
      <c r="K717" s="187"/>
      <c r="L717" s="187"/>
      <c r="M717" s="187"/>
      <c r="N717" s="187"/>
      <c r="O717" s="187"/>
      <c r="P717" s="187"/>
      <c r="Q717" s="187"/>
      <c r="R717" s="187"/>
      <c r="S717" s="187"/>
      <c r="T717" s="269"/>
      <c r="U717" s="370">
        <f>IF(AND(H717="",I717="",J717="",K717="",L717="",M717="",N717="",O717="",P717="",Q717="",R717="",S717="",T717=""),0,AVERAGE($H717:T717))</f>
        <v>0</v>
      </c>
      <c r="V717" s="373">
        <f t="shared" si="81"/>
        <v>0</v>
      </c>
      <c r="W717" s="376">
        <f t="shared" si="82"/>
        <v>0</v>
      </c>
      <c r="X717" s="376">
        <f t="shared" si="83"/>
        <v>0</v>
      </c>
      <c r="Y717" s="373">
        <f t="shared" si="84"/>
        <v>0</v>
      </c>
      <c r="Z717" s="376">
        <f t="shared" si="85"/>
        <v>0</v>
      </c>
      <c r="AA717" s="376">
        <f t="shared" si="79"/>
        <v>0</v>
      </c>
      <c r="AB717" s="350"/>
    </row>
    <row r="718" spans="1:28" s="2" customFormat="1" ht="10.7">
      <c r="A718" s="382">
        <v>693</v>
      </c>
      <c r="B718" s="192"/>
      <c r="C718" s="186"/>
      <c r="D718" s="187"/>
      <c r="E718" s="186"/>
      <c r="F718" s="397"/>
      <c r="G718" s="385">
        <f t="shared" si="80"/>
        <v>0</v>
      </c>
      <c r="H718" s="360"/>
      <c r="I718" s="187"/>
      <c r="J718" s="187"/>
      <c r="K718" s="187"/>
      <c r="L718" s="187"/>
      <c r="M718" s="187"/>
      <c r="N718" s="187"/>
      <c r="O718" s="187"/>
      <c r="P718" s="187"/>
      <c r="Q718" s="187"/>
      <c r="R718" s="187"/>
      <c r="S718" s="187"/>
      <c r="T718" s="269"/>
      <c r="U718" s="370">
        <f>IF(AND(H718="",I718="",J718="",K718="",L718="",M718="",N718="",O718="",P718="",Q718="",R718="",S718="",T718=""),0,AVERAGE($H718:T718))</f>
        <v>0</v>
      </c>
      <c r="V718" s="373">
        <f t="shared" si="81"/>
        <v>0</v>
      </c>
      <c r="W718" s="376">
        <f t="shared" si="82"/>
        <v>0</v>
      </c>
      <c r="X718" s="376">
        <f t="shared" si="83"/>
        <v>0</v>
      </c>
      <c r="Y718" s="373">
        <f t="shared" si="84"/>
        <v>0</v>
      </c>
      <c r="Z718" s="376">
        <f t="shared" si="85"/>
        <v>0</v>
      </c>
      <c r="AA718" s="376">
        <f t="shared" si="79"/>
        <v>0</v>
      </c>
      <c r="AB718" s="350"/>
    </row>
    <row r="719" spans="1:28" s="2" customFormat="1" ht="10.7">
      <c r="A719" s="382">
        <v>694</v>
      </c>
      <c r="B719" s="192"/>
      <c r="C719" s="186"/>
      <c r="D719" s="187"/>
      <c r="E719" s="186"/>
      <c r="F719" s="397"/>
      <c r="G719" s="385">
        <f t="shared" si="80"/>
        <v>0</v>
      </c>
      <c r="H719" s="360"/>
      <c r="I719" s="187"/>
      <c r="J719" s="187"/>
      <c r="K719" s="187"/>
      <c r="L719" s="187"/>
      <c r="M719" s="187"/>
      <c r="N719" s="187"/>
      <c r="O719" s="187"/>
      <c r="P719" s="187"/>
      <c r="Q719" s="187"/>
      <c r="R719" s="187"/>
      <c r="S719" s="187"/>
      <c r="T719" s="269"/>
      <c r="U719" s="370">
        <f>IF(AND(H719="",I719="",J719="",K719="",L719="",M719="",N719="",O719="",P719="",Q719="",R719="",S719="",T719=""),0,AVERAGE($H719:T719))</f>
        <v>0</v>
      </c>
      <c r="V719" s="373">
        <f t="shared" si="81"/>
        <v>0</v>
      </c>
      <c r="W719" s="376">
        <f t="shared" si="82"/>
        <v>0</v>
      </c>
      <c r="X719" s="376">
        <f t="shared" si="83"/>
        <v>0</v>
      </c>
      <c r="Y719" s="373">
        <f t="shared" si="84"/>
        <v>0</v>
      </c>
      <c r="Z719" s="376">
        <f t="shared" si="85"/>
        <v>0</v>
      </c>
      <c r="AA719" s="376">
        <f t="shared" si="79"/>
        <v>0</v>
      </c>
      <c r="AB719" s="350"/>
    </row>
    <row r="720" spans="1:28" s="2" customFormat="1" ht="10.7">
      <c r="A720" s="382">
        <v>695</v>
      </c>
      <c r="B720" s="192"/>
      <c r="C720" s="186"/>
      <c r="D720" s="187"/>
      <c r="E720" s="186"/>
      <c r="F720" s="397"/>
      <c r="G720" s="385">
        <f t="shared" si="80"/>
        <v>0</v>
      </c>
      <c r="H720" s="360"/>
      <c r="I720" s="187"/>
      <c r="J720" s="187"/>
      <c r="K720" s="187"/>
      <c r="L720" s="187"/>
      <c r="M720" s="187"/>
      <c r="N720" s="187"/>
      <c r="O720" s="187"/>
      <c r="P720" s="187"/>
      <c r="Q720" s="187"/>
      <c r="R720" s="187"/>
      <c r="S720" s="187"/>
      <c r="T720" s="269"/>
      <c r="U720" s="370">
        <f>IF(AND(H720="",I720="",J720="",K720="",L720="",M720="",N720="",O720="",P720="",Q720="",R720="",S720="",T720=""),0,AVERAGE($H720:T720))</f>
        <v>0</v>
      </c>
      <c r="V720" s="373">
        <f t="shared" si="81"/>
        <v>0</v>
      </c>
      <c r="W720" s="376">
        <f t="shared" si="82"/>
        <v>0</v>
      </c>
      <c r="X720" s="376">
        <f t="shared" si="83"/>
        <v>0</v>
      </c>
      <c r="Y720" s="373">
        <f t="shared" si="84"/>
        <v>0</v>
      </c>
      <c r="Z720" s="376">
        <f t="shared" si="85"/>
        <v>0</v>
      </c>
      <c r="AA720" s="376">
        <f t="shared" si="79"/>
        <v>0</v>
      </c>
      <c r="AB720" s="350"/>
    </row>
    <row r="721" spans="1:28" s="2" customFormat="1" ht="10.7">
      <c r="A721" s="382">
        <v>696</v>
      </c>
      <c r="B721" s="192"/>
      <c r="C721" s="186"/>
      <c r="D721" s="187"/>
      <c r="E721" s="186"/>
      <c r="F721" s="397"/>
      <c r="G721" s="385">
        <f t="shared" si="80"/>
        <v>0</v>
      </c>
      <c r="H721" s="360"/>
      <c r="I721" s="187"/>
      <c r="J721" s="187"/>
      <c r="K721" s="187"/>
      <c r="L721" s="187"/>
      <c r="M721" s="187"/>
      <c r="N721" s="187"/>
      <c r="O721" s="187"/>
      <c r="P721" s="187"/>
      <c r="Q721" s="187"/>
      <c r="R721" s="187"/>
      <c r="S721" s="187"/>
      <c r="T721" s="269"/>
      <c r="U721" s="370">
        <f>IF(AND(H721="",I721="",J721="",K721="",L721="",M721="",N721="",O721="",P721="",Q721="",R721="",S721="",T721=""),0,AVERAGE($H721:T721))</f>
        <v>0</v>
      </c>
      <c r="V721" s="373">
        <f t="shared" si="81"/>
        <v>0</v>
      </c>
      <c r="W721" s="376">
        <f t="shared" si="82"/>
        <v>0</v>
      </c>
      <c r="X721" s="376">
        <f t="shared" si="83"/>
        <v>0</v>
      </c>
      <c r="Y721" s="373">
        <f t="shared" si="84"/>
        <v>0</v>
      </c>
      <c r="Z721" s="376">
        <f t="shared" si="85"/>
        <v>0</v>
      </c>
      <c r="AA721" s="376">
        <f t="shared" si="79"/>
        <v>0</v>
      </c>
      <c r="AB721" s="350"/>
    </row>
    <row r="722" spans="1:28" s="2" customFormat="1" ht="10.7">
      <c r="A722" s="382">
        <v>697</v>
      </c>
      <c r="B722" s="192"/>
      <c r="C722" s="186"/>
      <c r="D722" s="187"/>
      <c r="E722" s="186"/>
      <c r="F722" s="397"/>
      <c r="G722" s="385">
        <f t="shared" si="80"/>
        <v>0</v>
      </c>
      <c r="H722" s="360"/>
      <c r="I722" s="187"/>
      <c r="J722" s="187"/>
      <c r="K722" s="187"/>
      <c r="L722" s="187"/>
      <c r="M722" s="187"/>
      <c r="N722" s="187"/>
      <c r="O722" s="187"/>
      <c r="P722" s="187"/>
      <c r="Q722" s="187"/>
      <c r="R722" s="187"/>
      <c r="S722" s="187"/>
      <c r="T722" s="269"/>
      <c r="U722" s="370">
        <f>IF(AND(H722="",I722="",J722="",K722="",L722="",M722="",N722="",O722="",P722="",Q722="",R722="",S722="",T722=""),0,AVERAGE($H722:T722))</f>
        <v>0</v>
      </c>
      <c r="V722" s="373">
        <f t="shared" si="81"/>
        <v>0</v>
      </c>
      <c r="W722" s="376">
        <f t="shared" si="82"/>
        <v>0</v>
      </c>
      <c r="X722" s="376">
        <f t="shared" si="83"/>
        <v>0</v>
      </c>
      <c r="Y722" s="373">
        <f t="shared" si="84"/>
        <v>0</v>
      </c>
      <c r="Z722" s="376">
        <f t="shared" si="85"/>
        <v>0</v>
      </c>
      <c r="AA722" s="376">
        <f t="shared" si="79"/>
        <v>0</v>
      </c>
      <c r="AB722" s="350"/>
    </row>
    <row r="723" spans="1:28" s="2" customFormat="1" ht="10.7">
      <c r="A723" s="382">
        <v>698</v>
      </c>
      <c r="B723" s="192"/>
      <c r="C723" s="186"/>
      <c r="D723" s="187"/>
      <c r="E723" s="186"/>
      <c r="F723" s="397"/>
      <c r="G723" s="385">
        <f t="shared" si="80"/>
        <v>0</v>
      </c>
      <c r="H723" s="360"/>
      <c r="I723" s="187"/>
      <c r="J723" s="187"/>
      <c r="K723" s="187"/>
      <c r="L723" s="187"/>
      <c r="M723" s="187"/>
      <c r="N723" s="187"/>
      <c r="O723" s="187"/>
      <c r="P723" s="187"/>
      <c r="Q723" s="187"/>
      <c r="R723" s="187"/>
      <c r="S723" s="187"/>
      <c r="T723" s="269"/>
      <c r="U723" s="370">
        <f>IF(AND(H723="",I723="",J723="",K723="",L723="",M723="",N723="",O723="",P723="",Q723="",R723="",S723="",T723=""),0,AVERAGE($H723:T723))</f>
        <v>0</v>
      </c>
      <c r="V723" s="373">
        <f t="shared" si="81"/>
        <v>0</v>
      </c>
      <c r="W723" s="376">
        <f t="shared" si="82"/>
        <v>0</v>
      </c>
      <c r="X723" s="376">
        <f t="shared" si="83"/>
        <v>0</v>
      </c>
      <c r="Y723" s="373">
        <f t="shared" si="84"/>
        <v>0</v>
      </c>
      <c r="Z723" s="376">
        <f t="shared" si="85"/>
        <v>0</v>
      </c>
      <c r="AA723" s="376">
        <f t="shared" si="79"/>
        <v>0</v>
      </c>
      <c r="AB723" s="350"/>
    </row>
    <row r="724" spans="1:28" s="2" customFormat="1" ht="10.7">
      <c r="A724" s="382">
        <v>699</v>
      </c>
      <c r="B724" s="192"/>
      <c r="C724" s="186"/>
      <c r="D724" s="187"/>
      <c r="E724" s="186"/>
      <c r="F724" s="397"/>
      <c r="G724" s="385">
        <f t="shared" si="80"/>
        <v>0</v>
      </c>
      <c r="H724" s="360"/>
      <c r="I724" s="187"/>
      <c r="J724" s="187"/>
      <c r="K724" s="187"/>
      <c r="L724" s="187"/>
      <c r="M724" s="187"/>
      <c r="N724" s="187"/>
      <c r="O724" s="187"/>
      <c r="P724" s="187"/>
      <c r="Q724" s="187"/>
      <c r="R724" s="187"/>
      <c r="S724" s="187"/>
      <c r="T724" s="269"/>
      <c r="U724" s="370">
        <f>IF(AND(H724="",I724="",J724="",K724="",L724="",M724="",N724="",O724="",P724="",Q724="",R724="",S724="",T724=""),0,AVERAGE($H724:T724))</f>
        <v>0</v>
      </c>
      <c r="V724" s="373">
        <f t="shared" si="81"/>
        <v>0</v>
      </c>
      <c r="W724" s="376">
        <f t="shared" si="82"/>
        <v>0</v>
      </c>
      <c r="X724" s="376">
        <f t="shared" si="83"/>
        <v>0</v>
      </c>
      <c r="Y724" s="373">
        <f t="shared" si="84"/>
        <v>0</v>
      </c>
      <c r="Z724" s="376">
        <f t="shared" si="85"/>
        <v>0</v>
      </c>
      <c r="AA724" s="376">
        <f t="shared" si="79"/>
        <v>0</v>
      </c>
      <c r="AB724" s="350"/>
    </row>
    <row r="725" spans="1:28" s="2" customFormat="1" ht="10.7">
      <c r="A725" s="382">
        <v>700</v>
      </c>
      <c r="B725" s="192"/>
      <c r="C725" s="186"/>
      <c r="D725" s="187"/>
      <c r="E725" s="186"/>
      <c r="F725" s="397"/>
      <c r="G725" s="385">
        <f t="shared" si="80"/>
        <v>0</v>
      </c>
      <c r="H725" s="360"/>
      <c r="I725" s="187"/>
      <c r="J725" s="187"/>
      <c r="K725" s="187"/>
      <c r="L725" s="187"/>
      <c r="M725" s="187"/>
      <c r="N725" s="187"/>
      <c r="O725" s="187"/>
      <c r="P725" s="187"/>
      <c r="Q725" s="187"/>
      <c r="R725" s="187"/>
      <c r="S725" s="187"/>
      <c r="T725" s="269"/>
      <c r="U725" s="370">
        <f>IF(AND(H725="",I725="",J725="",K725="",L725="",M725="",N725="",O725="",P725="",Q725="",R725="",S725="",T725=""),0,AVERAGE($H725:T725))</f>
        <v>0</v>
      </c>
      <c r="V725" s="373">
        <f t="shared" si="81"/>
        <v>0</v>
      </c>
      <c r="W725" s="376">
        <f t="shared" si="82"/>
        <v>0</v>
      </c>
      <c r="X725" s="376">
        <f t="shared" si="83"/>
        <v>0</v>
      </c>
      <c r="Y725" s="373">
        <f t="shared" si="84"/>
        <v>0</v>
      </c>
      <c r="Z725" s="376">
        <f t="shared" si="85"/>
        <v>0</v>
      </c>
      <c r="AA725" s="376">
        <f t="shared" si="79"/>
        <v>0</v>
      </c>
      <c r="AB725" s="350"/>
    </row>
    <row r="726" spans="1:28" s="2" customFormat="1" ht="10.7">
      <c r="A726" s="382">
        <v>701</v>
      </c>
      <c r="B726" s="192"/>
      <c r="C726" s="186"/>
      <c r="D726" s="187"/>
      <c r="E726" s="186"/>
      <c r="F726" s="397"/>
      <c r="G726" s="385">
        <f t="shared" si="80"/>
        <v>0</v>
      </c>
      <c r="H726" s="360"/>
      <c r="I726" s="187"/>
      <c r="J726" s="187"/>
      <c r="K726" s="187"/>
      <c r="L726" s="187"/>
      <c r="M726" s="187"/>
      <c r="N726" s="187"/>
      <c r="O726" s="187"/>
      <c r="P726" s="187"/>
      <c r="Q726" s="187"/>
      <c r="R726" s="187"/>
      <c r="S726" s="187"/>
      <c r="T726" s="269"/>
      <c r="U726" s="370">
        <f>IF(AND(H726="",I726="",J726="",K726="",L726="",M726="",N726="",O726="",P726="",Q726="",R726="",S726="",T726=""),0,AVERAGE($H726:T726))</f>
        <v>0</v>
      </c>
      <c r="V726" s="373">
        <f t="shared" si="81"/>
        <v>0</v>
      </c>
      <c r="W726" s="376">
        <f t="shared" si="82"/>
        <v>0</v>
      </c>
      <c r="X726" s="376">
        <f t="shared" si="83"/>
        <v>0</v>
      </c>
      <c r="Y726" s="373">
        <f t="shared" si="84"/>
        <v>0</v>
      </c>
      <c r="Z726" s="376">
        <f t="shared" si="85"/>
        <v>0</v>
      </c>
      <c r="AA726" s="376">
        <f t="shared" si="79"/>
        <v>0</v>
      </c>
      <c r="AB726" s="350"/>
    </row>
    <row r="727" spans="1:28" s="2" customFormat="1" ht="10.7">
      <c r="A727" s="382">
        <v>702</v>
      </c>
      <c r="B727" s="192"/>
      <c r="C727" s="186"/>
      <c r="D727" s="187"/>
      <c r="E727" s="186"/>
      <c r="F727" s="397"/>
      <c r="G727" s="385">
        <f t="shared" si="80"/>
        <v>0</v>
      </c>
      <c r="H727" s="360"/>
      <c r="I727" s="187"/>
      <c r="J727" s="187"/>
      <c r="K727" s="187"/>
      <c r="L727" s="187"/>
      <c r="M727" s="187"/>
      <c r="N727" s="187"/>
      <c r="O727" s="187"/>
      <c r="P727" s="187"/>
      <c r="Q727" s="187"/>
      <c r="R727" s="187"/>
      <c r="S727" s="187"/>
      <c r="T727" s="269"/>
      <c r="U727" s="370">
        <f>IF(AND(H727="",I727="",J727="",K727="",L727="",M727="",N727="",O727="",P727="",Q727="",R727="",S727="",T727=""),0,AVERAGE($H727:T727))</f>
        <v>0</v>
      </c>
      <c r="V727" s="373">
        <f t="shared" si="81"/>
        <v>0</v>
      </c>
      <c r="W727" s="376">
        <f t="shared" si="82"/>
        <v>0</v>
      </c>
      <c r="X727" s="376">
        <f t="shared" si="83"/>
        <v>0</v>
      </c>
      <c r="Y727" s="373">
        <f t="shared" si="84"/>
        <v>0</v>
      </c>
      <c r="Z727" s="376">
        <f t="shared" si="85"/>
        <v>0</v>
      </c>
      <c r="AA727" s="376">
        <f t="shared" si="79"/>
        <v>0</v>
      </c>
      <c r="AB727" s="350"/>
    </row>
    <row r="728" spans="1:28" s="2" customFormat="1" ht="10.7">
      <c r="A728" s="382">
        <v>703</v>
      </c>
      <c r="B728" s="192"/>
      <c r="C728" s="186"/>
      <c r="D728" s="187"/>
      <c r="E728" s="186"/>
      <c r="F728" s="397"/>
      <c r="G728" s="385">
        <f t="shared" si="80"/>
        <v>0</v>
      </c>
      <c r="H728" s="360"/>
      <c r="I728" s="187"/>
      <c r="J728" s="187"/>
      <c r="K728" s="187"/>
      <c r="L728" s="187"/>
      <c r="M728" s="187"/>
      <c r="N728" s="187"/>
      <c r="O728" s="187"/>
      <c r="P728" s="187"/>
      <c r="Q728" s="187"/>
      <c r="R728" s="187"/>
      <c r="S728" s="187"/>
      <c r="T728" s="269"/>
      <c r="U728" s="370">
        <f>IF(AND(H728="",I728="",J728="",K728="",L728="",M728="",N728="",O728="",P728="",Q728="",R728="",S728="",T728=""),0,AVERAGE($H728:T728))</f>
        <v>0</v>
      </c>
      <c r="V728" s="373">
        <f t="shared" si="81"/>
        <v>0</v>
      </c>
      <c r="W728" s="376">
        <f t="shared" si="82"/>
        <v>0</v>
      </c>
      <c r="X728" s="376">
        <f t="shared" si="83"/>
        <v>0</v>
      </c>
      <c r="Y728" s="373">
        <f t="shared" si="84"/>
        <v>0</v>
      </c>
      <c r="Z728" s="376">
        <f t="shared" si="85"/>
        <v>0</v>
      </c>
      <c r="AA728" s="376">
        <f t="shared" si="79"/>
        <v>0</v>
      </c>
      <c r="AB728" s="350"/>
    </row>
    <row r="729" spans="1:28" s="2" customFormat="1" ht="10.7">
      <c r="A729" s="382">
        <v>704</v>
      </c>
      <c r="B729" s="192"/>
      <c r="C729" s="186"/>
      <c r="D729" s="187"/>
      <c r="E729" s="186"/>
      <c r="F729" s="397"/>
      <c r="G729" s="385">
        <f t="shared" si="80"/>
        <v>0</v>
      </c>
      <c r="H729" s="360"/>
      <c r="I729" s="187"/>
      <c r="J729" s="187"/>
      <c r="K729" s="187"/>
      <c r="L729" s="187"/>
      <c r="M729" s="187"/>
      <c r="N729" s="187"/>
      <c r="O729" s="187"/>
      <c r="P729" s="187"/>
      <c r="Q729" s="187"/>
      <c r="R729" s="187"/>
      <c r="S729" s="187"/>
      <c r="T729" s="269"/>
      <c r="U729" s="370">
        <f>IF(AND(H729="",I729="",J729="",K729="",L729="",M729="",N729="",O729="",P729="",Q729="",R729="",S729="",T729=""),0,AVERAGE($H729:T729))</f>
        <v>0</v>
      </c>
      <c r="V729" s="373">
        <f t="shared" si="81"/>
        <v>0</v>
      </c>
      <c r="W729" s="376">
        <f t="shared" si="82"/>
        <v>0</v>
      </c>
      <c r="X729" s="376">
        <f t="shared" si="83"/>
        <v>0</v>
      </c>
      <c r="Y729" s="373">
        <f t="shared" si="84"/>
        <v>0</v>
      </c>
      <c r="Z729" s="376">
        <f t="shared" si="85"/>
        <v>0</v>
      </c>
      <c r="AA729" s="376">
        <f t="shared" si="79"/>
        <v>0</v>
      </c>
      <c r="AB729" s="350"/>
    </row>
    <row r="730" spans="1:28" s="2" customFormat="1" ht="10.7">
      <c r="A730" s="382">
        <v>705</v>
      </c>
      <c r="B730" s="192"/>
      <c r="C730" s="186"/>
      <c r="D730" s="187"/>
      <c r="E730" s="186"/>
      <c r="F730" s="397"/>
      <c r="G730" s="385">
        <f t="shared" si="80"/>
        <v>0</v>
      </c>
      <c r="H730" s="360"/>
      <c r="I730" s="187"/>
      <c r="J730" s="187"/>
      <c r="K730" s="187"/>
      <c r="L730" s="187"/>
      <c r="M730" s="187"/>
      <c r="N730" s="187"/>
      <c r="O730" s="187"/>
      <c r="P730" s="187"/>
      <c r="Q730" s="187"/>
      <c r="R730" s="187"/>
      <c r="S730" s="187"/>
      <c r="T730" s="269"/>
      <c r="U730" s="370">
        <f>IF(AND(H730="",I730="",J730="",K730="",L730="",M730="",N730="",O730="",P730="",Q730="",R730="",S730="",T730=""),0,AVERAGE($H730:T730))</f>
        <v>0</v>
      </c>
      <c r="V730" s="373">
        <f t="shared" si="81"/>
        <v>0</v>
      </c>
      <c r="W730" s="376">
        <f t="shared" si="82"/>
        <v>0</v>
      </c>
      <c r="X730" s="376">
        <f t="shared" si="83"/>
        <v>0</v>
      </c>
      <c r="Y730" s="373">
        <f t="shared" si="84"/>
        <v>0</v>
      </c>
      <c r="Z730" s="376">
        <f t="shared" si="85"/>
        <v>0</v>
      </c>
      <c r="AA730" s="376">
        <f t="shared" ref="AA730:AA793" si="86">IF(U730&gt;22,(U730-22),0)</f>
        <v>0</v>
      </c>
      <c r="AB730" s="350"/>
    </row>
    <row r="731" spans="1:28" s="2" customFormat="1" ht="10.7">
      <c r="A731" s="382">
        <v>706</v>
      </c>
      <c r="B731" s="192"/>
      <c r="C731" s="186"/>
      <c r="D731" s="187"/>
      <c r="E731" s="186"/>
      <c r="F731" s="397"/>
      <c r="G731" s="385">
        <f t="shared" ref="G731:G794" si="87">IF(E731="Residencial",D731,E731)</f>
        <v>0</v>
      </c>
      <c r="H731" s="360"/>
      <c r="I731" s="187"/>
      <c r="J731" s="187"/>
      <c r="K731" s="187"/>
      <c r="L731" s="187"/>
      <c r="M731" s="187"/>
      <c r="N731" s="187"/>
      <c r="O731" s="187"/>
      <c r="P731" s="187"/>
      <c r="Q731" s="187"/>
      <c r="R731" s="187"/>
      <c r="S731" s="187"/>
      <c r="T731" s="269"/>
      <c r="U731" s="370">
        <f>IF(AND(H731="",I731="",J731="",K731="",L731="",M731="",N731="",O731="",P731="",Q731="",R731="",S731="",T731=""),0,AVERAGE($H731:T731))</f>
        <v>0</v>
      </c>
      <c r="V731" s="373">
        <f t="shared" ref="V731:V794" si="88">IF(U731&lt;=11,U731,11)</f>
        <v>0</v>
      </c>
      <c r="W731" s="376">
        <f t="shared" ref="W731:W794" si="89">IF(U731&lt;=6,U731,6)</f>
        <v>0</v>
      </c>
      <c r="X731" s="376">
        <f t="shared" ref="X731:X794" si="90">IF(AND(U731&gt;6,U731&gt;=11),11-W731,U731-W731)</f>
        <v>0</v>
      </c>
      <c r="Y731" s="373">
        <f t="shared" ref="Y731:Y794" si="91">IF(U731&gt;11,(U731-W731-X731),0)</f>
        <v>0</v>
      </c>
      <c r="Z731" s="376">
        <f t="shared" ref="Z731:Z794" si="92">IF(U731&gt;22,11,IF(AND(U731&gt;11,U731&lt;=22),U731-11,0))</f>
        <v>0</v>
      </c>
      <c r="AA731" s="376">
        <f t="shared" si="86"/>
        <v>0</v>
      </c>
      <c r="AB731" s="350"/>
    </row>
    <row r="732" spans="1:28" s="2" customFormat="1" ht="10.7">
      <c r="A732" s="382">
        <v>707</v>
      </c>
      <c r="B732" s="192"/>
      <c r="C732" s="186"/>
      <c r="D732" s="187"/>
      <c r="E732" s="186"/>
      <c r="F732" s="397"/>
      <c r="G732" s="385">
        <f t="shared" si="87"/>
        <v>0</v>
      </c>
      <c r="H732" s="360"/>
      <c r="I732" s="187"/>
      <c r="J732" s="187"/>
      <c r="K732" s="187"/>
      <c r="L732" s="187"/>
      <c r="M732" s="187"/>
      <c r="N732" s="187"/>
      <c r="O732" s="187"/>
      <c r="P732" s="187"/>
      <c r="Q732" s="187"/>
      <c r="R732" s="187"/>
      <c r="S732" s="187"/>
      <c r="T732" s="269"/>
      <c r="U732" s="370">
        <f>IF(AND(H732="",I732="",J732="",K732="",L732="",M732="",N732="",O732="",P732="",Q732="",R732="",S732="",T732=""),0,AVERAGE($H732:T732))</f>
        <v>0</v>
      </c>
      <c r="V732" s="373">
        <f t="shared" si="88"/>
        <v>0</v>
      </c>
      <c r="W732" s="376">
        <f t="shared" si="89"/>
        <v>0</v>
      </c>
      <c r="X732" s="376">
        <f t="shared" si="90"/>
        <v>0</v>
      </c>
      <c r="Y732" s="373">
        <f t="shared" si="91"/>
        <v>0</v>
      </c>
      <c r="Z732" s="376">
        <f t="shared" si="92"/>
        <v>0</v>
      </c>
      <c r="AA732" s="376">
        <f t="shared" si="86"/>
        <v>0</v>
      </c>
      <c r="AB732" s="350"/>
    </row>
    <row r="733" spans="1:28" s="2" customFormat="1" ht="10.7">
      <c r="A733" s="382">
        <v>708</v>
      </c>
      <c r="B733" s="192"/>
      <c r="C733" s="186"/>
      <c r="D733" s="187"/>
      <c r="E733" s="186"/>
      <c r="F733" s="397"/>
      <c r="G733" s="385">
        <f t="shared" si="87"/>
        <v>0</v>
      </c>
      <c r="H733" s="360"/>
      <c r="I733" s="187"/>
      <c r="J733" s="187"/>
      <c r="K733" s="187"/>
      <c r="L733" s="187"/>
      <c r="M733" s="187"/>
      <c r="N733" s="187"/>
      <c r="O733" s="187"/>
      <c r="P733" s="187"/>
      <c r="Q733" s="187"/>
      <c r="R733" s="187"/>
      <c r="S733" s="187"/>
      <c r="T733" s="269"/>
      <c r="U733" s="370">
        <f>IF(AND(H733="",I733="",J733="",K733="",L733="",M733="",N733="",O733="",P733="",Q733="",R733="",S733="",T733=""),0,AVERAGE($H733:T733))</f>
        <v>0</v>
      </c>
      <c r="V733" s="373">
        <f t="shared" si="88"/>
        <v>0</v>
      </c>
      <c r="W733" s="376">
        <f t="shared" si="89"/>
        <v>0</v>
      </c>
      <c r="X733" s="376">
        <f t="shared" si="90"/>
        <v>0</v>
      </c>
      <c r="Y733" s="373">
        <f t="shared" si="91"/>
        <v>0</v>
      </c>
      <c r="Z733" s="376">
        <f t="shared" si="92"/>
        <v>0</v>
      </c>
      <c r="AA733" s="376">
        <f t="shared" si="86"/>
        <v>0</v>
      </c>
      <c r="AB733" s="350"/>
    </row>
    <row r="734" spans="1:28" s="2" customFormat="1" ht="10.7">
      <c r="A734" s="382">
        <v>709</v>
      </c>
      <c r="B734" s="192"/>
      <c r="C734" s="186"/>
      <c r="D734" s="187"/>
      <c r="E734" s="186"/>
      <c r="F734" s="397"/>
      <c r="G734" s="385">
        <f t="shared" si="87"/>
        <v>0</v>
      </c>
      <c r="H734" s="360"/>
      <c r="I734" s="187"/>
      <c r="J734" s="187"/>
      <c r="K734" s="187"/>
      <c r="L734" s="187"/>
      <c r="M734" s="187"/>
      <c r="N734" s="187"/>
      <c r="O734" s="187"/>
      <c r="P734" s="187"/>
      <c r="Q734" s="187"/>
      <c r="R734" s="187"/>
      <c r="S734" s="187"/>
      <c r="T734" s="269"/>
      <c r="U734" s="370">
        <f>IF(AND(H734="",I734="",J734="",K734="",L734="",M734="",N734="",O734="",P734="",Q734="",R734="",S734="",T734=""),0,AVERAGE($H734:T734))</f>
        <v>0</v>
      </c>
      <c r="V734" s="373">
        <f t="shared" si="88"/>
        <v>0</v>
      </c>
      <c r="W734" s="376">
        <f t="shared" si="89"/>
        <v>0</v>
      </c>
      <c r="X734" s="376">
        <f t="shared" si="90"/>
        <v>0</v>
      </c>
      <c r="Y734" s="373">
        <f t="shared" si="91"/>
        <v>0</v>
      </c>
      <c r="Z734" s="376">
        <f t="shared" si="92"/>
        <v>0</v>
      </c>
      <c r="AA734" s="376">
        <f t="shared" si="86"/>
        <v>0</v>
      </c>
      <c r="AB734" s="350"/>
    </row>
    <row r="735" spans="1:28" s="2" customFormat="1" ht="10.7">
      <c r="A735" s="382">
        <v>710</v>
      </c>
      <c r="B735" s="192"/>
      <c r="C735" s="186"/>
      <c r="D735" s="187"/>
      <c r="E735" s="186"/>
      <c r="F735" s="397"/>
      <c r="G735" s="385">
        <f t="shared" si="87"/>
        <v>0</v>
      </c>
      <c r="H735" s="360"/>
      <c r="I735" s="187"/>
      <c r="J735" s="187"/>
      <c r="K735" s="187"/>
      <c r="L735" s="187"/>
      <c r="M735" s="187"/>
      <c r="N735" s="187"/>
      <c r="O735" s="187"/>
      <c r="P735" s="187"/>
      <c r="Q735" s="187"/>
      <c r="R735" s="187"/>
      <c r="S735" s="187"/>
      <c r="T735" s="269"/>
      <c r="U735" s="370">
        <f>IF(AND(H735="",I735="",J735="",K735="",L735="",M735="",N735="",O735="",P735="",Q735="",R735="",S735="",T735=""),0,AVERAGE($H735:T735))</f>
        <v>0</v>
      </c>
      <c r="V735" s="373">
        <f t="shared" si="88"/>
        <v>0</v>
      </c>
      <c r="W735" s="376">
        <f t="shared" si="89"/>
        <v>0</v>
      </c>
      <c r="X735" s="376">
        <f t="shared" si="90"/>
        <v>0</v>
      </c>
      <c r="Y735" s="373">
        <f t="shared" si="91"/>
        <v>0</v>
      </c>
      <c r="Z735" s="376">
        <f t="shared" si="92"/>
        <v>0</v>
      </c>
      <c r="AA735" s="376">
        <f t="shared" si="86"/>
        <v>0</v>
      </c>
      <c r="AB735" s="350"/>
    </row>
    <row r="736" spans="1:28" s="2" customFormat="1" ht="10.7">
      <c r="A736" s="382">
        <v>711</v>
      </c>
      <c r="B736" s="192"/>
      <c r="C736" s="186"/>
      <c r="D736" s="187"/>
      <c r="E736" s="186"/>
      <c r="F736" s="397"/>
      <c r="G736" s="385">
        <f t="shared" si="87"/>
        <v>0</v>
      </c>
      <c r="H736" s="360"/>
      <c r="I736" s="187"/>
      <c r="J736" s="187"/>
      <c r="K736" s="187"/>
      <c r="L736" s="187"/>
      <c r="M736" s="187"/>
      <c r="N736" s="187"/>
      <c r="O736" s="187"/>
      <c r="P736" s="187"/>
      <c r="Q736" s="187"/>
      <c r="R736" s="187"/>
      <c r="S736" s="187"/>
      <c r="T736" s="269"/>
      <c r="U736" s="370">
        <f>IF(AND(H736="",I736="",J736="",K736="",L736="",M736="",N736="",O736="",P736="",Q736="",R736="",S736="",T736=""),0,AVERAGE($H736:T736))</f>
        <v>0</v>
      </c>
      <c r="V736" s="373">
        <f t="shared" si="88"/>
        <v>0</v>
      </c>
      <c r="W736" s="376">
        <f t="shared" si="89"/>
        <v>0</v>
      </c>
      <c r="X736" s="376">
        <f t="shared" si="90"/>
        <v>0</v>
      </c>
      <c r="Y736" s="373">
        <f t="shared" si="91"/>
        <v>0</v>
      </c>
      <c r="Z736" s="376">
        <f t="shared" si="92"/>
        <v>0</v>
      </c>
      <c r="AA736" s="376">
        <f t="shared" si="86"/>
        <v>0</v>
      </c>
      <c r="AB736" s="350"/>
    </row>
    <row r="737" spans="1:28" s="2" customFormat="1" ht="10.7">
      <c r="A737" s="382">
        <v>712</v>
      </c>
      <c r="B737" s="192"/>
      <c r="C737" s="186"/>
      <c r="D737" s="187"/>
      <c r="E737" s="186"/>
      <c r="F737" s="397"/>
      <c r="G737" s="385">
        <f t="shared" si="87"/>
        <v>0</v>
      </c>
      <c r="H737" s="360"/>
      <c r="I737" s="187"/>
      <c r="J737" s="187"/>
      <c r="K737" s="187"/>
      <c r="L737" s="187"/>
      <c r="M737" s="187"/>
      <c r="N737" s="187"/>
      <c r="O737" s="187"/>
      <c r="P737" s="187"/>
      <c r="Q737" s="187"/>
      <c r="R737" s="187"/>
      <c r="S737" s="187"/>
      <c r="T737" s="269"/>
      <c r="U737" s="370">
        <f>IF(AND(H737="",I737="",J737="",K737="",L737="",M737="",N737="",O737="",P737="",Q737="",R737="",S737="",T737=""),0,AVERAGE($H737:T737))</f>
        <v>0</v>
      </c>
      <c r="V737" s="373">
        <f t="shared" si="88"/>
        <v>0</v>
      </c>
      <c r="W737" s="376">
        <f t="shared" si="89"/>
        <v>0</v>
      </c>
      <c r="X737" s="376">
        <f t="shared" si="90"/>
        <v>0</v>
      </c>
      <c r="Y737" s="373">
        <f t="shared" si="91"/>
        <v>0</v>
      </c>
      <c r="Z737" s="376">
        <f t="shared" si="92"/>
        <v>0</v>
      </c>
      <c r="AA737" s="376">
        <f t="shared" si="86"/>
        <v>0</v>
      </c>
      <c r="AB737" s="350"/>
    </row>
    <row r="738" spans="1:28" s="2" customFormat="1" ht="10.7">
      <c r="A738" s="382">
        <v>713</v>
      </c>
      <c r="B738" s="192"/>
      <c r="C738" s="186"/>
      <c r="D738" s="187"/>
      <c r="E738" s="186"/>
      <c r="F738" s="397"/>
      <c r="G738" s="385">
        <f t="shared" si="87"/>
        <v>0</v>
      </c>
      <c r="H738" s="360"/>
      <c r="I738" s="187"/>
      <c r="J738" s="187"/>
      <c r="K738" s="187"/>
      <c r="L738" s="187"/>
      <c r="M738" s="187"/>
      <c r="N738" s="187"/>
      <c r="O738" s="187"/>
      <c r="P738" s="187"/>
      <c r="Q738" s="187"/>
      <c r="R738" s="187"/>
      <c r="S738" s="187"/>
      <c r="T738" s="269"/>
      <c r="U738" s="370">
        <f>IF(AND(H738="",I738="",J738="",K738="",L738="",M738="",N738="",O738="",P738="",Q738="",R738="",S738="",T738=""),0,AVERAGE($H738:T738))</f>
        <v>0</v>
      </c>
      <c r="V738" s="373">
        <f t="shared" si="88"/>
        <v>0</v>
      </c>
      <c r="W738" s="376">
        <f t="shared" si="89"/>
        <v>0</v>
      </c>
      <c r="X738" s="376">
        <f t="shared" si="90"/>
        <v>0</v>
      </c>
      <c r="Y738" s="373">
        <f t="shared" si="91"/>
        <v>0</v>
      </c>
      <c r="Z738" s="376">
        <f t="shared" si="92"/>
        <v>0</v>
      </c>
      <c r="AA738" s="376">
        <f t="shared" si="86"/>
        <v>0</v>
      </c>
      <c r="AB738" s="350"/>
    </row>
    <row r="739" spans="1:28" s="2" customFormat="1" ht="10.7">
      <c r="A739" s="382">
        <v>714</v>
      </c>
      <c r="B739" s="192"/>
      <c r="C739" s="186"/>
      <c r="D739" s="187"/>
      <c r="E739" s="186"/>
      <c r="F739" s="397"/>
      <c r="G739" s="385">
        <f t="shared" si="87"/>
        <v>0</v>
      </c>
      <c r="H739" s="360"/>
      <c r="I739" s="187"/>
      <c r="J739" s="187"/>
      <c r="K739" s="187"/>
      <c r="L739" s="187"/>
      <c r="M739" s="187"/>
      <c r="N739" s="187"/>
      <c r="O739" s="187"/>
      <c r="P739" s="187"/>
      <c r="Q739" s="187"/>
      <c r="R739" s="187"/>
      <c r="S739" s="187"/>
      <c r="T739" s="269"/>
      <c r="U739" s="370">
        <f>IF(AND(H739="",I739="",J739="",K739="",L739="",M739="",N739="",O739="",P739="",Q739="",R739="",S739="",T739=""),0,AVERAGE($H739:T739))</f>
        <v>0</v>
      </c>
      <c r="V739" s="373">
        <f t="shared" si="88"/>
        <v>0</v>
      </c>
      <c r="W739" s="376">
        <f t="shared" si="89"/>
        <v>0</v>
      </c>
      <c r="X739" s="376">
        <f t="shared" si="90"/>
        <v>0</v>
      </c>
      <c r="Y739" s="373">
        <f t="shared" si="91"/>
        <v>0</v>
      </c>
      <c r="Z739" s="376">
        <f t="shared" si="92"/>
        <v>0</v>
      </c>
      <c r="AA739" s="376">
        <f t="shared" si="86"/>
        <v>0</v>
      </c>
      <c r="AB739" s="350"/>
    </row>
    <row r="740" spans="1:28" s="2" customFormat="1" ht="10.7">
      <c r="A740" s="382">
        <v>715</v>
      </c>
      <c r="B740" s="192"/>
      <c r="C740" s="186"/>
      <c r="D740" s="187"/>
      <c r="E740" s="186"/>
      <c r="F740" s="397"/>
      <c r="G740" s="385">
        <f t="shared" si="87"/>
        <v>0</v>
      </c>
      <c r="H740" s="360"/>
      <c r="I740" s="187"/>
      <c r="J740" s="187"/>
      <c r="K740" s="187"/>
      <c r="L740" s="187"/>
      <c r="M740" s="187"/>
      <c r="N740" s="187"/>
      <c r="O740" s="187"/>
      <c r="P740" s="187"/>
      <c r="Q740" s="187"/>
      <c r="R740" s="187"/>
      <c r="S740" s="187"/>
      <c r="T740" s="269"/>
      <c r="U740" s="370">
        <f>IF(AND(H740="",I740="",J740="",K740="",L740="",M740="",N740="",O740="",P740="",Q740="",R740="",S740="",T740=""),0,AVERAGE($H740:T740))</f>
        <v>0</v>
      </c>
      <c r="V740" s="373">
        <f t="shared" si="88"/>
        <v>0</v>
      </c>
      <c r="W740" s="376">
        <f t="shared" si="89"/>
        <v>0</v>
      </c>
      <c r="X740" s="376">
        <f t="shared" si="90"/>
        <v>0</v>
      </c>
      <c r="Y740" s="373">
        <f t="shared" si="91"/>
        <v>0</v>
      </c>
      <c r="Z740" s="376">
        <f t="shared" si="92"/>
        <v>0</v>
      </c>
      <c r="AA740" s="376">
        <f t="shared" si="86"/>
        <v>0</v>
      </c>
      <c r="AB740" s="350"/>
    </row>
    <row r="741" spans="1:28" s="2" customFormat="1" ht="10.7">
      <c r="A741" s="382">
        <v>716</v>
      </c>
      <c r="B741" s="192"/>
      <c r="C741" s="186"/>
      <c r="D741" s="187"/>
      <c r="E741" s="186"/>
      <c r="F741" s="397"/>
      <c r="G741" s="385">
        <f t="shared" si="87"/>
        <v>0</v>
      </c>
      <c r="H741" s="360"/>
      <c r="I741" s="187"/>
      <c r="J741" s="187"/>
      <c r="K741" s="187"/>
      <c r="L741" s="187"/>
      <c r="M741" s="187"/>
      <c r="N741" s="187"/>
      <c r="O741" s="187"/>
      <c r="P741" s="187"/>
      <c r="Q741" s="187"/>
      <c r="R741" s="187"/>
      <c r="S741" s="187"/>
      <c r="T741" s="269"/>
      <c r="U741" s="370">
        <f>IF(AND(H741="",I741="",J741="",K741="",L741="",M741="",N741="",O741="",P741="",Q741="",R741="",S741="",T741=""),0,AVERAGE($H741:T741))</f>
        <v>0</v>
      </c>
      <c r="V741" s="373">
        <f t="shared" si="88"/>
        <v>0</v>
      </c>
      <c r="W741" s="376">
        <f t="shared" si="89"/>
        <v>0</v>
      </c>
      <c r="X741" s="376">
        <f t="shared" si="90"/>
        <v>0</v>
      </c>
      <c r="Y741" s="373">
        <f t="shared" si="91"/>
        <v>0</v>
      </c>
      <c r="Z741" s="376">
        <f t="shared" si="92"/>
        <v>0</v>
      </c>
      <c r="AA741" s="376">
        <f t="shared" si="86"/>
        <v>0</v>
      </c>
      <c r="AB741" s="350"/>
    </row>
    <row r="742" spans="1:28" s="2" customFormat="1" ht="10.7">
      <c r="A742" s="382">
        <v>717</v>
      </c>
      <c r="B742" s="192"/>
      <c r="C742" s="186"/>
      <c r="D742" s="187"/>
      <c r="E742" s="186"/>
      <c r="F742" s="397"/>
      <c r="G742" s="385">
        <f t="shared" si="87"/>
        <v>0</v>
      </c>
      <c r="H742" s="360"/>
      <c r="I742" s="187"/>
      <c r="J742" s="187"/>
      <c r="K742" s="187"/>
      <c r="L742" s="187"/>
      <c r="M742" s="187"/>
      <c r="N742" s="187"/>
      <c r="O742" s="187"/>
      <c r="P742" s="187"/>
      <c r="Q742" s="187"/>
      <c r="R742" s="187"/>
      <c r="S742" s="187"/>
      <c r="T742" s="269"/>
      <c r="U742" s="370">
        <f>IF(AND(H742="",I742="",J742="",K742="",L742="",M742="",N742="",O742="",P742="",Q742="",R742="",S742="",T742=""),0,AVERAGE($H742:T742))</f>
        <v>0</v>
      </c>
      <c r="V742" s="373">
        <f t="shared" si="88"/>
        <v>0</v>
      </c>
      <c r="W742" s="376">
        <f t="shared" si="89"/>
        <v>0</v>
      </c>
      <c r="X742" s="376">
        <f t="shared" si="90"/>
        <v>0</v>
      </c>
      <c r="Y742" s="373">
        <f t="shared" si="91"/>
        <v>0</v>
      </c>
      <c r="Z742" s="376">
        <f t="shared" si="92"/>
        <v>0</v>
      </c>
      <c r="AA742" s="376">
        <f t="shared" si="86"/>
        <v>0</v>
      </c>
      <c r="AB742" s="350"/>
    </row>
    <row r="743" spans="1:28" s="2" customFormat="1" ht="10.7">
      <c r="A743" s="382">
        <v>718</v>
      </c>
      <c r="B743" s="192"/>
      <c r="C743" s="186"/>
      <c r="D743" s="187"/>
      <c r="E743" s="186"/>
      <c r="F743" s="397"/>
      <c r="G743" s="385">
        <f t="shared" si="87"/>
        <v>0</v>
      </c>
      <c r="H743" s="360"/>
      <c r="I743" s="187"/>
      <c r="J743" s="187"/>
      <c r="K743" s="187"/>
      <c r="L743" s="187"/>
      <c r="M743" s="187"/>
      <c r="N743" s="187"/>
      <c r="O743" s="187"/>
      <c r="P743" s="187"/>
      <c r="Q743" s="187"/>
      <c r="R743" s="187"/>
      <c r="S743" s="187"/>
      <c r="T743" s="269"/>
      <c r="U743" s="370">
        <f>IF(AND(H743="",I743="",J743="",K743="",L743="",M743="",N743="",O743="",P743="",Q743="",R743="",S743="",T743=""),0,AVERAGE($H743:T743))</f>
        <v>0</v>
      </c>
      <c r="V743" s="373">
        <f t="shared" si="88"/>
        <v>0</v>
      </c>
      <c r="W743" s="376">
        <f t="shared" si="89"/>
        <v>0</v>
      </c>
      <c r="X743" s="376">
        <f t="shared" si="90"/>
        <v>0</v>
      </c>
      <c r="Y743" s="373">
        <f t="shared" si="91"/>
        <v>0</v>
      </c>
      <c r="Z743" s="376">
        <f t="shared" si="92"/>
        <v>0</v>
      </c>
      <c r="AA743" s="376">
        <f t="shared" si="86"/>
        <v>0</v>
      </c>
      <c r="AB743" s="350"/>
    </row>
    <row r="744" spans="1:28" s="2" customFormat="1" ht="10.7">
      <c r="A744" s="382">
        <v>719</v>
      </c>
      <c r="B744" s="192"/>
      <c r="C744" s="186"/>
      <c r="D744" s="187"/>
      <c r="E744" s="186"/>
      <c r="F744" s="397"/>
      <c r="G744" s="385">
        <f t="shared" si="87"/>
        <v>0</v>
      </c>
      <c r="H744" s="360"/>
      <c r="I744" s="187"/>
      <c r="J744" s="187"/>
      <c r="K744" s="187"/>
      <c r="L744" s="187"/>
      <c r="M744" s="187"/>
      <c r="N744" s="187"/>
      <c r="O744" s="187"/>
      <c r="P744" s="187"/>
      <c r="Q744" s="187"/>
      <c r="R744" s="187"/>
      <c r="S744" s="187"/>
      <c r="T744" s="269"/>
      <c r="U744" s="370">
        <f>IF(AND(H744="",I744="",J744="",K744="",L744="",M744="",N744="",O744="",P744="",Q744="",R744="",S744="",T744=""),0,AVERAGE($H744:T744))</f>
        <v>0</v>
      </c>
      <c r="V744" s="373">
        <f t="shared" si="88"/>
        <v>0</v>
      </c>
      <c r="W744" s="376">
        <f t="shared" si="89"/>
        <v>0</v>
      </c>
      <c r="X744" s="376">
        <f t="shared" si="90"/>
        <v>0</v>
      </c>
      <c r="Y744" s="373">
        <f t="shared" si="91"/>
        <v>0</v>
      </c>
      <c r="Z744" s="376">
        <f t="shared" si="92"/>
        <v>0</v>
      </c>
      <c r="AA744" s="376">
        <f t="shared" si="86"/>
        <v>0</v>
      </c>
      <c r="AB744" s="350"/>
    </row>
    <row r="745" spans="1:28" s="2" customFormat="1" ht="10.7">
      <c r="A745" s="382">
        <v>720</v>
      </c>
      <c r="B745" s="192"/>
      <c r="C745" s="186"/>
      <c r="D745" s="187"/>
      <c r="E745" s="186"/>
      <c r="F745" s="397"/>
      <c r="G745" s="385">
        <f t="shared" si="87"/>
        <v>0</v>
      </c>
      <c r="H745" s="360"/>
      <c r="I745" s="187"/>
      <c r="J745" s="187"/>
      <c r="K745" s="187"/>
      <c r="L745" s="187"/>
      <c r="M745" s="187"/>
      <c r="N745" s="187"/>
      <c r="O745" s="187"/>
      <c r="P745" s="187"/>
      <c r="Q745" s="187"/>
      <c r="R745" s="187"/>
      <c r="S745" s="187"/>
      <c r="T745" s="269"/>
      <c r="U745" s="370">
        <f>IF(AND(H745="",I745="",J745="",K745="",L745="",M745="",N745="",O745="",P745="",Q745="",R745="",S745="",T745=""),0,AVERAGE($H745:T745))</f>
        <v>0</v>
      </c>
      <c r="V745" s="373">
        <f t="shared" si="88"/>
        <v>0</v>
      </c>
      <c r="W745" s="376">
        <f t="shared" si="89"/>
        <v>0</v>
      </c>
      <c r="X745" s="376">
        <f t="shared" si="90"/>
        <v>0</v>
      </c>
      <c r="Y745" s="373">
        <f t="shared" si="91"/>
        <v>0</v>
      </c>
      <c r="Z745" s="376">
        <f t="shared" si="92"/>
        <v>0</v>
      </c>
      <c r="AA745" s="376">
        <f t="shared" si="86"/>
        <v>0</v>
      </c>
      <c r="AB745" s="350"/>
    </row>
    <row r="746" spans="1:28" s="2" customFormat="1" ht="10.7">
      <c r="A746" s="382">
        <v>721</v>
      </c>
      <c r="B746" s="192"/>
      <c r="C746" s="186"/>
      <c r="D746" s="187"/>
      <c r="E746" s="186"/>
      <c r="F746" s="397"/>
      <c r="G746" s="385">
        <f t="shared" si="87"/>
        <v>0</v>
      </c>
      <c r="H746" s="360"/>
      <c r="I746" s="187"/>
      <c r="J746" s="187"/>
      <c r="K746" s="187"/>
      <c r="L746" s="187"/>
      <c r="M746" s="187"/>
      <c r="N746" s="187"/>
      <c r="O746" s="187"/>
      <c r="P746" s="187"/>
      <c r="Q746" s="187"/>
      <c r="R746" s="187"/>
      <c r="S746" s="187"/>
      <c r="T746" s="269"/>
      <c r="U746" s="370">
        <f>IF(AND(H746="",I746="",J746="",K746="",L746="",M746="",N746="",O746="",P746="",Q746="",R746="",S746="",T746=""),0,AVERAGE($H746:T746))</f>
        <v>0</v>
      </c>
      <c r="V746" s="373">
        <f t="shared" si="88"/>
        <v>0</v>
      </c>
      <c r="W746" s="376">
        <f t="shared" si="89"/>
        <v>0</v>
      </c>
      <c r="X746" s="376">
        <f t="shared" si="90"/>
        <v>0</v>
      </c>
      <c r="Y746" s="373">
        <f t="shared" si="91"/>
        <v>0</v>
      </c>
      <c r="Z746" s="376">
        <f t="shared" si="92"/>
        <v>0</v>
      </c>
      <c r="AA746" s="376">
        <f t="shared" si="86"/>
        <v>0</v>
      </c>
      <c r="AB746" s="350"/>
    </row>
    <row r="747" spans="1:28" s="2" customFormat="1" ht="10.7">
      <c r="A747" s="382">
        <v>722</v>
      </c>
      <c r="B747" s="192"/>
      <c r="C747" s="186"/>
      <c r="D747" s="187"/>
      <c r="E747" s="186"/>
      <c r="F747" s="397"/>
      <c r="G747" s="385">
        <f t="shared" si="87"/>
        <v>0</v>
      </c>
      <c r="H747" s="360"/>
      <c r="I747" s="187"/>
      <c r="J747" s="187"/>
      <c r="K747" s="187"/>
      <c r="L747" s="187"/>
      <c r="M747" s="187"/>
      <c r="N747" s="187"/>
      <c r="O747" s="187"/>
      <c r="P747" s="187"/>
      <c r="Q747" s="187"/>
      <c r="R747" s="187"/>
      <c r="S747" s="187"/>
      <c r="T747" s="269"/>
      <c r="U747" s="370">
        <f>IF(AND(H747="",I747="",J747="",K747="",L747="",M747="",N747="",O747="",P747="",Q747="",R747="",S747="",T747=""),0,AVERAGE($H747:T747))</f>
        <v>0</v>
      </c>
      <c r="V747" s="373">
        <f t="shared" si="88"/>
        <v>0</v>
      </c>
      <c r="W747" s="376">
        <f t="shared" si="89"/>
        <v>0</v>
      </c>
      <c r="X747" s="376">
        <f t="shared" si="90"/>
        <v>0</v>
      </c>
      <c r="Y747" s="373">
        <f t="shared" si="91"/>
        <v>0</v>
      </c>
      <c r="Z747" s="376">
        <f t="shared" si="92"/>
        <v>0</v>
      </c>
      <c r="AA747" s="376">
        <f t="shared" si="86"/>
        <v>0</v>
      </c>
      <c r="AB747" s="350"/>
    </row>
    <row r="748" spans="1:28" s="2" customFormat="1" ht="10.7">
      <c r="A748" s="382">
        <v>723</v>
      </c>
      <c r="B748" s="192"/>
      <c r="C748" s="186"/>
      <c r="D748" s="187"/>
      <c r="E748" s="186"/>
      <c r="F748" s="397"/>
      <c r="G748" s="385">
        <f t="shared" si="87"/>
        <v>0</v>
      </c>
      <c r="H748" s="360"/>
      <c r="I748" s="187"/>
      <c r="J748" s="187"/>
      <c r="K748" s="187"/>
      <c r="L748" s="187"/>
      <c r="M748" s="187"/>
      <c r="N748" s="187"/>
      <c r="O748" s="187"/>
      <c r="P748" s="187"/>
      <c r="Q748" s="187"/>
      <c r="R748" s="187"/>
      <c r="S748" s="187"/>
      <c r="T748" s="269"/>
      <c r="U748" s="370">
        <f>IF(AND(H748="",I748="",J748="",K748="",L748="",M748="",N748="",O748="",P748="",Q748="",R748="",S748="",T748=""),0,AVERAGE($H748:T748))</f>
        <v>0</v>
      </c>
      <c r="V748" s="373">
        <f t="shared" si="88"/>
        <v>0</v>
      </c>
      <c r="W748" s="376">
        <f t="shared" si="89"/>
        <v>0</v>
      </c>
      <c r="X748" s="376">
        <f t="shared" si="90"/>
        <v>0</v>
      </c>
      <c r="Y748" s="373">
        <f t="shared" si="91"/>
        <v>0</v>
      </c>
      <c r="Z748" s="376">
        <f t="shared" si="92"/>
        <v>0</v>
      </c>
      <c r="AA748" s="376">
        <f t="shared" si="86"/>
        <v>0</v>
      </c>
      <c r="AB748" s="350"/>
    </row>
    <row r="749" spans="1:28" s="2" customFormat="1" ht="10.7">
      <c r="A749" s="382">
        <v>724</v>
      </c>
      <c r="B749" s="192"/>
      <c r="C749" s="186"/>
      <c r="D749" s="187"/>
      <c r="E749" s="186"/>
      <c r="F749" s="397"/>
      <c r="G749" s="385">
        <f t="shared" si="87"/>
        <v>0</v>
      </c>
      <c r="H749" s="360"/>
      <c r="I749" s="187"/>
      <c r="J749" s="187"/>
      <c r="K749" s="187"/>
      <c r="L749" s="187"/>
      <c r="M749" s="187"/>
      <c r="N749" s="187"/>
      <c r="O749" s="187"/>
      <c r="P749" s="187"/>
      <c r="Q749" s="187"/>
      <c r="R749" s="187"/>
      <c r="S749" s="187"/>
      <c r="T749" s="269"/>
      <c r="U749" s="370">
        <f>IF(AND(H749="",I749="",J749="",K749="",L749="",M749="",N749="",O749="",P749="",Q749="",R749="",S749="",T749=""),0,AVERAGE($H749:T749))</f>
        <v>0</v>
      </c>
      <c r="V749" s="373">
        <f t="shared" si="88"/>
        <v>0</v>
      </c>
      <c r="W749" s="376">
        <f t="shared" si="89"/>
        <v>0</v>
      </c>
      <c r="X749" s="376">
        <f t="shared" si="90"/>
        <v>0</v>
      </c>
      <c r="Y749" s="373">
        <f t="shared" si="91"/>
        <v>0</v>
      </c>
      <c r="Z749" s="376">
        <f t="shared" si="92"/>
        <v>0</v>
      </c>
      <c r="AA749" s="376">
        <f t="shared" si="86"/>
        <v>0</v>
      </c>
      <c r="AB749" s="350"/>
    </row>
    <row r="750" spans="1:28" s="2" customFormat="1" ht="10.7">
      <c r="A750" s="382">
        <v>725</v>
      </c>
      <c r="B750" s="192"/>
      <c r="C750" s="186"/>
      <c r="D750" s="187"/>
      <c r="E750" s="186"/>
      <c r="F750" s="397"/>
      <c r="G750" s="385">
        <f t="shared" si="87"/>
        <v>0</v>
      </c>
      <c r="H750" s="360"/>
      <c r="I750" s="187"/>
      <c r="J750" s="187"/>
      <c r="K750" s="187"/>
      <c r="L750" s="187"/>
      <c r="M750" s="187"/>
      <c r="N750" s="187"/>
      <c r="O750" s="187"/>
      <c r="P750" s="187"/>
      <c r="Q750" s="187"/>
      <c r="R750" s="187"/>
      <c r="S750" s="187"/>
      <c r="T750" s="269"/>
      <c r="U750" s="370">
        <f>IF(AND(H750="",I750="",J750="",K750="",L750="",M750="",N750="",O750="",P750="",Q750="",R750="",S750="",T750=""),0,AVERAGE($H750:T750))</f>
        <v>0</v>
      </c>
      <c r="V750" s="373">
        <f t="shared" si="88"/>
        <v>0</v>
      </c>
      <c r="W750" s="376">
        <f t="shared" si="89"/>
        <v>0</v>
      </c>
      <c r="X750" s="376">
        <f t="shared" si="90"/>
        <v>0</v>
      </c>
      <c r="Y750" s="373">
        <f t="shared" si="91"/>
        <v>0</v>
      </c>
      <c r="Z750" s="376">
        <f t="shared" si="92"/>
        <v>0</v>
      </c>
      <c r="AA750" s="376">
        <f t="shared" si="86"/>
        <v>0</v>
      </c>
      <c r="AB750" s="350"/>
    </row>
    <row r="751" spans="1:28" s="2" customFormat="1" ht="10.7">
      <c r="A751" s="382">
        <v>726</v>
      </c>
      <c r="B751" s="192"/>
      <c r="C751" s="186"/>
      <c r="D751" s="187"/>
      <c r="E751" s="186"/>
      <c r="F751" s="397"/>
      <c r="G751" s="385">
        <f t="shared" si="87"/>
        <v>0</v>
      </c>
      <c r="H751" s="360"/>
      <c r="I751" s="187"/>
      <c r="J751" s="187"/>
      <c r="K751" s="187"/>
      <c r="L751" s="187"/>
      <c r="M751" s="187"/>
      <c r="N751" s="187"/>
      <c r="O751" s="187"/>
      <c r="P751" s="187"/>
      <c r="Q751" s="187"/>
      <c r="R751" s="187"/>
      <c r="S751" s="187"/>
      <c r="T751" s="269"/>
      <c r="U751" s="370">
        <f>IF(AND(H751="",I751="",J751="",K751="",L751="",M751="",N751="",O751="",P751="",Q751="",R751="",S751="",T751=""),0,AVERAGE($H751:T751))</f>
        <v>0</v>
      </c>
      <c r="V751" s="373">
        <f t="shared" si="88"/>
        <v>0</v>
      </c>
      <c r="W751" s="376">
        <f t="shared" si="89"/>
        <v>0</v>
      </c>
      <c r="X751" s="376">
        <f t="shared" si="90"/>
        <v>0</v>
      </c>
      <c r="Y751" s="373">
        <f t="shared" si="91"/>
        <v>0</v>
      </c>
      <c r="Z751" s="376">
        <f t="shared" si="92"/>
        <v>0</v>
      </c>
      <c r="AA751" s="376">
        <f t="shared" si="86"/>
        <v>0</v>
      </c>
      <c r="AB751" s="350"/>
    </row>
    <row r="752" spans="1:28" s="2" customFormat="1" ht="10.7">
      <c r="A752" s="382">
        <v>727</v>
      </c>
      <c r="B752" s="192"/>
      <c r="C752" s="186"/>
      <c r="D752" s="187"/>
      <c r="E752" s="186"/>
      <c r="F752" s="397"/>
      <c r="G752" s="385">
        <f t="shared" si="87"/>
        <v>0</v>
      </c>
      <c r="H752" s="360"/>
      <c r="I752" s="187"/>
      <c r="J752" s="187"/>
      <c r="K752" s="187"/>
      <c r="L752" s="187"/>
      <c r="M752" s="187"/>
      <c r="N752" s="187"/>
      <c r="O752" s="187"/>
      <c r="P752" s="187"/>
      <c r="Q752" s="187"/>
      <c r="R752" s="187"/>
      <c r="S752" s="187"/>
      <c r="T752" s="269"/>
      <c r="U752" s="370">
        <f>IF(AND(H752="",I752="",J752="",K752="",L752="",M752="",N752="",O752="",P752="",Q752="",R752="",S752="",T752=""),0,AVERAGE($H752:T752))</f>
        <v>0</v>
      </c>
      <c r="V752" s="373">
        <f t="shared" si="88"/>
        <v>0</v>
      </c>
      <c r="W752" s="376">
        <f t="shared" si="89"/>
        <v>0</v>
      </c>
      <c r="X752" s="376">
        <f t="shared" si="90"/>
        <v>0</v>
      </c>
      <c r="Y752" s="373">
        <f t="shared" si="91"/>
        <v>0</v>
      </c>
      <c r="Z752" s="376">
        <f t="shared" si="92"/>
        <v>0</v>
      </c>
      <c r="AA752" s="376">
        <f t="shared" si="86"/>
        <v>0</v>
      </c>
      <c r="AB752" s="350"/>
    </row>
    <row r="753" spans="1:28" s="2" customFormat="1" ht="10.7">
      <c r="A753" s="382">
        <v>728</v>
      </c>
      <c r="B753" s="192"/>
      <c r="C753" s="186"/>
      <c r="D753" s="187"/>
      <c r="E753" s="186"/>
      <c r="F753" s="397"/>
      <c r="G753" s="385">
        <f t="shared" si="87"/>
        <v>0</v>
      </c>
      <c r="H753" s="360"/>
      <c r="I753" s="187"/>
      <c r="J753" s="187"/>
      <c r="K753" s="187"/>
      <c r="L753" s="187"/>
      <c r="M753" s="187"/>
      <c r="N753" s="187"/>
      <c r="O753" s="187"/>
      <c r="P753" s="187"/>
      <c r="Q753" s="187"/>
      <c r="R753" s="187"/>
      <c r="S753" s="187"/>
      <c r="T753" s="269"/>
      <c r="U753" s="370">
        <f>IF(AND(H753="",I753="",J753="",K753="",L753="",M753="",N753="",O753="",P753="",Q753="",R753="",S753="",T753=""),0,AVERAGE($H753:T753))</f>
        <v>0</v>
      </c>
      <c r="V753" s="373">
        <f t="shared" si="88"/>
        <v>0</v>
      </c>
      <c r="W753" s="376">
        <f t="shared" si="89"/>
        <v>0</v>
      </c>
      <c r="X753" s="376">
        <f t="shared" si="90"/>
        <v>0</v>
      </c>
      <c r="Y753" s="373">
        <f t="shared" si="91"/>
        <v>0</v>
      </c>
      <c r="Z753" s="376">
        <f t="shared" si="92"/>
        <v>0</v>
      </c>
      <c r="AA753" s="376">
        <f t="shared" si="86"/>
        <v>0</v>
      </c>
      <c r="AB753" s="350"/>
    </row>
    <row r="754" spans="1:28" s="2" customFormat="1" ht="10.7">
      <c r="A754" s="382">
        <v>729</v>
      </c>
      <c r="B754" s="192"/>
      <c r="C754" s="186"/>
      <c r="D754" s="187"/>
      <c r="E754" s="186"/>
      <c r="F754" s="397"/>
      <c r="G754" s="385">
        <f t="shared" si="87"/>
        <v>0</v>
      </c>
      <c r="H754" s="360"/>
      <c r="I754" s="187"/>
      <c r="J754" s="187"/>
      <c r="K754" s="187"/>
      <c r="L754" s="187"/>
      <c r="M754" s="187"/>
      <c r="N754" s="187"/>
      <c r="O754" s="187"/>
      <c r="P754" s="187"/>
      <c r="Q754" s="187"/>
      <c r="R754" s="187"/>
      <c r="S754" s="187"/>
      <c r="T754" s="269"/>
      <c r="U754" s="370">
        <f>IF(AND(H754="",I754="",J754="",K754="",L754="",M754="",N754="",O754="",P754="",Q754="",R754="",S754="",T754=""),0,AVERAGE($H754:T754))</f>
        <v>0</v>
      </c>
      <c r="V754" s="373">
        <f t="shared" si="88"/>
        <v>0</v>
      </c>
      <c r="W754" s="376">
        <f t="shared" si="89"/>
        <v>0</v>
      </c>
      <c r="X754" s="376">
        <f t="shared" si="90"/>
        <v>0</v>
      </c>
      <c r="Y754" s="373">
        <f t="shared" si="91"/>
        <v>0</v>
      </c>
      <c r="Z754" s="376">
        <f t="shared" si="92"/>
        <v>0</v>
      </c>
      <c r="AA754" s="376">
        <f t="shared" si="86"/>
        <v>0</v>
      </c>
      <c r="AB754" s="350"/>
    </row>
    <row r="755" spans="1:28" s="2" customFormat="1" ht="10.7">
      <c r="A755" s="382">
        <v>730</v>
      </c>
      <c r="B755" s="192"/>
      <c r="C755" s="186"/>
      <c r="D755" s="187"/>
      <c r="E755" s="186"/>
      <c r="F755" s="397"/>
      <c r="G755" s="385">
        <f t="shared" si="87"/>
        <v>0</v>
      </c>
      <c r="H755" s="360"/>
      <c r="I755" s="187"/>
      <c r="J755" s="187"/>
      <c r="K755" s="187"/>
      <c r="L755" s="187"/>
      <c r="M755" s="187"/>
      <c r="N755" s="187"/>
      <c r="O755" s="187"/>
      <c r="P755" s="187"/>
      <c r="Q755" s="187"/>
      <c r="R755" s="187"/>
      <c r="S755" s="187"/>
      <c r="T755" s="269"/>
      <c r="U755" s="370">
        <f>IF(AND(H755="",I755="",J755="",K755="",L755="",M755="",N755="",O755="",P755="",Q755="",R755="",S755="",T755=""),0,AVERAGE($H755:T755))</f>
        <v>0</v>
      </c>
      <c r="V755" s="373">
        <f t="shared" si="88"/>
        <v>0</v>
      </c>
      <c r="W755" s="376">
        <f t="shared" si="89"/>
        <v>0</v>
      </c>
      <c r="X755" s="376">
        <f t="shared" si="90"/>
        <v>0</v>
      </c>
      <c r="Y755" s="373">
        <f t="shared" si="91"/>
        <v>0</v>
      </c>
      <c r="Z755" s="376">
        <f t="shared" si="92"/>
        <v>0</v>
      </c>
      <c r="AA755" s="376">
        <f t="shared" si="86"/>
        <v>0</v>
      </c>
      <c r="AB755" s="350"/>
    </row>
    <row r="756" spans="1:28" s="2" customFormat="1" ht="10.7">
      <c r="A756" s="382">
        <v>731</v>
      </c>
      <c r="B756" s="192"/>
      <c r="C756" s="186"/>
      <c r="D756" s="187"/>
      <c r="E756" s="186"/>
      <c r="F756" s="397"/>
      <c r="G756" s="385">
        <f t="shared" si="87"/>
        <v>0</v>
      </c>
      <c r="H756" s="360"/>
      <c r="I756" s="187"/>
      <c r="J756" s="187"/>
      <c r="K756" s="187"/>
      <c r="L756" s="187"/>
      <c r="M756" s="187"/>
      <c r="N756" s="187"/>
      <c r="O756" s="187"/>
      <c r="P756" s="187"/>
      <c r="Q756" s="187"/>
      <c r="R756" s="187"/>
      <c r="S756" s="187"/>
      <c r="T756" s="269"/>
      <c r="U756" s="370">
        <f>IF(AND(H756="",I756="",J756="",K756="",L756="",M756="",N756="",O756="",P756="",Q756="",R756="",S756="",T756=""),0,AVERAGE($H756:T756))</f>
        <v>0</v>
      </c>
      <c r="V756" s="373">
        <f t="shared" si="88"/>
        <v>0</v>
      </c>
      <c r="W756" s="376">
        <f t="shared" si="89"/>
        <v>0</v>
      </c>
      <c r="X756" s="376">
        <f t="shared" si="90"/>
        <v>0</v>
      </c>
      <c r="Y756" s="373">
        <f t="shared" si="91"/>
        <v>0</v>
      </c>
      <c r="Z756" s="376">
        <f t="shared" si="92"/>
        <v>0</v>
      </c>
      <c r="AA756" s="376">
        <f t="shared" si="86"/>
        <v>0</v>
      </c>
      <c r="AB756" s="350"/>
    </row>
    <row r="757" spans="1:28" s="2" customFormat="1" ht="10.7">
      <c r="A757" s="382">
        <v>732</v>
      </c>
      <c r="B757" s="192"/>
      <c r="C757" s="186"/>
      <c r="D757" s="187"/>
      <c r="E757" s="186"/>
      <c r="F757" s="397"/>
      <c r="G757" s="385">
        <f t="shared" si="87"/>
        <v>0</v>
      </c>
      <c r="H757" s="360"/>
      <c r="I757" s="187"/>
      <c r="J757" s="187"/>
      <c r="K757" s="187"/>
      <c r="L757" s="187"/>
      <c r="M757" s="187"/>
      <c r="N757" s="187"/>
      <c r="O757" s="187"/>
      <c r="P757" s="187"/>
      <c r="Q757" s="187"/>
      <c r="R757" s="187"/>
      <c r="S757" s="187"/>
      <c r="T757" s="269"/>
      <c r="U757" s="370">
        <f>IF(AND(H757="",I757="",J757="",K757="",L757="",M757="",N757="",O757="",P757="",Q757="",R757="",S757="",T757=""),0,AVERAGE($H757:T757))</f>
        <v>0</v>
      </c>
      <c r="V757" s="373">
        <f t="shared" si="88"/>
        <v>0</v>
      </c>
      <c r="W757" s="376">
        <f t="shared" si="89"/>
        <v>0</v>
      </c>
      <c r="X757" s="376">
        <f t="shared" si="90"/>
        <v>0</v>
      </c>
      <c r="Y757" s="373">
        <f t="shared" si="91"/>
        <v>0</v>
      </c>
      <c r="Z757" s="376">
        <f t="shared" si="92"/>
        <v>0</v>
      </c>
      <c r="AA757" s="376">
        <f t="shared" si="86"/>
        <v>0</v>
      </c>
      <c r="AB757" s="350"/>
    </row>
    <row r="758" spans="1:28" s="2" customFormat="1" ht="10.7">
      <c r="A758" s="382">
        <v>733</v>
      </c>
      <c r="B758" s="192"/>
      <c r="C758" s="186"/>
      <c r="D758" s="187"/>
      <c r="E758" s="186"/>
      <c r="F758" s="397"/>
      <c r="G758" s="385">
        <f t="shared" si="87"/>
        <v>0</v>
      </c>
      <c r="H758" s="360"/>
      <c r="I758" s="187"/>
      <c r="J758" s="187"/>
      <c r="K758" s="187"/>
      <c r="L758" s="187"/>
      <c r="M758" s="187"/>
      <c r="N758" s="187"/>
      <c r="O758" s="187"/>
      <c r="P758" s="187"/>
      <c r="Q758" s="187"/>
      <c r="R758" s="187"/>
      <c r="S758" s="187"/>
      <c r="T758" s="269"/>
      <c r="U758" s="370">
        <f>IF(AND(H758="",I758="",J758="",K758="",L758="",M758="",N758="",O758="",P758="",Q758="",R758="",S758="",T758=""),0,AVERAGE($H758:T758))</f>
        <v>0</v>
      </c>
      <c r="V758" s="373">
        <f t="shared" si="88"/>
        <v>0</v>
      </c>
      <c r="W758" s="376">
        <f t="shared" si="89"/>
        <v>0</v>
      </c>
      <c r="X758" s="376">
        <f t="shared" si="90"/>
        <v>0</v>
      </c>
      <c r="Y758" s="373">
        <f t="shared" si="91"/>
        <v>0</v>
      </c>
      <c r="Z758" s="376">
        <f t="shared" si="92"/>
        <v>0</v>
      </c>
      <c r="AA758" s="376">
        <f t="shared" si="86"/>
        <v>0</v>
      </c>
      <c r="AB758" s="350"/>
    </row>
    <row r="759" spans="1:28" s="2" customFormat="1" ht="10.7">
      <c r="A759" s="382">
        <v>734</v>
      </c>
      <c r="B759" s="192"/>
      <c r="C759" s="186"/>
      <c r="D759" s="187"/>
      <c r="E759" s="186"/>
      <c r="F759" s="397"/>
      <c r="G759" s="385">
        <f t="shared" si="87"/>
        <v>0</v>
      </c>
      <c r="H759" s="360"/>
      <c r="I759" s="187"/>
      <c r="J759" s="187"/>
      <c r="K759" s="187"/>
      <c r="L759" s="187"/>
      <c r="M759" s="187"/>
      <c r="N759" s="187"/>
      <c r="O759" s="187"/>
      <c r="P759" s="187"/>
      <c r="Q759" s="187"/>
      <c r="R759" s="187"/>
      <c r="S759" s="187"/>
      <c r="T759" s="269"/>
      <c r="U759" s="370">
        <f>IF(AND(H759="",I759="",J759="",K759="",L759="",M759="",N759="",O759="",P759="",Q759="",R759="",S759="",T759=""),0,AVERAGE($H759:T759))</f>
        <v>0</v>
      </c>
      <c r="V759" s="373">
        <f t="shared" si="88"/>
        <v>0</v>
      </c>
      <c r="W759" s="376">
        <f t="shared" si="89"/>
        <v>0</v>
      </c>
      <c r="X759" s="376">
        <f t="shared" si="90"/>
        <v>0</v>
      </c>
      <c r="Y759" s="373">
        <f t="shared" si="91"/>
        <v>0</v>
      </c>
      <c r="Z759" s="376">
        <f t="shared" si="92"/>
        <v>0</v>
      </c>
      <c r="AA759" s="376">
        <f t="shared" si="86"/>
        <v>0</v>
      </c>
      <c r="AB759" s="350"/>
    </row>
    <row r="760" spans="1:28" s="2" customFormat="1" ht="10.7">
      <c r="A760" s="382">
        <v>735</v>
      </c>
      <c r="B760" s="192"/>
      <c r="C760" s="186"/>
      <c r="D760" s="187"/>
      <c r="E760" s="186"/>
      <c r="F760" s="397"/>
      <c r="G760" s="385">
        <f t="shared" si="87"/>
        <v>0</v>
      </c>
      <c r="H760" s="360"/>
      <c r="I760" s="187"/>
      <c r="J760" s="187"/>
      <c r="K760" s="187"/>
      <c r="L760" s="187"/>
      <c r="M760" s="187"/>
      <c r="N760" s="187"/>
      <c r="O760" s="187"/>
      <c r="P760" s="187"/>
      <c r="Q760" s="187"/>
      <c r="R760" s="187"/>
      <c r="S760" s="187"/>
      <c r="T760" s="269"/>
      <c r="U760" s="370">
        <f>IF(AND(H760="",I760="",J760="",K760="",L760="",M760="",N760="",O760="",P760="",Q760="",R760="",S760="",T760=""),0,AVERAGE($H760:T760))</f>
        <v>0</v>
      </c>
      <c r="V760" s="373">
        <f t="shared" si="88"/>
        <v>0</v>
      </c>
      <c r="W760" s="376">
        <f t="shared" si="89"/>
        <v>0</v>
      </c>
      <c r="X760" s="376">
        <f t="shared" si="90"/>
        <v>0</v>
      </c>
      <c r="Y760" s="373">
        <f t="shared" si="91"/>
        <v>0</v>
      </c>
      <c r="Z760" s="376">
        <f t="shared" si="92"/>
        <v>0</v>
      </c>
      <c r="AA760" s="376">
        <f t="shared" si="86"/>
        <v>0</v>
      </c>
      <c r="AB760" s="350"/>
    </row>
    <row r="761" spans="1:28" s="2" customFormat="1" ht="10.7">
      <c r="A761" s="382">
        <v>736</v>
      </c>
      <c r="B761" s="192"/>
      <c r="C761" s="186"/>
      <c r="D761" s="187"/>
      <c r="E761" s="186"/>
      <c r="F761" s="397"/>
      <c r="G761" s="385">
        <f t="shared" si="87"/>
        <v>0</v>
      </c>
      <c r="H761" s="360"/>
      <c r="I761" s="187"/>
      <c r="J761" s="187"/>
      <c r="K761" s="187"/>
      <c r="L761" s="187"/>
      <c r="M761" s="187"/>
      <c r="N761" s="187"/>
      <c r="O761" s="187"/>
      <c r="P761" s="187"/>
      <c r="Q761" s="187"/>
      <c r="R761" s="187"/>
      <c r="S761" s="187"/>
      <c r="T761" s="269"/>
      <c r="U761" s="370">
        <f>IF(AND(H761="",I761="",J761="",K761="",L761="",M761="",N761="",O761="",P761="",Q761="",R761="",S761="",T761=""),0,AVERAGE($H761:T761))</f>
        <v>0</v>
      </c>
      <c r="V761" s="373">
        <f t="shared" si="88"/>
        <v>0</v>
      </c>
      <c r="W761" s="376">
        <f t="shared" si="89"/>
        <v>0</v>
      </c>
      <c r="X761" s="376">
        <f t="shared" si="90"/>
        <v>0</v>
      </c>
      <c r="Y761" s="373">
        <f t="shared" si="91"/>
        <v>0</v>
      </c>
      <c r="Z761" s="376">
        <f t="shared" si="92"/>
        <v>0</v>
      </c>
      <c r="AA761" s="376">
        <f t="shared" si="86"/>
        <v>0</v>
      </c>
      <c r="AB761" s="350"/>
    </row>
    <row r="762" spans="1:28" s="2" customFormat="1" ht="10.7">
      <c r="A762" s="382">
        <v>737</v>
      </c>
      <c r="B762" s="192"/>
      <c r="C762" s="186"/>
      <c r="D762" s="187"/>
      <c r="E762" s="186"/>
      <c r="F762" s="397"/>
      <c r="G762" s="385">
        <f t="shared" si="87"/>
        <v>0</v>
      </c>
      <c r="H762" s="360"/>
      <c r="I762" s="187"/>
      <c r="J762" s="187"/>
      <c r="K762" s="187"/>
      <c r="L762" s="187"/>
      <c r="M762" s="187"/>
      <c r="N762" s="187"/>
      <c r="O762" s="187"/>
      <c r="P762" s="187"/>
      <c r="Q762" s="187"/>
      <c r="R762" s="187"/>
      <c r="S762" s="187"/>
      <c r="T762" s="269"/>
      <c r="U762" s="370">
        <f>IF(AND(H762="",I762="",J762="",K762="",L762="",M762="",N762="",O762="",P762="",Q762="",R762="",S762="",T762=""),0,AVERAGE($H762:T762))</f>
        <v>0</v>
      </c>
      <c r="V762" s="373">
        <f t="shared" si="88"/>
        <v>0</v>
      </c>
      <c r="W762" s="376">
        <f t="shared" si="89"/>
        <v>0</v>
      </c>
      <c r="X762" s="376">
        <f t="shared" si="90"/>
        <v>0</v>
      </c>
      <c r="Y762" s="373">
        <f t="shared" si="91"/>
        <v>0</v>
      </c>
      <c r="Z762" s="376">
        <f t="shared" si="92"/>
        <v>0</v>
      </c>
      <c r="AA762" s="376">
        <f t="shared" si="86"/>
        <v>0</v>
      </c>
      <c r="AB762" s="350"/>
    </row>
    <row r="763" spans="1:28" s="2" customFormat="1" ht="10.7">
      <c r="A763" s="382">
        <v>738</v>
      </c>
      <c r="B763" s="192"/>
      <c r="C763" s="186"/>
      <c r="D763" s="187"/>
      <c r="E763" s="186"/>
      <c r="F763" s="397"/>
      <c r="G763" s="385">
        <f t="shared" si="87"/>
        <v>0</v>
      </c>
      <c r="H763" s="360"/>
      <c r="I763" s="187"/>
      <c r="J763" s="187"/>
      <c r="K763" s="187"/>
      <c r="L763" s="187"/>
      <c r="M763" s="187"/>
      <c r="N763" s="187"/>
      <c r="O763" s="187"/>
      <c r="P763" s="187"/>
      <c r="Q763" s="187"/>
      <c r="R763" s="187"/>
      <c r="S763" s="187"/>
      <c r="T763" s="269"/>
      <c r="U763" s="370">
        <f>IF(AND(H763="",I763="",J763="",K763="",L763="",M763="",N763="",O763="",P763="",Q763="",R763="",S763="",T763=""),0,AVERAGE($H763:T763))</f>
        <v>0</v>
      </c>
      <c r="V763" s="373">
        <f t="shared" si="88"/>
        <v>0</v>
      </c>
      <c r="W763" s="376">
        <f t="shared" si="89"/>
        <v>0</v>
      </c>
      <c r="X763" s="376">
        <f t="shared" si="90"/>
        <v>0</v>
      </c>
      <c r="Y763" s="373">
        <f t="shared" si="91"/>
        <v>0</v>
      </c>
      <c r="Z763" s="376">
        <f t="shared" si="92"/>
        <v>0</v>
      </c>
      <c r="AA763" s="376">
        <f t="shared" si="86"/>
        <v>0</v>
      </c>
      <c r="AB763" s="350"/>
    </row>
    <row r="764" spans="1:28" s="2" customFormat="1" ht="10.7">
      <c r="A764" s="382">
        <v>739</v>
      </c>
      <c r="B764" s="192"/>
      <c r="C764" s="186"/>
      <c r="D764" s="187"/>
      <c r="E764" s="186"/>
      <c r="F764" s="397"/>
      <c r="G764" s="385">
        <f t="shared" si="87"/>
        <v>0</v>
      </c>
      <c r="H764" s="360"/>
      <c r="I764" s="187"/>
      <c r="J764" s="187"/>
      <c r="K764" s="187"/>
      <c r="L764" s="187"/>
      <c r="M764" s="187"/>
      <c r="N764" s="187"/>
      <c r="O764" s="187"/>
      <c r="P764" s="187"/>
      <c r="Q764" s="187"/>
      <c r="R764" s="187"/>
      <c r="S764" s="187"/>
      <c r="T764" s="269"/>
      <c r="U764" s="370">
        <f>IF(AND(H764="",I764="",J764="",K764="",L764="",M764="",N764="",O764="",P764="",Q764="",R764="",S764="",T764=""),0,AVERAGE($H764:T764))</f>
        <v>0</v>
      </c>
      <c r="V764" s="373">
        <f t="shared" si="88"/>
        <v>0</v>
      </c>
      <c r="W764" s="376">
        <f t="shared" si="89"/>
        <v>0</v>
      </c>
      <c r="X764" s="376">
        <f t="shared" si="90"/>
        <v>0</v>
      </c>
      <c r="Y764" s="373">
        <f t="shared" si="91"/>
        <v>0</v>
      </c>
      <c r="Z764" s="376">
        <f t="shared" si="92"/>
        <v>0</v>
      </c>
      <c r="AA764" s="376">
        <f t="shared" si="86"/>
        <v>0</v>
      </c>
      <c r="AB764" s="350"/>
    </row>
    <row r="765" spans="1:28" s="2" customFormat="1" ht="10.7">
      <c r="A765" s="382">
        <v>740</v>
      </c>
      <c r="B765" s="192"/>
      <c r="C765" s="186"/>
      <c r="D765" s="187"/>
      <c r="E765" s="186"/>
      <c r="F765" s="397"/>
      <c r="G765" s="385">
        <f t="shared" si="87"/>
        <v>0</v>
      </c>
      <c r="H765" s="360"/>
      <c r="I765" s="187"/>
      <c r="J765" s="187"/>
      <c r="K765" s="187"/>
      <c r="L765" s="187"/>
      <c r="M765" s="187"/>
      <c r="N765" s="187"/>
      <c r="O765" s="187"/>
      <c r="P765" s="187"/>
      <c r="Q765" s="187"/>
      <c r="R765" s="187"/>
      <c r="S765" s="187"/>
      <c r="T765" s="269"/>
      <c r="U765" s="370">
        <f>IF(AND(H765="",I765="",J765="",K765="",L765="",M765="",N765="",O765="",P765="",Q765="",R765="",S765="",T765=""),0,AVERAGE($H765:T765))</f>
        <v>0</v>
      </c>
      <c r="V765" s="373">
        <f t="shared" si="88"/>
        <v>0</v>
      </c>
      <c r="W765" s="376">
        <f t="shared" si="89"/>
        <v>0</v>
      </c>
      <c r="X765" s="376">
        <f t="shared" si="90"/>
        <v>0</v>
      </c>
      <c r="Y765" s="373">
        <f t="shared" si="91"/>
        <v>0</v>
      </c>
      <c r="Z765" s="376">
        <f t="shared" si="92"/>
        <v>0</v>
      </c>
      <c r="AA765" s="376">
        <f t="shared" si="86"/>
        <v>0</v>
      </c>
      <c r="AB765" s="350"/>
    </row>
    <row r="766" spans="1:28" s="2" customFormat="1" ht="10.7">
      <c r="A766" s="382">
        <v>741</v>
      </c>
      <c r="B766" s="192"/>
      <c r="C766" s="186"/>
      <c r="D766" s="187"/>
      <c r="E766" s="186"/>
      <c r="F766" s="397"/>
      <c r="G766" s="385">
        <f t="shared" si="87"/>
        <v>0</v>
      </c>
      <c r="H766" s="360"/>
      <c r="I766" s="187"/>
      <c r="J766" s="187"/>
      <c r="K766" s="187"/>
      <c r="L766" s="187"/>
      <c r="M766" s="187"/>
      <c r="N766" s="187"/>
      <c r="O766" s="187"/>
      <c r="P766" s="187"/>
      <c r="Q766" s="187"/>
      <c r="R766" s="187"/>
      <c r="S766" s="187"/>
      <c r="T766" s="269"/>
      <c r="U766" s="370">
        <f>IF(AND(H766="",I766="",J766="",K766="",L766="",M766="",N766="",O766="",P766="",Q766="",R766="",S766="",T766=""),0,AVERAGE($H766:T766))</f>
        <v>0</v>
      </c>
      <c r="V766" s="373">
        <f t="shared" si="88"/>
        <v>0</v>
      </c>
      <c r="W766" s="376">
        <f t="shared" si="89"/>
        <v>0</v>
      </c>
      <c r="X766" s="376">
        <f t="shared" si="90"/>
        <v>0</v>
      </c>
      <c r="Y766" s="373">
        <f t="shared" si="91"/>
        <v>0</v>
      </c>
      <c r="Z766" s="376">
        <f t="shared" si="92"/>
        <v>0</v>
      </c>
      <c r="AA766" s="376">
        <f t="shared" si="86"/>
        <v>0</v>
      </c>
      <c r="AB766" s="350"/>
    </row>
    <row r="767" spans="1:28" s="2" customFormat="1" ht="10.7">
      <c r="A767" s="382">
        <v>742</v>
      </c>
      <c r="B767" s="192"/>
      <c r="C767" s="186"/>
      <c r="D767" s="187"/>
      <c r="E767" s="186"/>
      <c r="F767" s="397"/>
      <c r="G767" s="385">
        <f t="shared" si="87"/>
        <v>0</v>
      </c>
      <c r="H767" s="360"/>
      <c r="I767" s="187"/>
      <c r="J767" s="187"/>
      <c r="K767" s="187"/>
      <c r="L767" s="187"/>
      <c r="M767" s="187"/>
      <c r="N767" s="187"/>
      <c r="O767" s="187"/>
      <c r="P767" s="187"/>
      <c r="Q767" s="187"/>
      <c r="R767" s="187"/>
      <c r="S767" s="187"/>
      <c r="T767" s="269"/>
      <c r="U767" s="370">
        <f>IF(AND(H767="",I767="",J767="",K767="",L767="",M767="",N767="",O767="",P767="",Q767="",R767="",S767="",T767=""),0,AVERAGE($H767:T767))</f>
        <v>0</v>
      </c>
      <c r="V767" s="373">
        <f t="shared" si="88"/>
        <v>0</v>
      </c>
      <c r="W767" s="376">
        <f t="shared" si="89"/>
        <v>0</v>
      </c>
      <c r="X767" s="376">
        <f t="shared" si="90"/>
        <v>0</v>
      </c>
      <c r="Y767" s="373">
        <f t="shared" si="91"/>
        <v>0</v>
      </c>
      <c r="Z767" s="376">
        <f t="shared" si="92"/>
        <v>0</v>
      </c>
      <c r="AA767" s="376">
        <f t="shared" si="86"/>
        <v>0</v>
      </c>
      <c r="AB767" s="350"/>
    </row>
    <row r="768" spans="1:28" s="2" customFormat="1" ht="10.7">
      <c r="A768" s="382">
        <v>743</v>
      </c>
      <c r="B768" s="192"/>
      <c r="C768" s="186"/>
      <c r="D768" s="187"/>
      <c r="E768" s="186"/>
      <c r="F768" s="397"/>
      <c r="G768" s="385">
        <f t="shared" si="87"/>
        <v>0</v>
      </c>
      <c r="H768" s="360"/>
      <c r="I768" s="187"/>
      <c r="J768" s="187"/>
      <c r="K768" s="187"/>
      <c r="L768" s="187"/>
      <c r="M768" s="187"/>
      <c r="N768" s="187"/>
      <c r="O768" s="187"/>
      <c r="P768" s="187"/>
      <c r="Q768" s="187"/>
      <c r="R768" s="187"/>
      <c r="S768" s="187"/>
      <c r="T768" s="269"/>
      <c r="U768" s="370">
        <f>IF(AND(H768="",I768="",J768="",K768="",L768="",M768="",N768="",O768="",P768="",Q768="",R768="",S768="",T768=""),0,AVERAGE($H768:T768))</f>
        <v>0</v>
      </c>
      <c r="V768" s="373">
        <f t="shared" si="88"/>
        <v>0</v>
      </c>
      <c r="W768" s="376">
        <f t="shared" si="89"/>
        <v>0</v>
      </c>
      <c r="X768" s="376">
        <f t="shared" si="90"/>
        <v>0</v>
      </c>
      <c r="Y768" s="373">
        <f t="shared" si="91"/>
        <v>0</v>
      </c>
      <c r="Z768" s="376">
        <f t="shared" si="92"/>
        <v>0</v>
      </c>
      <c r="AA768" s="376">
        <f t="shared" si="86"/>
        <v>0</v>
      </c>
      <c r="AB768" s="350"/>
    </row>
    <row r="769" spans="1:28" s="2" customFormat="1" ht="10.7">
      <c r="A769" s="382">
        <v>744</v>
      </c>
      <c r="B769" s="192"/>
      <c r="C769" s="186"/>
      <c r="D769" s="187"/>
      <c r="E769" s="186"/>
      <c r="F769" s="397"/>
      <c r="G769" s="385">
        <f t="shared" si="87"/>
        <v>0</v>
      </c>
      <c r="H769" s="360"/>
      <c r="I769" s="187"/>
      <c r="J769" s="187"/>
      <c r="K769" s="187"/>
      <c r="L769" s="187"/>
      <c r="M769" s="187"/>
      <c r="N769" s="187"/>
      <c r="O769" s="187"/>
      <c r="P769" s="187"/>
      <c r="Q769" s="187"/>
      <c r="R769" s="187"/>
      <c r="S769" s="187"/>
      <c r="T769" s="269"/>
      <c r="U769" s="370">
        <f>IF(AND(H769="",I769="",J769="",K769="",L769="",M769="",N769="",O769="",P769="",Q769="",R769="",S769="",T769=""),0,AVERAGE($H769:T769))</f>
        <v>0</v>
      </c>
      <c r="V769" s="373">
        <f t="shared" si="88"/>
        <v>0</v>
      </c>
      <c r="W769" s="376">
        <f t="shared" si="89"/>
        <v>0</v>
      </c>
      <c r="X769" s="376">
        <f t="shared" si="90"/>
        <v>0</v>
      </c>
      <c r="Y769" s="373">
        <f t="shared" si="91"/>
        <v>0</v>
      </c>
      <c r="Z769" s="376">
        <f t="shared" si="92"/>
        <v>0</v>
      </c>
      <c r="AA769" s="376">
        <f t="shared" si="86"/>
        <v>0</v>
      </c>
      <c r="AB769" s="350"/>
    </row>
    <row r="770" spans="1:28" s="2" customFormat="1" ht="10.7">
      <c r="A770" s="382">
        <v>745</v>
      </c>
      <c r="B770" s="192"/>
      <c r="C770" s="186"/>
      <c r="D770" s="187"/>
      <c r="E770" s="186"/>
      <c r="F770" s="397"/>
      <c r="G770" s="385">
        <f t="shared" si="87"/>
        <v>0</v>
      </c>
      <c r="H770" s="360"/>
      <c r="I770" s="187"/>
      <c r="J770" s="187"/>
      <c r="K770" s="187"/>
      <c r="L770" s="187"/>
      <c r="M770" s="187"/>
      <c r="N770" s="187"/>
      <c r="O770" s="187"/>
      <c r="P770" s="187"/>
      <c r="Q770" s="187"/>
      <c r="R770" s="187"/>
      <c r="S770" s="187"/>
      <c r="T770" s="269"/>
      <c r="U770" s="370">
        <f>IF(AND(H770="",I770="",J770="",K770="",L770="",M770="",N770="",O770="",P770="",Q770="",R770="",S770="",T770=""),0,AVERAGE($H770:T770))</f>
        <v>0</v>
      </c>
      <c r="V770" s="373">
        <f t="shared" si="88"/>
        <v>0</v>
      </c>
      <c r="W770" s="376">
        <f t="shared" si="89"/>
        <v>0</v>
      </c>
      <c r="X770" s="376">
        <f t="shared" si="90"/>
        <v>0</v>
      </c>
      <c r="Y770" s="373">
        <f t="shared" si="91"/>
        <v>0</v>
      </c>
      <c r="Z770" s="376">
        <f t="shared" si="92"/>
        <v>0</v>
      </c>
      <c r="AA770" s="376">
        <f t="shared" si="86"/>
        <v>0</v>
      </c>
      <c r="AB770" s="350"/>
    </row>
    <row r="771" spans="1:28" s="2" customFormat="1" ht="10.7">
      <c r="A771" s="382">
        <v>746</v>
      </c>
      <c r="B771" s="192"/>
      <c r="C771" s="186"/>
      <c r="D771" s="187"/>
      <c r="E771" s="186"/>
      <c r="F771" s="397"/>
      <c r="G771" s="385">
        <f t="shared" si="87"/>
        <v>0</v>
      </c>
      <c r="H771" s="360"/>
      <c r="I771" s="187"/>
      <c r="J771" s="187"/>
      <c r="K771" s="187"/>
      <c r="L771" s="187"/>
      <c r="M771" s="187"/>
      <c r="N771" s="187"/>
      <c r="O771" s="187"/>
      <c r="P771" s="187"/>
      <c r="Q771" s="187"/>
      <c r="R771" s="187"/>
      <c r="S771" s="187"/>
      <c r="T771" s="269"/>
      <c r="U771" s="370">
        <f>IF(AND(H771="",I771="",J771="",K771="",L771="",M771="",N771="",O771="",P771="",Q771="",R771="",S771="",T771=""),0,AVERAGE($H771:T771))</f>
        <v>0</v>
      </c>
      <c r="V771" s="373">
        <f t="shared" si="88"/>
        <v>0</v>
      </c>
      <c r="W771" s="376">
        <f t="shared" si="89"/>
        <v>0</v>
      </c>
      <c r="X771" s="376">
        <f t="shared" si="90"/>
        <v>0</v>
      </c>
      <c r="Y771" s="373">
        <f t="shared" si="91"/>
        <v>0</v>
      </c>
      <c r="Z771" s="376">
        <f t="shared" si="92"/>
        <v>0</v>
      </c>
      <c r="AA771" s="376">
        <f t="shared" si="86"/>
        <v>0</v>
      </c>
      <c r="AB771" s="350"/>
    </row>
    <row r="772" spans="1:28" s="2" customFormat="1" ht="10.7">
      <c r="A772" s="382">
        <v>747</v>
      </c>
      <c r="B772" s="192"/>
      <c r="C772" s="186"/>
      <c r="D772" s="187"/>
      <c r="E772" s="186"/>
      <c r="F772" s="397"/>
      <c r="G772" s="385">
        <f t="shared" si="87"/>
        <v>0</v>
      </c>
      <c r="H772" s="360"/>
      <c r="I772" s="187"/>
      <c r="J772" s="187"/>
      <c r="K772" s="187"/>
      <c r="L772" s="187"/>
      <c r="M772" s="187"/>
      <c r="N772" s="187"/>
      <c r="O772" s="187"/>
      <c r="P772" s="187"/>
      <c r="Q772" s="187"/>
      <c r="R772" s="187"/>
      <c r="S772" s="187"/>
      <c r="T772" s="269"/>
      <c r="U772" s="370">
        <f>IF(AND(H772="",I772="",J772="",K772="",L772="",M772="",N772="",O772="",P772="",Q772="",R772="",S772="",T772=""),0,AVERAGE($H772:T772))</f>
        <v>0</v>
      </c>
      <c r="V772" s="373">
        <f t="shared" si="88"/>
        <v>0</v>
      </c>
      <c r="W772" s="376">
        <f t="shared" si="89"/>
        <v>0</v>
      </c>
      <c r="X772" s="376">
        <f t="shared" si="90"/>
        <v>0</v>
      </c>
      <c r="Y772" s="373">
        <f t="shared" si="91"/>
        <v>0</v>
      </c>
      <c r="Z772" s="376">
        <f t="shared" si="92"/>
        <v>0</v>
      </c>
      <c r="AA772" s="376">
        <f t="shared" si="86"/>
        <v>0</v>
      </c>
      <c r="AB772" s="350"/>
    </row>
    <row r="773" spans="1:28" s="2" customFormat="1" ht="10.7">
      <c r="A773" s="382">
        <v>748</v>
      </c>
      <c r="B773" s="192"/>
      <c r="C773" s="186"/>
      <c r="D773" s="187"/>
      <c r="E773" s="186"/>
      <c r="F773" s="397"/>
      <c r="G773" s="385">
        <f t="shared" si="87"/>
        <v>0</v>
      </c>
      <c r="H773" s="360"/>
      <c r="I773" s="187"/>
      <c r="J773" s="187"/>
      <c r="K773" s="187"/>
      <c r="L773" s="187"/>
      <c r="M773" s="187"/>
      <c r="N773" s="187"/>
      <c r="O773" s="187"/>
      <c r="P773" s="187"/>
      <c r="Q773" s="187"/>
      <c r="R773" s="187"/>
      <c r="S773" s="187"/>
      <c r="T773" s="269"/>
      <c r="U773" s="370">
        <f>IF(AND(H773="",I773="",J773="",K773="",L773="",M773="",N773="",O773="",P773="",Q773="",R773="",S773="",T773=""),0,AVERAGE($H773:T773))</f>
        <v>0</v>
      </c>
      <c r="V773" s="373">
        <f t="shared" si="88"/>
        <v>0</v>
      </c>
      <c r="W773" s="376">
        <f t="shared" si="89"/>
        <v>0</v>
      </c>
      <c r="X773" s="376">
        <f t="shared" si="90"/>
        <v>0</v>
      </c>
      <c r="Y773" s="373">
        <f t="shared" si="91"/>
        <v>0</v>
      </c>
      <c r="Z773" s="376">
        <f t="shared" si="92"/>
        <v>0</v>
      </c>
      <c r="AA773" s="376">
        <f t="shared" si="86"/>
        <v>0</v>
      </c>
      <c r="AB773" s="350"/>
    </row>
    <row r="774" spans="1:28" s="2" customFormat="1" ht="10.7">
      <c r="A774" s="382">
        <v>749</v>
      </c>
      <c r="B774" s="192"/>
      <c r="C774" s="186"/>
      <c r="D774" s="187"/>
      <c r="E774" s="186"/>
      <c r="F774" s="397"/>
      <c r="G774" s="385">
        <f t="shared" si="87"/>
        <v>0</v>
      </c>
      <c r="H774" s="360"/>
      <c r="I774" s="187"/>
      <c r="J774" s="187"/>
      <c r="K774" s="187"/>
      <c r="L774" s="187"/>
      <c r="M774" s="187"/>
      <c r="N774" s="187"/>
      <c r="O774" s="187"/>
      <c r="P774" s="187"/>
      <c r="Q774" s="187"/>
      <c r="R774" s="187"/>
      <c r="S774" s="187"/>
      <c r="T774" s="269"/>
      <c r="U774" s="370">
        <f>IF(AND(H774="",I774="",J774="",K774="",L774="",M774="",N774="",O774="",P774="",Q774="",R774="",S774="",T774=""),0,AVERAGE($H774:T774))</f>
        <v>0</v>
      </c>
      <c r="V774" s="373">
        <f t="shared" si="88"/>
        <v>0</v>
      </c>
      <c r="W774" s="376">
        <f t="shared" si="89"/>
        <v>0</v>
      </c>
      <c r="X774" s="376">
        <f t="shared" si="90"/>
        <v>0</v>
      </c>
      <c r="Y774" s="373">
        <f t="shared" si="91"/>
        <v>0</v>
      </c>
      <c r="Z774" s="376">
        <f t="shared" si="92"/>
        <v>0</v>
      </c>
      <c r="AA774" s="376">
        <f t="shared" si="86"/>
        <v>0</v>
      </c>
      <c r="AB774" s="350"/>
    </row>
    <row r="775" spans="1:28" s="2" customFormat="1" ht="10.7">
      <c r="A775" s="382">
        <v>750</v>
      </c>
      <c r="B775" s="192"/>
      <c r="C775" s="186"/>
      <c r="D775" s="187"/>
      <c r="E775" s="186"/>
      <c r="F775" s="397"/>
      <c r="G775" s="385">
        <f t="shared" si="87"/>
        <v>0</v>
      </c>
      <c r="H775" s="360"/>
      <c r="I775" s="187"/>
      <c r="J775" s="187"/>
      <c r="K775" s="187"/>
      <c r="L775" s="187"/>
      <c r="M775" s="187"/>
      <c r="N775" s="187"/>
      <c r="O775" s="187"/>
      <c r="P775" s="187"/>
      <c r="Q775" s="187"/>
      <c r="R775" s="187"/>
      <c r="S775" s="187"/>
      <c r="T775" s="269"/>
      <c r="U775" s="370">
        <f>IF(AND(H775="",I775="",J775="",K775="",L775="",M775="",N775="",O775="",P775="",Q775="",R775="",S775="",T775=""),0,AVERAGE($H775:T775))</f>
        <v>0</v>
      </c>
      <c r="V775" s="373">
        <f t="shared" si="88"/>
        <v>0</v>
      </c>
      <c r="W775" s="376">
        <f t="shared" si="89"/>
        <v>0</v>
      </c>
      <c r="X775" s="376">
        <f t="shared" si="90"/>
        <v>0</v>
      </c>
      <c r="Y775" s="373">
        <f t="shared" si="91"/>
        <v>0</v>
      </c>
      <c r="Z775" s="376">
        <f t="shared" si="92"/>
        <v>0</v>
      </c>
      <c r="AA775" s="376">
        <f t="shared" si="86"/>
        <v>0</v>
      </c>
      <c r="AB775" s="350"/>
    </row>
    <row r="776" spans="1:28" s="2" customFormat="1" ht="10.7">
      <c r="A776" s="382">
        <v>751</v>
      </c>
      <c r="B776" s="192"/>
      <c r="C776" s="186"/>
      <c r="D776" s="187"/>
      <c r="E776" s="186"/>
      <c r="F776" s="397"/>
      <c r="G776" s="385">
        <f t="shared" si="87"/>
        <v>0</v>
      </c>
      <c r="H776" s="360"/>
      <c r="I776" s="187"/>
      <c r="J776" s="187"/>
      <c r="K776" s="187"/>
      <c r="L776" s="187"/>
      <c r="M776" s="187"/>
      <c r="N776" s="187"/>
      <c r="O776" s="187"/>
      <c r="P776" s="187"/>
      <c r="Q776" s="187"/>
      <c r="R776" s="187"/>
      <c r="S776" s="187"/>
      <c r="T776" s="269"/>
      <c r="U776" s="370">
        <f>IF(AND(H776="",I776="",J776="",K776="",L776="",M776="",N776="",O776="",P776="",Q776="",R776="",S776="",T776=""),0,AVERAGE($H776:T776))</f>
        <v>0</v>
      </c>
      <c r="V776" s="373">
        <f t="shared" si="88"/>
        <v>0</v>
      </c>
      <c r="W776" s="376">
        <f t="shared" si="89"/>
        <v>0</v>
      </c>
      <c r="X776" s="376">
        <f t="shared" si="90"/>
        <v>0</v>
      </c>
      <c r="Y776" s="373">
        <f t="shared" si="91"/>
        <v>0</v>
      </c>
      <c r="Z776" s="376">
        <f t="shared" si="92"/>
        <v>0</v>
      </c>
      <c r="AA776" s="376">
        <f t="shared" si="86"/>
        <v>0</v>
      </c>
      <c r="AB776" s="350"/>
    </row>
    <row r="777" spans="1:28" s="2" customFormat="1" ht="10.7">
      <c r="A777" s="382">
        <v>752</v>
      </c>
      <c r="B777" s="192"/>
      <c r="C777" s="186"/>
      <c r="D777" s="187"/>
      <c r="E777" s="186"/>
      <c r="F777" s="397"/>
      <c r="G777" s="385">
        <f t="shared" si="87"/>
        <v>0</v>
      </c>
      <c r="H777" s="360"/>
      <c r="I777" s="187"/>
      <c r="J777" s="187"/>
      <c r="K777" s="187"/>
      <c r="L777" s="187"/>
      <c r="M777" s="187"/>
      <c r="N777" s="187"/>
      <c r="O777" s="187"/>
      <c r="P777" s="187"/>
      <c r="Q777" s="187"/>
      <c r="R777" s="187"/>
      <c r="S777" s="187"/>
      <c r="T777" s="269"/>
      <c r="U777" s="370">
        <f>IF(AND(H777="",I777="",J777="",K777="",L777="",M777="",N777="",O777="",P777="",Q777="",R777="",S777="",T777=""),0,AVERAGE($H777:T777))</f>
        <v>0</v>
      </c>
      <c r="V777" s="373">
        <f t="shared" si="88"/>
        <v>0</v>
      </c>
      <c r="W777" s="376">
        <f t="shared" si="89"/>
        <v>0</v>
      </c>
      <c r="X777" s="376">
        <f t="shared" si="90"/>
        <v>0</v>
      </c>
      <c r="Y777" s="373">
        <f t="shared" si="91"/>
        <v>0</v>
      </c>
      <c r="Z777" s="376">
        <f t="shared" si="92"/>
        <v>0</v>
      </c>
      <c r="AA777" s="376">
        <f t="shared" si="86"/>
        <v>0</v>
      </c>
      <c r="AB777" s="350"/>
    </row>
    <row r="778" spans="1:28" s="2" customFormat="1" ht="10.7">
      <c r="A778" s="382">
        <v>753</v>
      </c>
      <c r="B778" s="192"/>
      <c r="C778" s="186"/>
      <c r="D778" s="187"/>
      <c r="E778" s="186"/>
      <c r="F778" s="397"/>
      <c r="G778" s="385">
        <f t="shared" si="87"/>
        <v>0</v>
      </c>
      <c r="H778" s="360"/>
      <c r="I778" s="187"/>
      <c r="J778" s="187"/>
      <c r="K778" s="187"/>
      <c r="L778" s="187"/>
      <c r="M778" s="187"/>
      <c r="N778" s="187"/>
      <c r="O778" s="187"/>
      <c r="P778" s="187"/>
      <c r="Q778" s="187"/>
      <c r="R778" s="187"/>
      <c r="S778" s="187"/>
      <c r="T778" s="269"/>
      <c r="U778" s="370">
        <f>IF(AND(H778="",I778="",J778="",K778="",L778="",M778="",N778="",O778="",P778="",Q778="",R778="",S778="",T778=""),0,AVERAGE($H778:T778))</f>
        <v>0</v>
      </c>
      <c r="V778" s="373">
        <f t="shared" si="88"/>
        <v>0</v>
      </c>
      <c r="W778" s="376">
        <f t="shared" si="89"/>
        <v>0</v>
      </c>
      <c r="X778" s="376">
        <f t="shared" si="90"/>
        <v>0</v>
      </c>
      <c r="Y778" s="373">
        <f t="shared" si="91"/>
        <v>0</v>
      </c>
      <c r="Z778" s="376">
        <f t="shared" si="92"/>
        <v>0</v>
      </c>
      <c r="AA778" s="376">
        <f t="shared" si="86"/>
        <v>0</v>
      </c>
      <c r="AB778" s="350"/>
    </row>
    <row r="779" spans="1:28" s="2" customFormat="1" ht="10.7">
      <c r="A779" s="382">
        <v>754</v>
      </c>
      <c r="B779" s="192"/>
      <c r="C779" s="186"/>
      <c r="D779" s="187"/>
      <c r="E779" s="186"/>
      <c r="F779" s="397"/>
      <c r="G779" s="385">
        <f t="shared" si="87"/>
        <v>0</v>
      </c>
      <c r="H779" s="360"/>
      <c r="I779" s="187"/>
      <c r="J779" s="187"/>
      <c r="K779" s="187"/>
      <c r="L779" s="187"/>
      <c r="M779" s="187"/>
      <c r="N779" s="187"/>
      <c r="O779" s="187"/>
      <c r="P779" s="187"/>
      <c r="Q779" s="187"/>
      <c r="R779" s="187"/>
      <c r="S779" s="187"/>
      <c r="T779" s="269"/>
      <c r="U779" s="370">
        <f>IF(AND(H779="",I779="",J779="",K779="",L779="",M779="",N779="",O779="",P779="",Q779="",R779="",S779="",T779=""),0,AVERAGE($H779:T779))</f>
        <v>0</v>
      </c>
      <c r="V779" s="373">
        <f t="shared" si="88"/>
        <v>0</v>
      </c>
      <c r="W779" s="376">
        <f t="shared" si="89"/>
        <v>0</v>
      </c>
      <c r="X779" s="376">
        <f t="shared" si="90"/>
        <v>0</v>
      </c>
      <c r="Y779" s="373">
        <f t="shared" si="91"/>
        <v>0</v>
      </c>
      <c r="Z779" s="376">
        <f t="shared" si="92"/>
        <v>0</v>
      </c>
      <c r="AA779" s="376">
        <f t="shared" si="86"/>
        <v>0</v>
      </c>
      <c r="AB779" s="350"/>
    </row>
    <row r="780" spans="1:28" s="2" customFormat="1" ht="10.7">
      <c r="A780" s="382">
        <v>755</v>
      </c>
      <c r="B780" s="192"/>
      <c r="C780" s="186"/>
      <c r="D780" s="187"/>
      <c r="E780" s="186"/>
      <c r="F780" s="397"/>
      <c r="G780" s="385">
        <f t="shared" si="87"/>
        <v>0</v>
      </c>
      <c r="H780" s="360"/>
      <c r="I780" s="187"/>
      <c r="J780" s="187"/>
      <c r="K780" s="187"/>
      <c r="L780" s="187"/>
      <c r="M780" s="187"/>
      <c r="N780" s="187"/>
      <c r="O780" s="187"/>
      <c r="P780" s="187"/>
      <c r="Q780" s="187"/>
      <c r="R780" s="187"/>
      <c r="S780" s="187"/>
      <c r="T780" s="269"/>
      <c r="U780" s="370">
        <f>IF(AND(H780="",I780="",J780="",K780="",L780="",M780="",N780="",O780="",P780="",Q780="",R780="",S780="",T780=""),0,AVERAGE($H780:T780))</f>
        <v>0</v>
      </c>
      <c r="V780" s="373">
        <f t="shared" si="88"/>
        <v>0</v>
      </c>
      <c r="W780" s="376">
        <f t="shared" si="89"/>
        <v>0</v>
      </c>
      <c r="X780" s="376">
        <f t="shared" si="90"/>
        <v>0</v>
      </c>
      <c r="Y780" s="373">
        <f t="shared" si="91"/>
        <v>0</v>
      </c>
      <c r="Z780" s="376">
        <f t="shared" si="92"/>
        <v>0</v>
      </c>
      <c r="AA780" s="376">
        <f t="shared" si="86"/>
        <v>0</v>
      </c>
      <c r="AB780" s="350"/>
    </row>
    <row r="781" spans="1:28" s="2" customFormat="1" ht="10.7">
      <c r="A781" s="382">
        <v>756</v>
      </c>
      <c r="B781" s="192"/>
      <c r="C781" s="186"/>
      <c r="D781" s="187"/>
      <c r="E781" s="186"/>
      <c r="F781" s="397"/>
      <c r="G781" s="385">
        <f t="shared" si="87"/>
        <v>0</v>
      </c>
      <c r="H781" s="360"/>
      <c r="I781" s="187"/>
      <c r="J781" s="187"/>
      <c r="K781" s="187"/>
      <c r="L781" s="187"/>
      <c r="M781" s="187"/>
      <c r="N781" s="187"/>
      <c r="O781" s="187"/>
      <c r="P781" s="187"/>
      <c r="Q781" s="187"/>
      <c r="R781" s="187"/>
      <c r="S781" s="187"/>
      <c r="T781" s="269"/>
      <c r="U781" s="370">
        <f>IF(AND(H781="",I781="",J781="",K781="",L781="",M781="",N781="",O781="",P781="",Q781="",R781="",S781="",T781=""),0,AVERAGE($H781:T781))</f>
        <v>0</v>
      </c>
      <c r="V781" s="373">
        <f t="shared" si="88"/>
        <v>0</v>
      </c>
      <c r="W781" s="376">
        <f t="shared" si="89"/>
        <v>0</v>
      </c>
      <c r="X781" s="376">
        <f t="shared" si="90"/>
        <v>0</v>
      </c>
      <c r="Y781" s="373">
        <f t="shared" si="91"/>
        <v>0</v>
      </c>
      <c r="Z781" s="376">
        <f t="shared" si="92"/>
        <v>0</v>
      </c>
      <c r="AA781" s="376">
        <f t="shared" si="86"/>
        <v>0</v>
      </c>
      <c r="AB781" s="350"/>
    </row>
    <row r="782" spans="1:28" s="2" customFormat="1" ht="10.7">
      <c r="A782" s="382">
        <v>757</v>
      </c>
      <c r="B782" s="192"/>
      <c r="C782" s="186"/>
      <c r="D782" s="187"/>
      <c r="E782" s="186"/>
      <c r="F782" s="397"/>
      <c r="G782" s="385">
        <f t="shared" si="87"/>
        <v>0</v>
      </c>
      <c r="H782" s="360"/>
      <c r="I782" s="187"/>
      <c r="J782" s="187"/>
      <c r="K782" s="187"/>
      <c r="L782" s="187"/>
      <c r="M782" s="187"/>
      <c r="N782" s="187"/>
      <c r="O782" s="187"/>
      <c r="P782" s="187"/>
      <c r="Q782" s="187"/>
      <c r="R782" s="187"/>
      <c r="S782" s="187"/>
      <c r="T782" s="269"/>
      <c r="U782" s="370">
        <f>IF(AND(H782="",I782="",J782="",K782="",L782="",M782="",N782="",O782="",P782="",Q782="",R782="",S782="",T782=""),0,AVERAGE($H782:T782))</f>
        <v>0</v>
      </c>
      <c r="V782" s="373">
        <f t="shared" si="88"/>
        <v>0</v>
      </c>
      <c r="W782" s="376">
        <f t="shared" si="89"/>
        <v>0</v>
      </c>
      <c r="X782" s="376">
        <f t="shared" si="90"/>
        <v>0</v>
      </c>
      <c r="Y782" s="373">
        <f t="shared" si="91"/>
        <v>0</v>
      </c>
      <c r="Z782" s="376">
        <f t="shared" si="92"/>
        <v>0</v>
      </c>
      <c r="AA782" s="376">
        <f t="shared" si="86"/>
        <v>0</v>
      </c>
      <c r="AB782" s="350"/>
    </row>
    <row r="783" spans="1:28" s="2" customFormat="1" ht="10.7">
      <c r="A783" s="382">
        <v>758</v>
      </c>
      <c r="B783" s="192"/>
      <c r="C783" s="186"/>
      <c r="D783" s="187"/>
      <c r="E783" s="186"/>
      <c r="F783" s="397"/>
      <c r="G783" s="385">
        <f t="shared" si="87"/>
        <v>0</v>
      </c>
      <c r="H783" s="360"/>
      <c r="I783" s="187"/>
      <c r="J783" s="187"/>
      <c r="K783" s="187"/>
      <c r="L783" s="187"/>
      <c r="M783" s="187"/>
      <c r="N783" s="187"/>
      <c r="O783" s="187"/>
      <c r="P783" s="187"/>
      <c r="Q783" s="187"/>
      <c r="R783" s="187"/>
      <c r="S783" s="187"/>
      <c r="T783" s="269"/>
      <c r="U783" s="370">
        <f>IF(AND(H783="",I783="",J783="",K783="",L783="",M783="",N783="",O783="",P783="",Q783="",R783="",S783="",T783=""),0,AVERAGE($H783:T783))</f>
        <v>0</v>
      </c>
      <c r="V783" s="373">
        <f t="shared" si="88"/>
        <v>0</v>
      </c>
      <c r="W783" s="376">
        <f t="shared" si="89"/>
        <v>0</v>
      </c>
      <c r="X783" s="376">
        <f t="shared" si="90"/>
        <v>0</v>
      </c>
      <c r="Y783" s="373">
        <f t="shared" si="91"/>
        <v>0</v>
      </c>
      <c r="Z783" s="376">
        <f t="shared" si="92"/>
        <v>0</v>
      </c>
      <c r="AA783" s="376">
        <f t="shared" si="86"/>
        <v>0</v>
      </c>
      <c r="AB783" s="350"/>
    </row>
    <row r="784" spans="1:28" s="2" customFormat="1" ht="10.7">
      <c r="A784" s="382">
        <v>759</v>
      </c>
      <c r="B784" s="192"/>
      <c r="C784" s="186"/>
      <c r="D784" s="187"/>
      <c r="E784" s="186"/>
      <c r="F784" s="397"/>
      <c r="G784" s="385">
        <f t="shared" si="87"/>
        <v>0</v>
      </c>
      <c r="H784" s="360"/>
      <c r="I784" s="187"/>
      <c r="J784" s="187"/>
      <c r="K784" s="187"/>
      <c r="L784" s="187"/>
      <c r="M784" s="187"/>
      <c r="N784" s="187"/>
      <c r="O784" s="187"/>
      <c r="P784" s="187"/>
      <c r="Q784" s="187"/>
      <c r="R784" s="187"/>
      <c r="S784" s="187"/>
      <c r="T784" s="269"/>
      <c r="U784" s="370">
        <f>IF(AND(H784="",I784="",J784="",K784="",L784="",M784="",N784="",O784="",P784="",Q784="",R784="",S784="",T784=""),0,AVERAGE($H784:T784))</f>
        <v>0</v>
      </c>
      <c r="V784" s="373">
        <f t="shared" si="88"/>
        <v>0</v>
      </c>
      <c r="W784" s="376">
        <f t="shared" si="89"/>
        <v>0</v>
      </c>
      <c r="X784" s="376">
        <f t="shared" si="90"/>
        <v>0</v>
      </c>
      <c r="Y784" s="373">
        <f t="shared" si="91"/>
        <v>0</v>
      </c>
      <c r="Z784" s="376">
        <f t="shared" si="92"/>
        <v>0</v>
      </c>
      <c r="AA784" s="376">
        <f t="shared" si="86"/>
        <v>0</v>
      </c>
      <c r="AB784" s="350"/>
    </row>
    <row r="785" spans="1:28" s="2" customFormat="1" ht="10.7">
      <c r="A785" s="382">
        <v>760</v>
      </c>
      <c r="B785" s="192"/>
      <c r="C785" s="186"/>
      <c r="D785" s="187"/>
      <c r="E785" s="186"/>
      <c r="F785" s="397"/>
      <c r="G785" s="385">
        <f t="shared" si="87"/>
        <v>0</v>
      </c>
      <c r="H785" s="360"/>
      <c r="I785" s="187"/>
      <c r="J785" s="187"/>
      <c r="K785" s="187"/>
      <c r="L785" s="187"/>
      <c r="M785" s="187"/>
      <c r="N785" s="187"/>
      <c r="O785" s="187"/>
      <c r="P785" s="187"/>
      <c r="Q785" s="187"/>
      <c r="R785" s="187"/>
      <c r="S785" s="187"/>
      <c r="T785" s="269"/>
      <c r="U785" s="370">
        <f>IF(AND(H785="",I785="",J785="",K785="",L785="",M785="",N785="",O785="",P785="",Q785="",R785="",S785="",T785=""),0,AVERAGE($H785:T785))</f>
        <v>0</v>
      </c>
      <c r="V785" s="373">
        <f t="shared" si="88"/>
        <v>0</v>
      </c>
      <c r="W785" s="376">
        <f t="shared" si="89"/>
        <v>0</v>
      </c>
      <c r="X785" s="376">
        <f t="shared" si="90"/>
        <v>0</v>
      </c>
      <c r="Y785" s="373">
        <f t="shared" si="91"/>
        <v>0</v>
      </c>
      <c r="Z785" s="376">
        <f t="shared" si="92"/>
        <v>0</v>
      </c>
      <c r="AA785" s="376">
        <f t="shared" si="86"/>
        <v>0</v>
      </c>
      <c r="AB785" s="350"/>
    </row>
    <row r="786" spans="1:28" s="2" customFormat="1" ht="10.7">
      <c r="A786" s="382">
        <v>761</v>
      </c>
      <c r="B786" s="192"/>
      <c r="C786" s="186"/>
      <c r="D786" s="187"/>
      <c r="E786" s="186"/>
      <c r="F786" s="397"/>
      <c r="G786" s="385">
        <f t="shared" si="87"/>
        <v>0</v>
      </c>
      <c r="H786" s="360"/>
      <c r="I786" s="187"/>
      <c r="J786" s="187"/>
      <c r="K786" s="187"/>
      <c r="L786" s="187"/>
      <c r="M786" s="187"/>
      <c r="N786" s="187"/>
      <c r="O786" s="187"/>
      <c r="P786" s="187"/>
      <c r="Q786" s="187"/>
      <c r="R786" s="187"/>
      <c r="S786" s="187"/>
      <c r="T786" s="269"/>
      <c r="U786" s="370">
        <f>IF(AND(H786="",I786="",J786="",K786="",L786="",M786="",N786="",O786="",P786="",Q786="",R786="",S786="",T786=""),0,AVERAGE($H786:T786))</f>
        <v>0</v>
      </c>
      <c r="V786" s="373">
        <f t="shared" si="88"/>
        <v>0</v>
      </c>
      <c r="W786" s="376">
        <f t="shared" si="89"/>
        <v>0</v>
      </c>
      <c r="X786" s="376">
        <f t="shared" si="90"/>
        <v>0</v>
      </c>
      <c r="Y786" s="373">
        <f t="shared" si="91"/>
        <v>0</v>
      </c>
      <c r="Z786" s="376">
        <f t="shared" si="92"/>
        <v>0</v>
      </c>
      <c r="AA786" s="376">
        <f t="shared" si="86"/>
        <v>0</v>
      </c>
      <c r="AB786" s="350"/>
    </row>
    <row r="787" spans="1:28" s="2" customFormat="1" ht="10.7">
      <c r="A787" s="382">
        <v>762</v>
      </c>
      <c r="B787" s="192"/>
      <c r="C787" s="186"/>
      <c r="D787" s="187"/>
      <c r="E787" s="186"/>
      <c r="F787" s="397"/>
      <c r="G787" s="385">
        <f t="shared" si="87"/>
        <v>0</v>
      </c>
      <c r="H787" s="360"/>
      <c r="I787" s="187"/>
      <c r="J787" s="187"/>
      <c r="K787" s="187"/>
      <c r="L787" s="187"/>
      <c r="M787" s="187"/>
      <c r="N787" s="187"/>
      <c r="O787" s="187"/>
      <c r="P787" s="187"/>
      <c r="Q787" s="187"/>
      <c r="R787" s="187"/>
      <c r="S787" s="187"/>
      <c r="T787" s="269"/>
      <c r="U787" s="370">
        <f>IF(AND(H787="",I787="",J787="",K787="",L787="",M787="",N787="",O787="",P787="",Q787="",R787="",S787="",T787=""),0,AVERAGE($H787:T787))</f>
        <v>0</v>
      </c>
      <c r="V787" s="373">
        <f t="shared" si="88"/>
        <v>0</v>
      </c>
      <c r="W787" s="376">
        <f t="shared" si="89"/>
        <v>0</v>
      </c>
      <c r="X787" s="376">
        <f t="shared" si="90"/>
        <v>0</v>
      </c>
      <c r="Y787" s="373">
        <f t="shared" si="91"/>
        <v>0</v>
      </c>
      <c r="Z787" s="376">
        <f t="shared" si="92"/>
        <v>0</v>
      </c>
      <c r="AA787" s="376">
        <f t="shared" si="86"/>
        <v>0</v>
      </c>
      <c r="AB787" s="350"/>
    </row>
    <row r="788" spans="1:28" s="2" customFormat="1" ht="10.7">
      <c r="A788" s="382">
        <v>763</v>
      </c>
      <c r="B788" s="192"/>
      <c r="C788" s="186"/>
      <c r="D788" s="187"/>
      <c r="E788" s="186"/>
      <c r="F788" s="397"/>
      <c r="G788" s="385">
        <f t="shared" si="87"/>
        <v>0</v>
      </c>
      <c r="H788" s="360"/>
      <c r="I788" s="187"/>
      <c r="J788" s="187"/>
      <c r="K788" s="187"/>
      <c r="L788" s="187"/>
      <c r="M788" s="187"/>
      <c r="N788" s="187"/>
      <c r="O788" s="187"/>
      <c r="P788" s="187"/>
      <c r="Q788" s="187"/>
      <c r="R788" s="187"/>
      <c r="S788" s="187"/>
      <c r="T788" s="269"/>
      <c r="U788" s="370">
        <f>IF(AND(H788="",I788="",J788="",K788="",L788="",M788="",N788="",O788="",P788="",Q788="",R788="",S788="",T788=""),0,AVERAGE($H788:T788))</f>
        <v>0</v>
      </c>
      <c r="V788" s="373">
        <f t="shared" si="88"/>
        <v>0</v>
      </c>
      <c r="W788" s="376">
        <f t="shared" si="89"/>
        <v>0</v>
      </c>
      <c r="X788" s="376">
        <f t="shared" si="90"/>
        <v>0</v>
      </c>
      <c r="Y788" s="373">
        <f t="shared" si="91"/>
        <v>0</v>
      </c>
      <c r="Z788" s="376">
        <f t="shared" si="92"/>
        <v>0</v>
      </c>
      <c r="AA788" s="376">
        <f t="shared" si="86"/>
        <v>0</v>
      </c>
      <c r="AB788" s="350"/>
    </row>
    <row r="789" spans="1:28" s="2" customFormat="1" ht="10.7">
      <c r="A789" s="382">
        <v>764</v>
      </c>
      <c r="B789" s="192"/>
      <c r="C789" s="186"/>
      <c r="D789" s="187"/>
      <c r="E789" s="186"/>
      <c r="F789" s="397"/>
      <c r="G789" s="385">
        <f t="shared" si="87"/>
        <v>0</v>
      </c>
      <c r="H789" s="360"/>
      <c r="I789" s="187"/>
      <c r="J789" s="187"/>
      <c r="K789" s="187"/>
      <c r="L789" s="187"/>
      <c r="M789" s="187"/>
      <c r="N789" s="187"/>
      <c r="O789" s="187"/>
      <c r="P789" s="187"/>
      <c r="Q789" s="187"/>
      <c r="R789" s="187"/>
      <c r="S789" s="187"/>
      <c r="T789" s="269"/>
      <c r="U789" s="370">
        <f>IF(AND(H789="",I789="",J789="",K789="",L789="",M789="",N789="",O789="",P789="",Q789="",R789="",S789="",T789=""),0,AVERAGE($H789:T789))</f>
        <v>0</v>
      </c>
      <c r="V789" s="373">
        <f t="shared" si="88"/>
        <v>0</v>
      </c>
      <c r="W789" s="376">
        <f t="shared" si="89"/>
        <v>0</v>
      </c>
      <c r="X789" s="376">
        <f t="shared" si="90"/>
        <v>0</v>
      </c>
      <c r="Y789" s="373">
        <f t="shared" si="91"/>
        <v>0</v>
      </c>
      <c r="Z789" s="376">
        <f t="shared" si="92"/>
        <v>0</v>
      </c>
      <c r="AA789" s="376">
        <f t="shared" si="86"/>
        <v>0</v>
      </c>
      <c r="AB789" s="350"/>
    </row>
    <row r="790" spans="1:28" s="2" customFormat="1" ht="10.7">
      <c r="A790" s="382">
        <v>765</v>
      </c>
      <c r="B790" s="192"/>
      <c r="C790" s="186"/>
      <c r="D790" s="187"/>
      <c r="E790" s="186"/>
      <c r="F790" s="397"/>
      <c r="G790" s="385">
        <f t="shared" si="87"/>
        <v>0</v>
      </c>
      <c r="H790" s="360"/>
      <c r="I790" s="187"/>
      <c r="J790" s="187"/>
      <c r="K790" s="187"/>
      <c r="L790" s="187"/>
      <c r="M790" s="187"/>
      <c r="N790" s="187"/>
      <c r="O790" s="187"/>
      <c r="P790" s="187"/>
      <c r="Q790" s="187"/>
      <c r="R790" s="187"/>
      <c r="S790" s="187"/>
      <c r="T790" s="269"/>
      <c r="U790" s="370">
        <f>IF(AND(H790="",I790="",J790="",K790="",L790="",M790="",N790="",O790="",P790="",Q790="",R790="",S790="",T790=""),0,AVERAGE($H790:T790))</f>
        <v>0</v>
      </c>
      <c r="V790" s="373">
        <f t="shared" si="88"/>
        <v>0</v>
      </c>
      <c r="W790" s="376">
        <f t="shared" si="89"/>
        <v>0</v>
      </c>
      <c r="X790" s="376">
        <f t="shared" si="90"/>
        <v>0</v>
      </c>
      <c r="Y790" s="373">
        <f t="shared" si="91"/>
        <v>0</v>
      </c>
      <c r="Z790" s="376">
        <f t="shared" si="92"/>
        <v>0</v>
      </c>
      <c r="AA790" s="376">
        <f t="shared" si="86"/>
        <v>0</v>
      </c>
      <c r="AB790" s="350"/>
    </row>
    <row r="791" spans="1:28" s="2" customFormat="1" ht="10.7">
      <c r="A791" s="382">
        <v>766</v>
      </c>
      <c r="B791" s="192"/>
      <c r="C791" s="186"/>
      <c r="D791" s="187"/>
      <c r="E791" s="186"/>
      <c r="F791" s="397"/>
      <c r="G791" s="385">
        <f t="shared" si="87"/>
        <v>0</v>
      </c>
      <c r="H791" s="360"/>
      <c r="I791" s="187"/>
      <c r="J791" s="187"/>
      <c r="K791" s="187"/>
      <c r="L791" s="187"/>
      <c r="M791" s="187"/>
      <c r="N791" s="187"/>
      <c r="O791" s="187"/>
      <c r="P791" s="187"/>
      <c r="Q791" s="187"/>
      <c r="R791" s="187"/>
      <c r="S791" s="187"/>
      <c r="T791" s="269"/>
      <c r="U791" s="370">
        <f>IF(AND(H791="",I791="",J791="",K791="",L791="",M791="",N791="",O791="",P791="",Q791="",R791="",S791="",T791=""),0,AVERAGE($H791:T791))</f>
        <v>0</v>
      </c>
      <c r="V791" s="373">
        <f t="shared" si="88"/>
        <v>0</v>
      </c>
      <c r="W791" s="376">
        <f t="shared" si="89"/>
        <v>0</v>
      </c>
      <c r="X791" s="376">
        <f t="shared" si="90"/>
        <v>0</v>
      </c>
      <c r="Y791" s="373">
        <f t="shared" si="91"/>
        <v>0</v>
      </c>
      <c r="Z791" s="376">
        <f t="shared" si="92"/>
        <v>0</v>
      </c>
      <c r="AA791" s="376">
        <f t="shared" si="86"/>
        <v>0</v>
      </c>
      <c r="AB791" s="350"/>
    </row>
    <row r="792" spans="1:28" s="2" customFormat="1" ht="10.7">
      <c r="A792" s="382">
        <v>767</v>
      </c>
      <c r="B792" s="192"/>
      <c r="C792" s="186"/>
      <c r="D792" s="187"/>
      <c r="E792" s="186"/>
      <c r="F792" s="397"/>
      <c r="G792" s="385">
        <f t="shared" si="87"/>
        <v>0</v>
      </c>
      <c r="H792" s="360"/>
      <c r="I792" s="187"/>
      <c r="J792" s="187"/>
      <c r="K792" s="187"/>
      <c r="L792" s="187"/>
      <c r="M792" s="187"/>
      <c r="N792" s="187"/>
      <c r="O792" s="187"/>
      <c r="P792" s="187"/>
      <c r="Q792" s="187"/>
      <c r="R792" s="187"/>
      <c r="S792" s="187"/>
      <c r="T792" s="269"/>
      <c r="U792" s="370">
        <f>IF(AND(H792="",I792="",J792="",K792="",L792="",M792="",N792="",O792="",P792="",Q792="",R792="",S792="",T792=""),0,AVERAGE($H792:T792))</f>
        <v>0</v>
      </c>
      <c r="V792" s="373">
        <f t="shared" si="88"/>
        <v>0</v>
      </c>
      <c r="W792" s="376">
        <f t="shared" si="89"/>
        <v>0</v>
      </c>
      <c r="X792" s="376">
        <f t="shared" si="90"/>
        <v>0</v>
      </c>
      <c r="Y792" s="373">
        <f t="shared" si="91"/>
        <v>0</v>
      </c>
      <c r="Z792" s="376">
        <f t="shared" si="92"/>
        <v>0</v>
      </c>
      <c r="AA792" s="376">
        <f t="shared" si="86"/>
        <v>0</v>
      </c>
      <c r="AB792" s="350"/>
    </row>
    <row r="793" spans="1:28" s="2" customFormat="1" ht="10.7">
      <c r="A793" s="382">
        <v>768</v>
      </c>
      <c r="B793" s="192"/>
      <c r="C793" s="186"/>
      <c r="D793" s="187"/>
      <c r="E793" s="186"/>
      <c r="F793" s="397"/>
      <c r="G793" s="385">
        <f t="shared" si="87"/>
        <v>0</v>
      </c>
      <c r="H793" s="360"/>
      <c r="I793" s="187"/>
      <c r="J793" s="187"/>
      <c r="K793" s="187"/>
      <c r="L793" s="187"/>
      <c r="M793" s="187"/>
      <c r="N793" s="187"/>
      <c r="O793" s="187"/>
      <c r="P793" s="187"/>
      <c r="Q793" s="187"/>
      <c r="R793" s="187"/>
      <c r="S793" s="187"/>
      <c r="T793" s="269"/>
      <c r="U793" s="370">
        <f>IF(AND(H793="",I793="",J793="",K793="",L793="",M793="",N793="",O793="",P793="",Q793="",R793="",S793="",T793=""),0,AVERAGE($H793:T793))</f>
        <v>0</v>
      </c>
      <c r="V793" s="373">
        <f t="shared" si="88"/>
        <v>0</v>
      </c>
      <c r="W793" s="376">
        <f t="shared" si="89"/>
        <v>0</v>
      </c>
      <c r="X793" s="376">
        <f t="shared" si="90"/>
        <v>0</v>
      </c>
      <c r="Y793" s="373">
        <f t="shared" si="91"/>
        <v>0</v>
      </c>
      <c r="Z793" s="376">
        <f t="shared" si="92"/>
        <v>0</v>
      </c>
      <c r="AA793" s="376">
        <f t="shared" si="86"/>
        <v>0</v>
      </c>
      <c r="AB793" s="350"/>
    </row>
    <row r="794" spans="1:28" s="2" customFormat="1" ht="10.7">
      <c r="A794" s="382">
        <v>769</v>
      </c>
      <c r="B794" s="192"/>
      <c r="C794" s="186"/>
      <c r="D794" s="187"/>
      <c r="E794" s="186"/>
      <c r="F794" s="397"/>
      <c r="G794" s="385">
        <f t="shared" si="87"/>
        <v>0</v>
      </c>
      <c r="H794" s="360"/>
      <c r="I794" s="187"/>
      <c r="J794" s="187"/>
      <c r="K794" s="187"/>
      <c r="L794" s="187"/>
      <c r="M794" s="187"/>
      <c r="N794" s="187"/>
      <c r="O794" s="187"/>
      <c r="P794" s="187"/>
      <c r="Q794" s="187"/>
      <c r="R794" s="187"/>
      <c r="S794" s="187"/>
      <c r="T794" s="269"/>
      <c r="U794" s="370">
        <f>IF(AND(H794="",I794="",J794="",K794="",L794="",M794="",N794="",O794="",P794="",Q794="",R794="",S794="",T794=""),0,AVERAGE($H794:T794))</f>
        <v>0</v>
      </c>
      <c r="V794" s="373">
        <f t="shared" si="88"/>
        <v>0</v>
      </c>
      <c r="W794" s="376">
        <f t="shared" si="89"/>
        <v>0</v>
      </c>
      <c r="X794" s="376">
        <f t="shared" si="90"/>
        <v>0</v>
      </c>
      <c r="Y794" s="373">
        <f t="shared" si="91"/>
        <v>0</v>
      </c>
      <c r="Z794" s="376">
        <f t="shared" si="92"/>
        <v>0</v>
      </c>
      <c r="AA794" s="376">
        <f t="shared" ref="AA794:AA857" si="93">IF(U794&gt;22,(U794-22),0)</f>
        <v>0</v>
      </c>
      <c r="AB794" s="350"/>
    </row>
    <row r="795" spans="1:28" s="2" customFormat="1" ht="10.7">
      <c r="A795" s="382">
        <v>770</v>
      </c>
      <c r="B795" s="192"/>
      <c r="C795" s="186"/>
      <c r="D795" s="187"/>
      <c r="E795" s="186"/>
      <c r="F795" s="397"/>
      <c r="G795" s="385">
        <f t="shared" ref="G795:G858" si="94">IF(E795="Residencial",D795,E795)</f>
        <v>0</v>
      </c>
      <c r="H795" s="360"/>
      <c r="I795" s="187"/>
      <c r="J795" s="187"/>
      <c r="K795" s="187"/>
      <c r="L795" s="187"/>
      <c r="M795" s="187"/>
      <c r="N795" s="187"/>
      <c r="O795" s="187"/>
      <c r="P795" s="187"/>
      <c r="Q795" s="187"/>
      <c r="R795" s="187"/>
      <c r="S795" s="187"/>
      <c r="T795" s="269"/>
      <c r="U795" s="370">
        <f>IF(AND(H795="",I795="",J795="",K795="",L795="",M795="",N795="",O795="",P795="",Q795="",R795="",S795="",T795=""),0,AVERAGE($H795:T795))</f>
        <v>0</v>
      </c>
      <c r="V795" s="373">
        <f t="shared" ref="V795:V858" si="95">IF(U795&lt;=11,U795,11)</f>
        <v>0</v>
      </c>
      <c r="W795" s="376">
        <f t="shared" ref="W795:W858" si="96">IF(U795&lt;=6,U795,6)</f>
        <v>0</v>
      </c>
      <c r="X795" s="376">
        <f t="shared" ref="X795:X858" si="97">IF(AND(U795&gt;6,U795&gt;=11),11-W795,U795-W795)</f>
        <v>0</v>
      </c>
      <c r="Y795" s="373">
        <f t="shared" ref="Y795:Y858" si="98">IF(U795&gt;11,(U795-W795-X795),0)</f>
        <v>0</v>
      </c>
      <c r="Z795" s="376">
        <f t="shared" ref="Z795:Z858" si="99">IF(U795&gt;22,11,IF(AND(U795&gt;11,U795&lt;=22),U795-11,0))</f>
        <v>0</v>
      </c>
      <c r="AA795" s="376">
        <f t="shared" si="93"/>
        <v>0</v>
      </c>
      <c r="AB795" s="350"/>
    </row>
    <row r="796" spans="1:28" s="2" customFormat="1" ht="10.7">
      <c r="A796" s="382">
        <v>771</v>
      </c>
      <c r="B796" s="192"/>
      <c r="C796" s="186"/>
      <c r="D796" s="187"/>
      <c r="E796" s="186"/>
      <c r="F796" s="397"/>
      <c r="G796" s="385">
        <f t="shared" si="94"/>
        <v>0</v>
      </c>
      <c r="H796" s="360"/>
      <c r="I796" s="187"/>
      <c r="J796" s="187"/>
      <c r="K796" s="187"/>
      <c r="L796" s="187"/>
      <c r="M796" s="187"/>
      <c r="N796" s="187"/>
      <c r="O796" s="187"/>
      <c r="P796" s="187"/>
      <c r="Q796" s="187"/>
      <c r="R796" s="187"/>
      <c r="S796" s="187"/>
      <c r="T796" s="269"/>
      <c r="U796" s="370">
        <f>IF(AND(H796="",I796="",J796="",K796="",L796="",M796="",N796="",O796="",P796="",Q796="",R796="",S796="",T796=""),0,AVERAGE($H796:T796))</f>
        <v>0</v>
      </c>
      <c r="V796" s="373">
        <f t="shared" si="95"/>
        <v>0</v>
      </c>
      <c r="W796" s="376">
        <f t="shared" si="96"/>
        <v>0</v>
      </c>
      <c r="X796" s="376">
        <f t="shared" si="97"/>
        <v>0</v>
      </c>
      <c r="Y796" s="373">
        <f t="shared" si="98"/>
        <v>0</v>
      </c>
      <c r="Z796" s="376">
        <f t="shared" si="99"/>
        <v>0</v>
      </c>
      <c r="AA796" s="376">
        <f t="shared" si="93"/>
        <v>0</v>
      </c>
      <c r="AB796" s="350"/>
    </row>
    <row r="797" spans="1:28" s="2" customFormat="1" ht="10.7">
      <c r="A797" s="382">
        <v>772</v>
      </c>
      <c r="B797" s="192"/>
      <c r="C797" s="186"/>
      <c r="D797" s="187"/>
      <c r="E797" s="186"/>
      <c r="F797" s="397"/>
      <c r="G797" s="385">
        <f t="shared" si="94"/>
        <v>0</v>
      </c>
      <c r="H797" s="360"/>
      <c r="I797" s="187"/>
      <c r="J797" s="187"/>
      <c r="K797" s="187"/>
      <c r="L797" s="187"/>
      <c r="M797" s="187"/>
      <c r="N797" s="187"/>
      <c r="O797" s="187"/>
      <c r="P797" s="187"/>
      <c r="Q797" s="187"/>
      <c r="R797" s="187"/>
      <c r="S797" s="187"/>
      <c r="T797" s="269"/>
      <c r="U797" s="370">
        <f>IF(AND(H797="",I797="",J797="",K797="",L797="",M797="",N797="",O797="",P797="",Q797="",R797="",S797="",T797=""),0,AVERAGE($H797:T797))</f>
        <v>0</v>
      </c>
      <c r="V797" s="373">
        <f t="shared" si="95"/>
        <v>0</v>
      </c>
      <c r="W797" s="376">
        <f t="shared" si="96"/>
        <v>0</v>
      </c>
      <c r="X797" s="376">
        <f t="shared" si="97"/>
        <v>0</v>
      </c>
      <c r="Y797" s="373">
        <f t="shared" si="98"/>
        <v>0</v>
      </c>
      <c r="Z797" s="376">
        <f t="shared" si="99"/>
        <v>0</v>
      </c>
      <c r="AA797" s="376">
        <f t="shared" si="93"/>
        <v>0</v>
      </c>
      <c r="AB797" s="350"/>
    </row>
    <row r="798" spans="1:28" s="2" customFormat="1" ht="10.7">
      <c r="A798" s="382">
        <v>773</v>
      </c>
      <c r="B798" s="192"/>
      <c r="C798" s="186"/>
      <c r="D798" s="187"/>
      <c r="E798" s="186"/>
      <c r="F798" s="397"/>
      <c r="G798" s="385">
        <f t="shared" si="94"/>
        <v>0</v>
      </c>
      <c r="H798" s="360"/>
      <c r="I798" s="187"/>
      <c r="J798" s="187"/>
      <c r="K798" s="187"/>
      <c r="L798" s="187"/>
      <c r="M798" s="187"/>
      <c r="N798" s="187"/>
      <c r="O798" s="187"/>
      <c r="P798" s="187"/>
      <c r="Q798" s="187"/>
      <c r="R798" s="187"/>
      <c r="S798" s="187"/>
      <c r="T798" s="269"/>
      <c r="U798" s="370">
        <f>IF(AND(H798="",I798="",J798="",K798="",L798="",M798="",N798="",O798="",P798="",Q798="",R798="",S798="",T798=""),0,AVERAGE($H798:T798))</f>
        <v>0</v>
      </c>
      <c r="V798" s="373">
        <f t="shared" si="95"/>
        <v>0</v>
      </c>
      <c r="W798" s="376">
        <f t="shared" si="96"/>
        <v>0</v>
      </c>
      <c r="X798" s="376">
        <f t="shared" si="97"/>
        <v>0</v>
      </c>
      <c r="Y798" s="373">
        <f t="shared" si="98"/>
        <v>0</v>
      </c>
      <c r="Z798" s="376">
        <f t="shared" si="99"/>
        <v>0</v>
      </c>
      <c r="AA798" s="376">
        <f t="shared" si="93"/>
        <v>0</v>
      </c>
      <c r="AB798" s="350"/>
    </row>
    <row r="799" spans="1:28" s="2" customFormat="1" ht="10.7">
      <c r="A799" s="382">
        <v>774</v>
      </c>
      <c r="B799" s="192"/>
      <c r="C799" s="186"/>
      <c r="D799" s="187"/>
      <c r="E799" s="186"/>
      <c r="F799" s="397"/>
      <c r="G799" s="385">
        <f t="shared" si="94"/>
        <v>0</v>
      </c>
      <c r="H799" s="360"/>
      <c r="I799" s="187"/>
      <c r="J799" s="187"/>
      <c r="K799" s="187"/>
      <c r="L799" s="187"/>
      <c r="M799" s="187"/>
      <c r="N799" s="187"/>
      <c r="O799" s="187"/>
      <c r="P799" s="187"/>
      <c r="Q799" s="187"/>
      <c r="R799" s="187"/>
      <c r="S799" s="187"/>
      <c r="T799" s="269"/>
      <c r="U799" s="370">
        <f>IF(AND(H799="",I799="",J799="",K799="",L799="",M799="",N799="",O799="",P799="",Q799="",R799="",S799="",T799=""),0,AVERAGE($H799:T799))</f>
        <v>0</v>
      </c>
      <c r="V799" s="373">
        <f t="shared" si="95"/>
        <v>0</v>
      </c>
      <c r="W799" s="376">
        <f t="shared" si="96"/>
        <v>0</v>
      </c>
      <c r="X799" s="376">
        <f t="shared" si="97"/>
        <v>0</v>
      </c>
      <c r="Y799" s="373">
        <f t="shared" si="98"/>
        <v>0</v>
      </c>
      <c r="Z799" s="376">
        <f t="shared" si="99"/>
        <v>0</v>
      </c>
      <c r="AA799" s="376">
        <f t="shared" si="93"/>
        <v>0</v>
      </c>
      <c r="AB799" s="350"/>
    </row>
    <row r="800" spans="1:28" s="2" customFormat="1" ht="10.7">
      <c r="A800" s="382">
        <v>775</v>
      </c>
      <c r="B800" s="192"/>
      <c r="C800" s="186"/>
      <c r="D800" s="187"/>
      <c r="E800" s="186"/>
      <c r="F800" s="397"/>
      <c r="G800" s="385">
        <f t="shared" si="94"/>
        <v>0</v>
      </c>
      <c r="H800" s="360"/>
      <c r="I800" s="187"/>
      <c r="J800" s="187"/>
      <c r="K800" s="187"/>
      <c r="L800" s="187"/>
      <c r="M800" s="187"/>
      <c r="N800" s="187"/>
      <c r="O800" s="187"/>
      <c r="P800" s="187"/>
      <c r="Q800" s="187"/>
      <c r="R800" s="187"/>
      <c r="S800" s="187"/>
      <c r="T800" s="269"/>
      <c r="U800" s="370">
        <f>IF(AND(H800="",I800="",J800="",K800="",L800="",M800="",N800="",O800="",P800="",Q800="",R800="",S800="",T800=""),0,AVERAGE($H800:T800))</f>
        <v>0</v>
      </c>
      <c r="V800" s="373">
        <f t="shared" si="95"/>
        <v>0</v>
      </c>
      <c r="W800" s="376">
        <f t="shared" si="96"/>
        <v>0</v>
      </c>
      <c r="X800" s="376">
        <f t="shared" si="97"/>
        <v>0</v>
      </c>
      <c r="Y800" s="373">
        <f t="shared" si="98"/>
        <v>0</v>
      </c>
      <c r="Z800" s="376">
        <f t="shared" si="99"/>
        <v>0</v>
      </c>
      <c r="AA800" s="376">
        <f t="shared" si="93"/>
        <v>0</v>
      </c>
      <c r="AB800" s="350"/>
    </row>
    <row r="801" spans="1:28" s="2" customFormat="1" ht="10.7">
      <c r="A801" s="382">
        <v>776</v>
      </c>
      <c r="B801" s="192"/>
      <c r="C801" s="186"/>
      <c r="D801" s="187"/>
      <c r="E801" s="186"/>
      <c r="F801" s="397"/>
      <c r="G801" s="385">
        <f t="shared" si="94"/>
        <v>0</v>
      </c>
      <c r="H801" s="360"/>
      <c r="I801" s="187"/>
      <c r="J801" s="187"/>
      <c r="K801" s="187"/>
      <c r="L801" s="187"/>
      <c r="M801" s="187"/>
      <c r="N801" s="187"/>
      <c r="O801" s="187"/>
      <c r="P801" s="187"/>
      <c r="Q801" s="187"/>
      <c r="R801" s="187"/>
      <c r="S801" s="187"/>
      <c r="T801" s="269"/>
      <c r="U801" s="370">
        <f>IF(AND(H801="",I801="",J801="",K801="",L801="",M801="",N801="",O801="",P801="",Q801="",R801="",S801="",T801=""),0,AVERAGE($H801:T801))</f>
        <v>0</v>
      </c>
      <c r="V801" s="373">
        <f t="shared" si="95"/>
        <v>0</v>
      </c>
      <c r="W801" s="376">
        <f t="shared" si="96"/>
        <v>0</v>
      </c>
      <c r="X801" s="376">
        <f t="shared" si="97"/>
        <v>0</v>
      </c>
      <c r="Y801" s="373">
        <f t="shared" si="98"/>
        <v>0</v>
      </c>
      <c r="Z801" s="376">
        <f t="shared" si="99"/>
        <v>0</v>
      </c>
      <c r="AA801" s="376">
        <f t="shared" si="93"/>
        <v>0</v>
      </c>
      <c r="AB801" s="350"/>
    </row>
    <row r="802" spans="1:28" s="2" customFormat="1" ht="10.7">
      <c r="A802" s="382">
        <v>777</v>
      </c>
      <c r="B802" s="192"/>
      <c r="C802" s="186"/>
      <c r="D802" s="187"/>
      <c r="E802" s="186"/>
      <c r="F802" s="397"/>
      <c r="G802" s="385">
        <f t="shared" si="94"/>
        <v>0</v>
      </c>
      <c r="H802" s="360"/>
      <c r="I802" s="187"/>
      <c r="J802" s="187"/>
      <c r="K802" s="187"/>
      <c r="L802" s="187"/>
      <c r="M802" s="187"/>
      <c r="N802" s="187"/>
      <c r="O802" s="187"/>
      <c r="P802" s="187"/>
      <c r="Q802" s="187"/>
      <c r="R802" s="187"/>
      <c r="S802" s="187"/>
      <c r="T802" s="269"/>
      <c r="U802" s="370">
        <f>IF(AND(H802="",I802="",J802="",K802="",L802="",M802="",N802="",O802="",P802="",Q802="",R802="",S802="",T802=""),0,AVERAGE($H802:T802))</f>
        <v>0</v>
      </c>
      <c r="V802" s="373">
        <f t="shared" si="95"/>
        <v>0</v>
      </c>
      <c r="W802" s="376">
        <f t="shared" si="96"/>
        <v>0</v>
      </c>
      <c r="X802" s="376">
        <f t="shared" si="97"/>
        <v>0</v>
      </c>
      <c r="Y802" s="373">
        <f t="shared" si="98"/>
        <v>0</v>
      </c>
      <c r="Z802" s="376">
        <f t="shared" si="99"/>
        <v>0</v>
      </c>
      <c r="AA802" s="376">
        <f t="shared" si="93"/>
        <v>0</v>
      </c>
      <c r="AB802" s="350"/>
    </row>
    <row r="803" spans="1:28" s="2" customFormat="1" ht="10.7">
      <c r="A803" s="382">
        <v>778</v>
      </c>
      <c r="B803" s="192"/>
      <c r="C803" s="186"/>
      <c r="D803" s="187"/>
      <c r="E803" s="186"/>
      <c r="F803" s="397"/>
      <c r="G803" s="385">
        <f t="shared" si="94"/>
        <v>0</v>
      </c>
      <c r="H803" s="360"/>
      <c r="I803" s="187"/>
      <c r="J803" s="187"/>
      <c r="K803" s="187"/>
      <c r="L803" s="187"/>
      <c r="M803" s="187"/>
      <c r="N803" s="187"/>
      <c r="O803" s="187"/>
      <c r="P803" s="187"/>
      <c r="Q803" s="187"/>
      <c r="R803" s="187"/>
      <c r="S803" s="187"/>
      <c r="T803" s="269"/>
      <c r="U803" s="370">
        <f>IF(AND(H803="",I803="",J803="",K803="",L803="",M803="",N803="",O803="",P803="",Q803="",R803="",S803="",T803=""),0,AVERAGE($H803:T803))</f>
        <v>0</v>
      </c>
      <c r="V803" s="373">
        <f t="shared" si="95"/>
        <v>0</v>
      </c>
      <c r="W803" s="376">
        <f t="shared" si="96"/>
        <v>0</v>
      </c>
      <c r="X803" s="376">
        <f t="shared" si="97"/>
        <v>0</v>
      </c>
      <c r="Y803" s="373">
        <f t="shared" si="98"/>
        <v>0</v>
      </c>
      <c r="Z803" s="376">
        <f t="shared" si="99"/>
        <v>0</v>
      </c>
      <c r="AA803" s="376">
        <f t="shared" si="93"/>
        <v>0</v>
      </c>
      <c r="AB803" s="350"/>
    </row>
    <row r="804" spans="1:28" s="2" customFormat="1" ht="10.7">
      <c r="A804" s="382">
        <v>779</v>
      </c>
      <c r="B804" s="192"/>
      <c r="C804" s="186"/>
      <c r="D804" s="187"/>
      <c r="E804" s="186"/>
      <c r="F804" s="397"/>
      <c r="G804" s="385">
        <f t="shared" si="94"/>
        <v>0</v>
      </c>
      <c r="H804" s="360"/>
      <c r="I804" s="187"/>
      <c r="J804" s="187"/>
      <c r="K804" s="187"/>
      <c r="L804" s="187"/>
      <c r="M804" s="187"/>
      <c r="N804" s="187"/>
      <c r="O804" s="187"/>
      <c r="P804" s="187"/>
      <c r="Q804" s="187"/>
      <c r="R804" s="187"/>
      <c r="S804" s="187"/>
      <c r="T804" s="269"/>
      <c r="U804" s="370">
        <f>IF(AND(H804="",I804="",J804="",K804="",L804="",M804="",N804="",O804="",P804="",Q804="",R804="",S804="",T804=""),0,AVERAGE($H804:T804))</f>
        <v>0</v>
      </c>
      <c r="V804" s="373">
        <f t="shared" si="95"/>
        <v>0</v>
      </c>
      <c r="W804" s="376">
        <f t="shared" si="96"/>
        <v>0</v>
      </c>
      <c r="X804" s="376">
        <f t="shared" si="97"/>
        <v>0</v>
      </c>
      <c r="Y804" s="373">
        <f t="shared" si="98"/>
        <v>0</v>
      </c>
      <c r="Z804" s="376">
        <f t="shared" si="99"/>
        <v>0</v>
      </c>
      <c r="AA804" s="376">
        <f t="shared" si="93"/>
        <v>0</v>
      </c>
      <c r="AB804" s="350"/>
    </row>
    <row r="805" spans="1:28" s="2" customFormat="1" ht="10.7">
      <c r="A805" s="382">
        <v>780</v>
      </c>
      <c r="B805" s="192"/>
      <c r="C805" s="186"/>
      <c r="D805" s="187"/>
      <c r="E805" s="186"/>
      <c r="F805" s="397"/>
      <c r="G805" s="385">
        <f t="shared" si="94"/>
        <v>0</v>
      </c>
      <c r="H805" s="360"/>
      <c r="I805" s="187"/>
      <c r="J805" s="187"/>
      <c r="K805" s="187"/>
      <c r="L805" s="187"/>
      <c r="M805" s="187"/>
      <c r="N805" s="187"/>
      <c r="O805" s="187"/>
      <c r="P805" s="187"/>
      <c r="Q805" s="187"/>
      <c r="R805" s="187"/>
      <c r="S805" s="187"/>
      <c r="T805" s="269"/>
      <c r="U805" s="370">
        <f>IF(AND(H805="",I805="",J805="",K805="",L805="",M805="",N805="",O805="",P805="",Q805="",R805="",S805="",T805=""),0,AVERAGE($H805:T805))</f>
        <v>0</v>
      </c>
      <c r="V805" s="373">
        <f t="shared" si="95"/>
        <v>0</v>
      </c>
      <c r="W805" s="376">
        <f t="shared" si="96"/>
        <v>0</v>
      </c>
      <c r="X805" s="376">
        <f t="shared" si="97"/>
        <v>0</v>
      </c>
      <c r="Y805" s="373">
        <f t="shared" si="98"/>
        <v>0</v>
      </c>
      <c r="Z805" s="376">
        <f t="shared" si="99"/>
        <v>0</v>
      </c>
      <c r="AA805" s="376">
        <f t="shared" si="93"/>
        <v>0</v>
      </c>
      <c r="AB805" s="350"/>
    </row>
    <row r="806" spans="1:28" s="2" customFormat="1" ht="10.7">
      <c r="A806" s="382">
        <v>781</v>
      </c>
      <c r="B806" s="192"/>
      <c r="C806" s="186"/>
      <c r="D806" s="187"/>
      <c r="E806" s="186"/>
      <c r="F806" s="397"/>
      <c r="G806" s="385">
        <f t="shared" si="94"/>
        <v>0</v>
      </c>
      <c r="H806" s="360"/>
      <c r="I806" s="187"/>
      <c r="J806" s="187"/>
      <c r="K806" s="187"/>
      <c r="L806" s="187"/>
      <c r="M806" s="187"/>
      <c r="N806" s="187"/>
      <c r="O806" s="187"/>
      <c r="P806" s="187"/>
      <c r="Q806" s="187"/>
      <c r="R806" s="187"/>
      <c r="S806" s="187"/>
      <c r="T806" s="269"/>
      <c r="U806" s="370">
        <f>IF(AND(H806="",I806="",J806="",K806="",L806="",M806="",N806="",O806="",P806="",Q806="",R806="",S806="",T806=""),0,AVERAGE($H806:T806))</f>
        <v>0</v>
      </c>
      <c r="V806" s="373">
        <f t="shared" si="95"/>
        <v>0</v>
      </c>
      <c r="W806" s="376">
        <f t="shared" si="96"/>
        <v>0</v>
      </c>
      <c r="X806" s="376">
        <f t="shared" si="97"/>
        <v>0</v>
      </c>
      <c r="Y806" s="373">
        <f t="shared" si="98"/>
        <v>0</v>
      </c>
      <c r="Z806" s="376">
        <f t="shared" si="99"/>
        <v>0</v>
      </c>
      <c r="AA806" s="376">
        <f t="shared" si="93"/>
        <v>0</v>
      </c>
      <c r="AB806" s="350"/>
    </row>
    <row r="807" spans="1:28" s="2" customFormat="1" ht="10.7">
      <c r="A807" s="382">
        <v>782</v>
      </c>
      <c r="B807" s="192"/>
      <c r="C807" s="186"/>
      <c r="D807" s="187"/>
      <c r="E807" s="186"/>
      <c r="F807" s="397"/>
      <c r="G807" s="385">
        <f t="shared" si="94"/>
        <v>0</v>
      </c>
      <c r="H807" s="360"/>
      <c r="I807" s="187"/>
      <c r="J807" s="187"/>
      <c r="K807" s="187"/>
      <c r="L807" s="187"/>
      <c r="M807" s="187"/>
      <c r="N807" s="187"/>
      <c r="O807" s="187"/>
      <c r="P807" s="187"/>
      <c r="Q807" s="187"/>
      <c r="R807" s="187"/>
      <c r="S807" s="187"/>
      <c r="T807" s="269"/>
      <c r="U807" s="370">
        <f>IF(AND(H807="",I807="",J807="",K807="",L807="",M807="",N807="",O807="",P807="",Q807="",R807="",S807="",T807=""),0,AVERAGE($H807:T807))</f>
        <v>0</v>
      </c>
      <c r="V807" s="373">
        <f t="shared" si="95"/>
        <v>0</v>
      </c>
      <c r="W807" s="376">
        <f t="shared" si="96"/>
        <v>0</v>
      </c>
      <c r="X807" s="376">
        <f t="shared" si="97"/>
        <v>0</v>
      </c>
      <c r="Y807" s="373">
        <f t="shared" si="98"/>
        <v>0</v>
      </c>
      <c r="Z807" s="376">
        <f t="shared" si="99"/>
        <v>0</v>
      </c>
      <c r="AA807" s="376">
        <f t="shared" si="93"/>
        <v>0</v>
      </c>
      <c r="AB807" s="350"/>
    </row>
    <row r="808" spans="1:28" s="2" customFormat="1" ht="10.7">
      <c r="A808" s="382">
        <v>783</v>
      </c>
      <c r="B808" s="192"/>
      <c r="C808" s="186"/>
      <c r="D808" s="187"/>
      <c r="E808" s="186"/>
      <c r="F808" s="397"/>
      <c r="G808" s="385">
        <f t="shared" si="94"/>
        <v>0</v>
      </c>
      <c r="H808" s="360"/>
      <c r="I808" s="187"/>
      <c r="J808" s="187"/>
      <c r="K808" s="187"/>
      <c r="L808" s="187"/>
      <c r="M808" s="187"/>
      <c r="N808" s="187"/>
      <c r="O808" s="187"/>
      <c r="P808" s="187"/>
      <c r="Q808" s="187"/>
      <c r="R808" s="187"/>
      <c r="S808" s="187"/>
      <c r="T808" s="269"/>
      <c r="U808" s="370">
        <f>IF(AND(H808="",I808="",J808="",K808="",L808="",M808="",N808="",O808="",P808="",Q808="",R808="",S808="",T808=""),0,AVERAGE($H808:T808))</f>
        <v>0</v>
      </c>
      <c r="V808" s="373">
        <f t="shared" si="95"/>
        <v>0</v>
      </c>
      <c r="W808" s="376">
        <f t="shared" si="96"/>
        <v>0</v>
      </c>
      <c r="X808" s="376">
        <f t="shared" si="97"/>
        <v>0</v>
      </c>
      <c r="Y808" s="373">
        <f t="shared" si="98"/>
        <v>0</v>
      </c>
      <c r="Z808" s="376">
        <f t="shared" si="99"/>
        <v>0</v>
      </c>
      <c r="AA808" s="376">
        <f t="shared" si="93"/>
        <v>0</v>
      </c>
      <c r="AB808" s="350"/>
    </row>
    <row r="809" spans="1:28" s="2" customFormat="1" ht="10.7">
      <c r="A809" s="382">
        <v>784</v>
      </c>
      <c r="B809" s="192"/>
      <c r="C809" s="186"/>
      <c r="D809" s="187"/>
      <c r="E809" s="186"/>
      <c r="F809" s="397"/>
      <c r="G809" s="385">
        <f t="shared" si="94"/>
        <v>0</v>
      </c>
      <c r="H809" s="360"/>
      <c r="I809" s="187"/>
      <c r="J809" s="187"/>
      <c r="K809" s="187"/>
      <c r="L809" s="187"/>
      <c r="M809" s="187"/>
      <c r="N809" s="187"/>
      <c r="O809" s="187"/>
      <c r="P809" s="187"/>
      <c r="Q809" s="187"/>
      <c r="R809" s="187"/>
      <c r="S809" s="187"/>
      <c r="T809" s="269"/>
      <c r="U809" s="370">
        <f>IF(AND(H809="",I809="",J809="",K809="",L809="",M809="",N809="",O809="",P809="",Q809="",R809="",S809="",T809=""),0,AVERAGE($H809:T809))</f>
        <v>0</v>
      </c>
      <c r="V809" s="373">
        <f t="shared" si="95"/>
        <v>0</v>
      </c>
      <c r="W809" s="376">
        <f t="shared" si="96"/>
        <v>0</v>
      </c>
      <c r="X809" s="376">
        <f t="shared" si="97"/>
        <v>0</v>
      </c>
      <c r="Y809" s="373">
        <f t="shared" si="98"/>
        <v>0</v>
      </c>
      <c r="Z809" s="376">
        <f t="shared" si="99"/>
        <v>0</v>
      </c>
      <c r="AA809" s="376">
        <f t="shared" si="93"/>
        <v>0</v>
      </c>
      <c r="AB809" s="350"/>
    </row>
    <row r="810" spans="1:28" s="2" customFormat="1" ht="10.7">
      <c r="A810" s="382">
        <v>785</v>
      </c>
      <c r="B810" s="192"/>
      <c r="C810" s="186"/>
      <c r="D810" s="187"/>
      <c r="E810" s="186"/>
      <c r="F810" s="397"/>
      <c r="G810" s="385">
        <f t="shared" si="94"/>
        <v>0</v>
      </c>
      <c r="H810" s="360"/>
      <c r="I810" s="187"/>
      <c r="J810" s="187"/>
      <c r="K810" s="187"/>
      <c r="L810" s="187"/>
      <c r="M810" s="187"/>
      <c r="N810" s="187"/>
      <c r="O810" s="187"/>
      <c r="P810" s="187"/>
      <c r="Q810" s="187"/>
      <c r="R810" s="187"/>
      <c r="S810" s="187"/>
      <c r="T810" s="269"/>
      <c r="U810" s="370">
        <f>IF(AND(H810="",I810="",J810="",K810="",L810="",M810="",N810="",O810="",P810="",Q810="",R810="",S810="",T810=""),0,AVERAGE($H810:T810))</f>
        <v>0</v>
      </c>
      <c r="V810" s="373">
        <f t="shared" si="95"/>
        <v>0</v>
      </c>
      <c r="W810" s="376">
        <f t="shared" si="96"/>
        <v>0</v>
      </c>
      <c r="X810" s="376">
        <f t="shared" si="97"/>
        <v>0</v>
      </c>
      <c r="Y810" s="373">
        <f t="shared" si="98"/>
        <v>0</v>
      </c>
      <c r="Z810" s="376">
        <f t="shared" si="99"/>
        <v>0</v>
      </c>
      <c r="AA810" s="376">
        <f t="shared" si="93"/>
        <v>0</v>
      </c>
      <c r="AB810" s="350"/>
    </row>
    <row r="811" spans="1:28" s="2" customFormat="1" ht="10.7">
      <c r="A811" s="382">
        <v>786</v>
      </c>
      <c r="B811" s="192"/>
      <c r="C811" s="186"/>
      <c r="D811" s="187"/>
      <c r="E811" s="186"/>
      <c r="F811" s="397"/>
      <c r="G811" s="385">
        <f t="shared" si="94"/>
        <v>0</v>
      </c>
      <c r="H811" s="360"/>
      <c r="I811" s="187"/>
      <c r="J811" s="187"/>
      <c r="K811" s="187"/>
      <c r="L811" s="187"/>
      <c r="M811" s="187"/>
      <c r="N811" s="187"/>
      <c r="O811" s="187"/>
      <c r="P811" s="187"/>
      <c r="Q811" s="187"/>
      <c r="R811" s="187"/>
      <c r="S811" s="187"/>
      <c r="T811" s="269"/>
      <c r="U811" s="370">
        <f>IF(AND(H811="",I811="",J811="",K811="",L811="",M811="",N811="",O811="",P811="",Q811="",R811="",S811="",T811=""),0,AVERAGE($H811:T811))</f>
        <v>0</v>
      </c>
      <c r="V811" s="373">
        <f t="shared" si="95"/>
        <v>0</v>
      </c>
      <c r="W811" s="376">
        <f t="shared" si="96"/>
        <v>0</v>
      </c>
      <c r="X811" s="376">
        <f t="shared" si="97"/>
        <v>0</v>
      </c>
      <c r="Y811" s="373">
        <f t="shared" si="98"/>
        <v>0</v>
      </c>
      <c r="Z811" s="376">
        <f t="shared" si="99"/>
        <v>0</v>
      </c>
      <c r="AA811" s="376">
        <f t="shared" si="93"/>
        <v>0</v>
      </c>
      <c r="AB811" s="350"/>
    </row>
    <row r="812" spans="1:28" s="2" customFormat="1" ht="10.7">
      <c r="A812" s="382">
        <v>787</v>
      </c>
      <c r="B812" s="192"/>
      <c r="C812" s="186"/>
      <c r="D812" s="187"/>
      <c r="E812" s="186"/>
      <c r="F812" s="397"/>
      <c r="G812" s="385">
        <f t="shared" si="94"/>
        <v>0</v>
      </c>
      <c r="H812" s="360"/>
      <c r="I812" s="187"/>
      <c r="J812" s="187"/>
      <c r="K812" s="187"/>
      <c r="L812" s="187"/>
      <c r="M812" s="187"/>
      <c r="N812" s="187"/>
      <c r="O812" s="187"/>
      <c r="P812" s="187"/>
      <c r="Q812" s="187"/>
      <c r="R812" s="187"/>
      <c r="S812" s="187"/>
      <c r="T812" s="269"/>
      <c r="U812" s="370">
        <f>IF(AND(H812="",I812="",J812="",K812="",L812="",M812="",N812="",O812="",P812="",Q812="",R812="",S812="",T812=""),0,AVERAGE($H812:T812))</f>
        <v>0</v>
      </c>
      <c r="V812" s="373">
        <f t="shared" si="95"/>
        <v>0</v>
      </c>
      <c r="W812" s="376">
        <f t="shared" si="96"/>
        <v>0</v>
      </c>
      <c r="X812" s="376">
        <f t="shared" si="97"/>
        <v>0</v>
      </c>
      <c r="Y812" s="373">
        <f t="shared" si="98"/>
        <v>0</v>
      </c>
      <c r="Z812" s="376">
        <f t="shared" si="99"/>
        <v>0</v>
      </c>
      <c r="AA812" s="376">
        <f t="shared" si="93"/>
        <v>0</v>
      </c>
      <c r="AB812" s="350"/>
    </row>
    <row r="813" spans="1:28" s="2" customFormat="1" ht="10.7">
      <c r="A813" s="382">
        <v>788</v>
      </c>
      <c r="B813" s="192"/>
      <c r="C813" s="186"/>
      <c r="D813" s="187"/>
      <c r="E813" s="186"/>
      <c r="F813" s="397"/>
      <c r="G813" s="385">
        <f t="shared" si="94"/>
        <v>0</v>
      </c>
      <c r="H813" s="360"/>
      <c r="I813" s="187"/>
      <c r="J813" s="187"/>
      <c r="K813" s="187"/>
      <c r="L813" s="187"/>
      <c r="M813" s="187"/>
      <c r="N813" s="187"/>
      <c r="O813" s="187"/>
      <c r="P813" s="187"/>
      <c r="Q813" s="187"/>
      <c r="R813" s="187"/>
      <c r="S813" s="187"/>
      <c r="T813" s="269"/>
      <c r="U813" s="370">
        <f>IF(AND(H813="",I813="",J813="",K813="",L813="",M813="",N813="",O813="",P813="",Q813="",R813="",S813="",T813=""),0,AVERAGE($H813:T813))</f>
        <v>0</v>
      </c>
      <c r="V813" s="373">
        <f t="shared" si="95"/>
        <v>0</v>
      </c>
      <c r="W813" s="376">
        <f t="shared" si="96"/>
        <v>0</v>
      </c>
      <c r="X813" s="376">
        <f t="shared" si="97"/>
        <v>0</v>
      </c>
      <c r="Y813" s="373">
        <f t="shared" si="98"/>
        <v>0</v>
      </c>
      <c r="Z813" s="376">
        <f t="shared" si="99"/>
        <v>0</v>
      </c>
      <c r="AA813" s="376">
        <f t="shared" si="93"/>
        <v>0</v>
      </c>
      <c r="AB813" s="350"/>
    </row>
    <row r="814" spans="1:28" s="2" customFormat="1" ht="10.7">
      <c r="A814" s="382">
        <v>789</v>
      </c>
      <c r="B814" s="192"/>
      <c r="C814" s="186"/>
      <c r="D814" s="187"/>
      <c r="E814" s="186"/>
      <c r="F814" s="397"/>
      <c r="G814" s="385">
        <f t="shared" si="94"/>
        <v>0</v>
      </c>
      <c r="H814" s="360"/>
      <c r="I814" s="187"/>
      <c r="J814" s="187"/>
      <c r="K814" s="187"/>
      <c r="L814" s="187"/>
      <c r="M814" s="187"/>
      <c r="N814" s="187"/>
      <c r="O814" s="187"/>
      <c r="P814" s="187"/>
      <c r="Q814" s="187"/>
      <c r="R814" s="187"/>
      <c r="S814" s="187"/>
      <c r="T814" s="269"/>
      <c r="U814" s="370">
        <f>IF(AND(H814="",I814="",J814="",K814="",L814="",M814="",N814="",O814="",P814="",Q814="",R814="",S814="",T814=""),0,AVERAGE($H814:T814))</f>
        <v>0</v>
      </c>
      <c r="V814" s="373">
        <f t="shared" si="95"/>
        <v>0</v>
      </c>
      <c r="W814" s="376">
        <f t="shared" si="96"/>
        <v>0</v>
      </c>
      <c r="X814" s="376">
        <f t="shared" si="97"/>
        <v>0</v>
      </c>
      <c r="Y814" s="373">
        <f t="shared" si="98"/>
        <v>0</v>
      </c>
      <c r="Z814" s="376">
        <f t="shared" si="99"/>
        <v>0</v>
      </c>
      <c r="AA814" s="376">
        <f t="shared" si="93"/>
        <v>0</v>
      </c>
      <c r="AB814" s="350"/>
    </row>
    <row r="815" spans="1:28" s="2" customFormat="1" ht="10.7">
      <c r="A815" s="382">
        <v>790</v>
      </c>
      <c r="B815" s="192"/>
      <c r="C815" s="186"/>
      <c r="D815" s="187"/>
      <c r="E815" s="186"/>
      <c r="F815" s="397"/>
      <c r="G815" s="385">
        <f t="shared" si="94"/>
        <v>0</v>
      </c>
      <c r="H815" s="360"/>
      <c r="I815" s="187"/>
      <c r="J815" s="187"/>
      <c r="K815" s="187"/>
      <c r="L815" s="187"/>
      <c r="M815" s="187"/>
      <c r="N815" s="187"/>
      <c r="O815" s="187"/>
      <c r="P815" s="187"/>
      <c r="Q815" s="187"/>
      <c r="R815" s="187"/>
      <c r="S815" s="187"/>
      <c r="T815" s="269"/>
      <c r="U815" s="370">
        <f>IF(AND(H815="",I815="",J815="",K815="",L815="",M815="",N815="",O815="",P815="",Q815="",R815="",S815="",T815=""),0,AVERAGE($H815:T815))</f>
        <v>0</v>
      </c>
      <c r="V815" s="373">
        <f t="shared" si="95"/>
        <v>0</v>
      </c>
      <c r="W815" s="376">
        <f t="shared" si="96"/>
        <v>0</v>
      </c>
      <c r="X815" s="376">
        <f t="shared" si="97"/>
        <v>0</v>
      </c>
      <c r="Y815" s="373">
        <f t="shared" si="98"/>
        <v>0</v>
      </c>
      <c r="Z815" s="376">
        <f t="shared" si="99"/>
        <v>0</v>
      </c>
      <c r="AA815" s="376">
        <f t="shared" si="93"/>
        <v>0</v>
      </c>
      <c r="AB815" s="350"/>
    </row>
    <row r="816" spans="1:28" s="2" customFormat="1" ht="10.7">
      <c r="A816" s="382">
        <v>791</v>
      </c>
      <c r="B816" s="192"/>
      <c r="C816" s="186"/>
      <c r="D816" s="187"/>
      <c r="E816" s="186"/>
      <c r="F816" s="397"/>
      <c r="G816" s="385">
        <f t="shared" si="94"/>
        <v>0</v>
      </c>
      <c r="H816" s="360"/>
      <c r="I816" s="187"/>
      <c r="J816" s="187"/>
      <c r="K816" s="187"/>
      <c r="L816" s="187"/>
      <c r="M816" s="187"/>
      <c r="N816" s="187"/>
      <c r="O816" s="187"/>
      <c r="P816" s="187"/>
      <c r="Q816" s="187"/>
      <c r="R816" s="187"/>
      <c r="S816" s="187"/>
      <c r="T816" s="269"/>
      <c r="U816" s="370">
        <f>IF(AND(H816="",I816="",J816="",K816="",L816="",M816="",N816="",O816="",P816="",Q816="",R816="",S816="",T816=""),0,AVERAGE($H816:T816))</f>
        <v>0</v>
      </c>
      <c r="V816" s="373">
        <f t="shared" si="95"/>
        <v>0</v>
      </c>
      <c r="W816" s="376">
        <f t="shared" si="96"/>
        <v>0</v>
      </c>
      <c r="X816" s="376">
        <f t="shared" si="97"/>
        <v>0</v>
      </c>
      <c r="Y816" s="373">
        <f t="shared" si="98"/>
        <v>0</v>
      </c>
      <c r="Z816" s="376">
        <f t="shared" si="99"/>
        <v>0</v>
      </c>
      <c r="AA816" s="376">
        <f t="shared" si="93"/>
        <v>0</v>
      </c>
      <c r="AB816" s="350"/>
    </row>
    <row r="817" spans="1:28" s="2" customFormat="1" ht="10.7">
      <c r="A817" s="382">
        <v>792</v>
      </c>
      <c r="B817" s="192"/>
      <c r="C817" s="186"/>
      <c r="D817" s="187"/>
      <c r="E817" s="186"/>
      <c r="F817" s="397"/>
      <c r="G817" s="385">
        <f t="shared" si="94"/>
        <v>0</v>
      </c>
      <c r="H817" s="360"/>
      <c r="I817" s="187"/>
      <c r="J817" s="187"/>
      <c r="K817" s="187"/>
      <c r="L817" s="187"/>
      <c r="M817" s="187"/>
      <c r="N817" s="187"/>
      <c r="O817" s="187"/>
      <c r="P817" s="187"/>
      <c r="Q817" s="187"/>
      <c r="R817" s="187"/>
      <c r="S817" s="187"/>
      <c r="T817" s="269"/>
      <c r="U817" s="370">
        <f>IF(AND(H817="",I817="",J817="",K817="",L817="",M817="",N817="",O817="",P817="",Q817="",R817="",S817="",T817=""),0,AVERAGE($H817:T817))</f>
        <v>0</v>
      </c>
      <c r="V817" s="373">
        <f t="shared" si="95"/>
        <v>0</v>
      </c>
      <c r="W817" s="376">
        <f t="shared" si="96"/>
        <v>0</v>
      </c>
      <c r="X817" s="376">
        <f t="shared" si="97"/>
        <v>0</v>
      </c>
      <c r="Y817" s="373">
        <f t="shared" si="98"/>
        <v>0</v>
      </c>
      <c r="Z817" s="376">
        <f t="shared" si="99"/>
        <v>0</v>
      </c>
      <c r="AA817" s="376">
        <f t="shared" si="93"/>
        <v>0</v>
      </c>
      <c r="AB817" s="350"/>
    </row>
    <row r="818" spans="1:28" s="2" customFormat="1" ht="10.7">
      <c r="A818" s="382">
        <v>793</v>
      </c>
      <c r="B818" s="192"/>
      <c r="C818" s="186"/>
      <c r="D818" s="187"/>
      <c r="E818" s="186"/>
      <c r="F818" s="397"/>
      <c r="G818" s="385">
        <f t="shared" si="94"/>
        <v>0</v>
      </c>
      <c r="H818" s="360"/>
      <c r="I818" s="187"/>
      <c r="J818" s="187"/>
      <c r="K818" s="187"/>
      <c r="L818" s="187"/>
      <c r="M818" s="187"/>
      <c r="N818" s="187"/>
      <c r="O818" s="187"/>
      <c r="P818" s="187"/>
      <c r="Q818" s="187"/>
      <c r="R818" s="187"/>
      <c r="S818" s="187"/>
      <c r="T818" s="269"/>
      <c r="U818" s="370">
        <f>IF(AND(H818="",I818="",J818="",K818="",L818="",M818="",N818="",O818="",P818="",Q818="",R818="",S818="",T818=""),0,AVERAGE($H818:T818))</f>
        <v>0</v>
      </c>
      <c r="V818" s="373">
        <f t="shared" si="95"/>
        <v>0</v>
      </c>
      <c r="W818" s="376">
        <f t="shared" si="96"/>
        <v>0</v>
      </c>
      <c r="X818" s="376">
        <f t="shared" si="97"/>
        <v>0</v>
      </c>
      <c r="Y818" s="373">
        <f t="shared" si="98"/>
        <v>0</v>
      </c>
      <c r="Z818" s="376">
        <f t="shared" si="99"/>
        <v>0</v>
      </c>
      <c r="AA818" s="376">
        <f t="shared" si="93"/>
        <v>0</v>
      </c>
      <c r="AB818" s="350"/>
    </row>
    <row r="819" spans="1:28" s="2" customFormat="1" ht="10.7">
      <c r="A819" s="382">
        <v>794</v>
      </c>
      <c r="B819" s="192"/>
      <c r="C819" s="186"/>
      <c r="D819" s="187"/>
      <c r="E819" s="186"/>
      <c r="F819" s="397"/>
      <c r="G819" s="385">
        <f t="shared" si="94"/>
        <v>0</v>
      </c>
      <c r="H819" s="360"/>
      <c r="I819" s="187"/>
      <c r="J819" s="187"/>
      <c r="K819" s="187"/>
      <c r="L819" s="187"/>
      <c r="M819" s="187"/>
      <c r="N819" s="187"/>
      <c r="O819" s="187"/>
      <c r="P819" s="187"/>
      <c r="Q819" s="187"/>
      <c r="R819" s="187"/>
      <c r="S819" s="187"/>
      <c r="T819" s="269"/>
      <c r="U819" s="370">
        <f>IF(AND(H819="",I819="",J819="",K819="",L819="",M819="",N819="",O819="",P819="",Q819="",R819="",S819="",T819=""),0,AVERAGE($H819:T819))</f>
        <v>0</v>
      </c>
      <c r="V819" s="373">
        <f t="shared" si="95"/>
        <v>0</v>
      </c>
      <c r="W819" s="376">
        <f t="shared" si="96"/>
        <v>0</v>
      </c>
      <c r="X819" s="376">
        <f t="shared" si="97"/>
        <v>0</v>
      </c>
      <c r="Y819" s="373">
        <f t="shared" si="98"/>
        <v>0</v>
      </c>
      <c r="Z819" s="376">
        <f t="shared" si="99"/>
        <v>0</v>
      </c>
      <c r="AA819" s="376">
        <f t="shared" si="93"/>
        <v>0</v>
      </c>
      <c r="AB819" s="350"/>
    </row>
    <row r="820" spans="1:28" s="2" customFormat="1" ht="10.7">
      <c r="A820" s="382">
        <v>795</v>
      </c>
      <c r="B820" s="192"/>
      <c r="C820" s="186"/>
      <c r="D820" s="187"/>
      <c r="E820" s="186"/>
      <c r="F820" s="397"/>
      <c r="G820" s="385">
        <f t="shared" si="94"/>
        <v>0</v>
      </c>
      <c r="H820" s="360"/>
      <c r="I820" s="187"/>
      <c r="J820" s="187"/>
      <c r="K820" s="187"/>
      <c r="L820" s="187"/>
      <c r="M820" s="187"/>
      <c r="N820" s="187"/>
      <c r="O820" s="187"/>
      <c r="P820" s="187"/>
      <c r="Q820" s="187"/>
      <c r="R820" s="187"/>
      <c r="S820" s="187"/>
      <c r="T820" s="269"/>
      <c r="U820" s="370">
        <f>IF(AND(H820="",I820="",J820="",K820="",L820="",M820="",N820="",O820="",P820="",Q820="",R820="",S820="",T820=""),0,AVERAGE($H820:T820))</f>
        <v>0</v>
      </c>
      <c r="V820" s="373">
        <f t="shared" si="95"/>
        <v>0</v>
      </c>
      <c r="W820" s="376">
        <f t="shared" si="96"/>
        <v>0</v>
      </c>
      <c r="X820" s="376">
        <f t="shared" si="97"/>
        <v>0</v>
      </c>
      <c r="Y820" s="373">
        <f t="shared" si="98"/>
        <v>0</v>
      </c>
      <c r="Z820" s="376">
        <f t="shared" si="99"/>
        <v>0</v>
      </c>
      <c r="AA820" s="376">
        <f t="shared" si="93"/>
        <v>0</v>
      </c>
      <c r="AB820" s="350"/>
    </row>
    <row r="821" spans="1:28" s="2" customFormat="1" ht="10.7">
      <c r="A821" s="382">
        <v>796</v>
      </c>
      <c r="B821" s="192"/>
      <c r="C821" s="186"/>
      <c r="D821" s="187"/>
      <c r="E821" s="186"/>
      <c r="F821" s="397"/>
      <c r="G821" s="385">
        <f t="shared" si="94"/>
        <v>0</v>
      </c>
      <c r="H821" s="360"/>
      <c r="I821" s="187"/>
      <c r="J821" s="187"/>
      <c r="K821" s="187"/>
      <c r="L821" s="187"/>
      <c r="M821" s="187"/>
      <c r="N821" s="187"/>
      <c r="O821" s="187"/>
      <c r="P821" s="187"/>
      <c r="Q821" s="187"/>
      <c r="R821" s="187"/>
      <c r="S821" s="187"/>
      <c r="T821" s="269"/>
      <c r="U821" s="370">
        <f>IF(AND(H821="",I821="",J821="",K821="",L821="",M821="",N821="",O821="",P821="",Q821="",R821="",S821="",T821=""),0,AVERAGE($H821:T821))</f>
        <v>0</v>
      </c>
      <c r="V821" s="373">
        <f t="shared" si="95"/>
        <v>0</v>
      </c>
      <c r="W821" s="376">
        <f t="shared" si="96"/>
        <v>0</v>
      </c>
      <c r="X821" s="376">
        <f t="shared" si="97"/>
        <v>0</v>
      </c>
      <c r="Y821" s="373">
        <f t="shared" si="98"/>
        <v>0</v>
      </c>
      <c r="Z821" s="376">
        <f t="shared" si="99"/>
        <v>0</v>
      </c>
      <c r="AA821" s="376">
        <f t="shared" si="93"/>
        <v>0</v>
      </c>
      <c r="AB821" s="350"/>
    </row>
    <row r="822" spans="1:28" s="2" customFormat="1" ht="10.7">
      <c r="A822" s="382">
        <v>797</v>
      </c>
      <c r="B822" s="192"/>
      <c r="C822" s="186"/>
      <c r="D822" s="187"/>
      <c r="E822" s="186"/>
      <c r="F822" s="397"/>
      <c r="G822" s="385">
        <f t="shared" si="94"/>
        <v>0</v>
      </c>
      <c r="H822" s="360"/>
      <c r="I822" s="187"/>
      <c r="J822" s="187"/>
      <c r="K822" s="187"/>
      <c r="L822" s="187"/>
      <c r="M822" s="187"/>
      <c r="N822" s="187"/>
      <c r="O822" s="187"/>
      <c r="P822" s="187"/>
      <c r="Q822" s="187"/>
      <c r="R822" s="187"/>
      <c r="S822" s="187"/>
      <c r="T822" s="269"/>
      <c r="U822" s="370">
        <f>IF(AND(H822="",I822="",J822="",K822="",L822="",M822="",N822="",O822="",P822="",Q822="",R822="",S822="",T822=""),0,AVERAGE($H822:T822))</f>
        <v>0</v>
      </c>
      <c r="V822" s="373">
        <f t="shared" si="95"/>
        <v>0</v>
      </c>
      <c r="W822" s="376">
        <f t="shared" si="96"/>
        <v>0</v>
      </c>
      <c r="X822" s="376">
        <f t="shared" si="97"/>
        <v>0</v>
      </c>
      <c r="Y822" s="373">
        <f t="shared" si="98"/>
        <v>0</v>
      </c>
      <c r="Z822" s="376">
        <f t="shared" si="99"/>
        <v>0</v>
      </c>
      <c r="AA822" s="376">
        <f t="shared" si="93"/>
        <v>0</v>
      </c>
      <c r="AB822" s="350"/>
    </row>
    <row r="823" spans="1:28" s="2" customFormat="1" ht="10.7">
      <c r="A823" s="382">
        <v>798</v>
      </c>
      <c r="B823" s="192"/>
      <c r="C823" s="186"/>
      <c r="D823" s="187"/>
      <c r="E823" s="186"/>
      <c r="F823" s="397"/>
      <c r="G823" s="385">
        <f t="shared" si="94"/>
        <v>0</v>
      </c>
      <c r="H823" s="360"/>
      <c r="I823" s="187"/>
      <c r="J823" s="187"/>
      <c r="K823" s="187"/>
      <c r="L823" s="187"/>
      <c r="M823" s="187"/>
      <c r="N823" s="187"/>
      <c r="O823" s="187"/>
      <c r="P823" s="187"/>
      <c r="Q823" s="187"/>
      <c r="R823" s="187"/>
      <c r="S823" s="187"/>
      <c r="T823" s="269"/>
      <c r="U823" s="370">
        <f>IF(AND(H823="",I823="",J823="",K823="",L823="",M823="",N823="",O823="",P823="",Q823="",R823="",S823="",T823=""),0,AVERAGE($H823:T823))</f>
        <v>0</v>
      </c>
      <c r="V823" s="373">
        <f t="shared" si="95"/>
        <v>0</v>
      </c>
      <c r="W823" s="376">
        <f t="shared" si="96"/>
        <v>0</v>
      </c>
      <c r="X823" s="376">
        <f t="shared" si="97"/>
        <v>0</v>
      </c>
      <c r="Y823" s="373">
        <f t="shared" si="98"/>
        <v>0</v>
      </c>
      <c r="Z823" s="376">
        <f t="shared" si="99"/>
        <v>0</v>
      </c>
      <c r="AA823" s="376">
        <f t="shared" si="93"/>
        <v>0</v>
      </c>
      <c r="AB823" s="350"/>
    </row>
    <row r="824" spans="1:28" s="2" customFormat="1" ht="10.7">
      <c r="A824" s="382">
        <v>799</v>
      </c>
      <c r="B824" s="192"/>
      <c r="C824" s="186"/>
      <c r="D824" s="187"/>
      <c r="E824" s="186"/>
      <c r="F824" s="397"/>
      <c r="G824" s="385">
        <f t="shared" si="94"/>
        <v>0</v>
      </c>
      <c r="H824" s="360"/>
      <c r="I824" s="187"/>
      <c r="J824" s="187"/>
      <c r="K824" s="187"/>
      <c r="L824" s="187"/>
      <c r="M824" s="187"/>
      <c r="N824" s="187"/>
      <c r="O824" s="187"/>
      <c r="P824" s="187"/>
      <c r="Q824" s="187"/>
      <c r="R824" s="187"/>
      <c r="S824" s="187"/>
      <c r="T824" s="269"/>
      <c r="U824" s="370">
        <f>IF(AND(H824="",I824="",J824="",K824="",L824="",M824="",N824="",O824="",P824="",Q824="",R824="",S824="",T824=""),0,AVERAGE($H824:T824))</f>
        <v>0</v>
      </c>
      <c r="V824" s="373">
        <f t="shared" si="95"/>
        <v>0</v>
      </c>
      <c r="W824" s="376">
        <f t="shared" si="96"/>
        <v>0</v>
      </c>
      <c r="X824" s="376">
        <f t="shared" si="97"/>
        <v>0</v>
      </c>
      <c r="Y824" s="373">
        <f t="shared" si="98"/>
        <v>0</v>
      </c>
      <c r="Z824" s="376">
        <f t="shared" si="99"/>
        <v>0</v>
      </c>
      <c r="AA824" s="376">
        <f t="shared" si="93"/>
        <v>0</v>
      </c>
      <c r="AB824" s="350"/>
    </row>
    <row r="825" spans="1:28" s="2" customFormat="1" ht="10.7">
      <c r="A825" s="382">
        <v>800</v>
      </c>
      <c r="B825" s="192"/>
      <c r="C825" s="186"/>
      <c r="D825" s="187"/>
      <c r="E825" s="186"/>
      <c r="F825" s="397"/>
      <c r="G825" s="385">
        <f t="shared" si="94"/>
        <v>0</v>
      </c>
      <c r="H825" s="360"/>
      <c r="I825" s="187"/>
      <c r="J825" s="187"/>
      <c r="K825" s="187"/>
      <c r="L825" s="187"/>
      <c r="M825" s="187"/>
      <c r="N825" s="187"/>
      <c r="O825" s="187"/>
      <c r="P825" s="187"/>
      <c r="Q825" s="187"/>
      <c r="R825" s="187"/>
      <c r="S825" s="187"/>
      <c r="T825" s="269"/>
      <c r="U825" s="370">
        <f>IF(AND(H825="",I825="",J825="",K825="",L825="",M825="",N825="",O825="",P825="",Q825="",R825="",S825="",T825=""),0,AVERAGE($H825:T825))</f>
        <v>0</v>
      </c>
      <c r="V825" s="373">
        <f t="shared" si="95"/>
        <v>0</v>
      </c>
      <c r="W825" s="376">
        <f t="shared" si="96"/>
        <v>0</v>
      </c>
      <c r="X825" s="376">
        <f t="shared" si="97"/>
        <v>0</v>
      </c>
      <c r="Y825" s="373">
        <f t="shared" si="98"/>
        <v>0</v>
      </c>
      <c r="Z825" s="376">
        <f t="shared" si="99"/>
        <v>0</v>
      </c>
      <c r="AA825" s="376">
        <f t="shared" si="93"/>
        <v>0</v>
      </c>
      <c r="AB825" s="350"/>
    </row>
    <row r="826" spans="1:28" s="2" customFormat="1" ht="10.7">
      <c r="A826" s="382">
        <v>801</v>
      </c>
      <c r="B826" s="192"/>
      <c r="C826" s="186"/>
      <c r="D826" s="187"/>
      <c r="E826" s="186"/>
      <c r="F826" s="397"/>
      <c r="G826" s="385">
        <f t="shared" si="94"/>
        <v>0</v>
      </c>
      <c r="H826" s="360"/>
      <c r="I826" s="187"/>
      <c r="J826" s="187"/>
      <c r="K826" s="187"/>
      <c r="L826" s="187"/>
      <c r="M826" s="187"/>
      <c r="N826" s="187"/>
      <c r="O826" s="187"/>
      <c r="P826" s="187"/>
      <c r="Q826" s="187"/>
      <c r="R826" s="187"/>
      <c r="S826" s="187"/>
      <c r="T826" s="269"/>
      <c r="U826" s="370">
        <f>IF(AND(H826="",I826="",J826="",K826="",L826="",M826="",N826="",O826="",P826="",Q826="",R826="",S826="",T826=""),0,AVERAGE($H826:T826))</f>
        <v>0</v>
      </c>
      <c r="V826" s="373">
        <f t="shared" si="95"/>
        <v>0</v>
      </c>
      <c r="W826" s="376">
        <f t="shared" si="96"/>
        <v>0</v>
      </c>
      <c r="X826" s="376">
        <f t="shared" si="97"/>
        <v>0</v>
      </c>
      <c r="Y826" s="373">
        <f t="shared" si="98"/>
        <v>0</v>
      </c>
      <c r="Z826" s="376">
        <f t="shared" si="99"/>
        <v>0</v>
      </c>
      <c r="AA826" s="376">
        <f t="shared" si="93"/>
        <v>0</v>
      </c>
      <c r="AB826" s="350"/>
    </row>
    <row r="827" spans="1:28" s="2" customFormat="1" ht="10.7">
      <c r="A827" s="382">
        <v>802</v>
      </c>
      <c r="B827" s="192"/>
      <c r="C827" s="186"/>
      <c r="D827" s="187"/>
      <c r="E827" s="186"/>
      <c r="F827" s="397"/>
      <c r="G827" s="385">
        <f t="shared" si="94"/>
        <v>0</v>
      </c>
      <c r="H827" s="360"/>
      <c r="I827" s="187"/>
      <c r="J827" s="187"/>
      <c r="K827" s="187"/>
      <c r="L827" s="187"/>
      <c r="M827" s="187"/>
      <c r="N827" s="187"/>
      <c r="O827" s="187"/>
      <c r="P827" s="187"/>
      <c r="Q827" s="187"/>
      <c r="R827" s="187"/>
      <c r="S827" s="187"/>
      <c r="T827" s="269"/>
      <c r="U827" s="370">
        <f>IF(AND(H827="",I827="",J827="",K827="",L827="",M827="",N827="",O827="",P827="",Q827="",R827="",S827="",T827=""),0,AVERAGE($H827:T827))</f>
        <v>0</v>
      </c>
      <c r="V827" s="373">
        <f t="shared" si="95"/>
        <v>0</v>
      </c>
      <c r="W827" s="376">
        <f t="shared" si="96"/>
        <v>0</v>
      </c>
      <c r="X827" s="376">
        <f t="shared" si="97"/>
        <v>0</v>
      </c>
      <c r="Y827" s="373">
        <f t="shared" si="98"/>
        <v>0</v>
      </c>
      <c r="Z827" s="376">
        <f t="shared" si="99"/>
        <v>0</v>
      </c>
      <c r="AA827" s="376">
        <f t="shared" si="93"/>
        <v>0</v>
      </c>
      <c r="AB827" s="350"/>
    </row>
    <row r="828" spans="1:28" s="2" customFormat="1" ht="10.7">
      <c r="A828" s="382">
        <v>803</v>
      </c>
      <c r="B828" s="192"/>
      <c r="C828" s="186"/>
      <c r="D828" s="187"/>
      <c r="E828" s="186"/>
      <c r="F828" s="397"/>
      <c r="G828" s="385">
        <f t="shared" si="94"/>
        <v>0</v>
      </c>
      <c r="H828" s="360"/>
      <c r="I828" s="187"/>
      <c r="J828" s="187"/>
      <c r="K828" s="187"/>
      <c r="L828" s="187"/>
      <c r="M828" s="187"/>
      <c r="N828" s="187"/>
      <c r="O828" s="187"/>
      <c r="P828" s="187"/>
      <c r="Q828" s="187"/>
      <c r="R828" s="187"/>
      <c r="S828" s="187"/>
      <c r="T828" s="269"/>
      <c r="U828" s="370">
        <f>IF(AND(H828="",I828="",J828="",K828="",L828="",M828="",N828="",O828="",P828="",Q828="",R828="",S828="",T828=""),0,AVERAGE($H828:T828))</f>
        <v>0</v>
      </c>
      <c r="V828" s="373">
        <f t="shared" si="95"/>
        <v>0</v>
      </c>
      <c r="W828" s="376">
        <f t="shared" si="96"/>
        <v>0</v>
      </c>
      <c r="X828" s="376">
        <f t="shared" si="97"/>
        <v>0</v>
      </c>
      <c r="Y828" s="373">
        <f t="shared" si="98"/>
        <v>0</v>
      </c>
      <c r="Z828" s="376">
        <f t="shared" si="99"/>
        <v>0</v>
      </c>
      <c r="AA828" s="376">
        <f t="shared" si="93"/>
        <v>0</v>
      </c>
      <c r="AB828" s="350"/>
    </row>
    <row r="829" spans="1:28" s="2" customFormat="1" ht="10.7">
      <c r="A829" s="382">
        <v>804</v>
      </c>
      <c r="B829" s="192"/>
      <c r="C829" s="186"/>
      <c r="D829" s="187"/>
      <c r="E829" s="186"/>
      <c r="F829" s="397"/>
      <c r="G829" s="385">
        <f t="shared" si="94"/>
        <v>0</v>
      </c>
      <c r="H829" s="360"/>
      <c r="I829" s="187"/>
      <c r="J829" s="187"/>
      <c r="K829" s="187"/>
      <c r="L829" s="187"/>
      <c r="M829" s="187"/>
      <c r="N829" s="187"/>
      <c r="O829" s="187"/>
      <c r="P829" s="187"/>
      <c r="Q829" s="187"/>
      <c r="R829" s="187"/>
      <c r="S829" s="187"/>
      <c r="T829" s="269"/>
      <c r="U829" s="370">
        <f>IF(AND(H829="",I829="",J829="",K829="",L829="",M829="",N829="",O829="",P829="",Q829="",R829="",S829="",T829=""),0,AVERAGE($H829:T829))</f>
        <v>0</v>
      </c>
      <c r="V829" s="373">
        <f t="shared" si="95"/>
        <v>0</v>
      </c>
      <c r="W829" s="376">
        <f t="shared" si="96"/>
        <v>0</v>
      </c>
      <c r="X829" s="376">
        <f t="shared" si="97"/>
        <v>0</v>
      </c>
      <c r="Y829" s="373">
        <f t="shared" si="98"/>
        <v>0</v>
      </c>
      <c r="Z829" s="376">
        <f t="shared" si="99"/>
        <v>0</v>
      </c>
      <c r="AA829" s="376">
        <f t="shared" si="93"/>
        <v>0</v>
      </c>
      <c r="AB829" s="350"/>
    </row>
    <row r="830" spans="1:28" s="2" customFormat="1" ht="10.7">
      <c r="A830" s="382">
        <v>805</v>
      </c>
      <c r="B830" s="192"/>
      <c r="C830" s="186"/>
      <c r="D830" s="187"/>
      <c r="E830" s="186"/>
      <c r="F830" s="397"/>
      <c r="G830" s="385">
        <f t="shared" si="94"/>
        <v>0</v>
      </c>
      <c r="H830" s="360"/>
      <c r="I830" s="187"/>
      <c r="J830" s="187"/>
      <c r="K830" s="187"/>
      <c r="L830" s="187"/>
      <c r="M830" s="187"/>
      <c r="N830" s="187"/>
      <c r="O830" s="187"/>
      <c r="P830" s="187"/>
      <c r="Q830" s="187"/>
      <c r="R830" s="187"/>
      <c r="S830" s="187"/>
      <c r="T830" s="269"/>
      <c r="U830" s="370">
        <f>IF(AND(H830="",I830="",J830="",K830="",L830="",M830="",N830="",O830="",P830="",Q830="",R830="",S830="",T830=""),0,AVERAGE($H830:T830))</f>
        <v>0</v>
      </c>
      <c r="V830" s="373">
        <f t="shared" si="95"/>
        <v>0</v>
      </c>
      <c r="W830" s="376">
        <f t="shared" si="96"/>
        <v>0</v>
      </c>
      <c r="X830" s="376">
        <f t="shared" si="97"/>
        <v>0</v>
      </c>
      <c r="Y830" s="373">
        <f t="shared" si="98"/>
        <v>0</v>
      </c>
      <c r="Z830" s="376">
        <f t="shared" si="99"/>
        <v>0</v>
      </c>
      <c r="AA830" s="376">
        <f t="shared" si="93"/>
        <v>0</v>
      </c>
      <c r="AB830" s="350"/>
    </row>
    <row r="831" spans="1:28" s="2" customFormat="1" ht="10.7">
      <c r="A831" s="382">
        <v>806</v>
      </c>
      <c r="B831" s="192"/>
      <c r="C831" s="186"/>
      <c r="D831" s="187"/>
      <c r="E831" s="186"/>
      <c r="F831" s="397"/>
      <c r="G831" s="385">
        <f t="shared" si="94"/>
        <v>0</v>
      </c>
      <c r="H831" s="360"/>
      <c r="I831" s="187"/>
      <c r="J831" s="187"/>
      <c r="K831" s="187"/>
      <c r="L831" s="187"/>
      <c r="M831" s="187"/>
      <c r="N831" s="187"/>
      <c r="O831" s="187"/>
      <c r="P831" s="187"/>
      <c r="Q831" s="187"/>
      <c r="R831" s="187"/>
      <c r="S831" s="187"/>
      <c r="T831" s="269"/>
      <c r="U831" s="370">
        <f>IF(AND(H831="",I831="",J831="",K831="",L831="",M831="",N831="",O831="",P831="",Q831="",R831="",S831="",T831=""),0,AVERAGE($H831:T831))</f>
        <v>0</v>
      </c>
      <c r="V831" s="373">
        <f t="shared" si="95"/>
        <v>0</v>
      </c>
      <c r="W831" s="376">
        <f t="shared" si="96"/>
        <v>0</v>
      </c>
      <c r="X831" s="376">
        <f t="shared" si="97"/>
        <v>0</v>
      </c>
      <c r="Y831" s="373">
        <f t="shared" si="98"/>
        <v>0</v>
      </c>
      <c r="Z831" s="376">
        <f t="shared" si="99"/>
        <v>0</v>
      </c>
      <c r="AA831" s="376">
        <f t="shared" si="93"/>
        <v>0</v>
      </c>
      <c r="AB831" s="350"/>
    </row>
    <row r="832" spans="1:28" s="2" customFormat="1" ht="10.7">
      <c r="A832" s="382">
        <v>807</v>
      </c>
      <c r="B832" s="192"/>
      <c r="C832" s="186"/>
      <c r="D832" s="187"/>
      <c r="E832" s="186"/>
      <c r="F832" s="397"/>
      <c r="G832" s="385">
        <f t="shared" si="94"/>
        <v>0</v>
      </c>
      <c r="H832" s="360"/>
      <c r="I832" s="187"/>
      <c r="J832" s="187"/>
      <c r="K832" s="187"/>
      <c r="L832" s="187"/>
      <c r="M832" s="187"/>
      <c r="N832" s="187"/>
      <c r="O832" s="187"/>
      <c r="P832" s="187"/>
      <c r="Q832" s="187"/>
      <c r="R832" s="187"/>
      <c r="S832" s="187"/>
      <c r="T832" s="269"/>
      <c r="U832" s="370">
        <f>IF(AND(H832="",I832="",J832="",K832="",L832="",M832="",N832="",O832="",P832="",Q832="",R832="",S832="",T832=""),0,AVERAGE($H832:T832))</f>
        <v>0</v>
      </c>
      <c r="V832" s="373">
        <f t="shared" si="95"/>
        <v>0</v>
      </c>
      <c r="W832" s="376">
        <f t="shared" si="96"/>
        <v>0</v>
      </c>
      <c r="X832" s="376">
        <f t="shared" si="97"/>
        <v>0</v>
      </c>
      <c r="Y832" s="373">
        <f t="shared" si="98"/>
        <v>0</v>
      </c>
      <c r="Z832" s="376">
        <f t="shared" si="99"/>
        <v>0</v>
      </c>
      <c r="AA832" s="376">
        <f t="shared" si="93"/>
        <v>0</v>
      </c>
      <c r="AB832" s="350"/>
    </row>
    <row r="833" spans="1:28" s="2" customFormat="1" ht="10.7">
      <c r="A833" s="382">
        <v>808</v>
      </c>
      <c r="B833" s="192"/>
      <c r="C833" s="186"/>
      <c r="D833" s="187"/>
      <c r="E833" s="186"/>
      <c r="F833" s="397"/>
      <c r="G833" s="385">
        <f t="shared" si="94"/>
        <v>0</v>
      </c>
      <c r="H833" s="360"/>
      <c r="I833" s="187"/>
      <c r="J833" s="187"/>
      <c r="K833" s="187"/>
      <c r="L833" s="187"/>
      <c r="M833" s="187"/>
      <c r="N833" s="187"/>
      <c r="O833" s="187"/>
      <c r="P833" s="187"/>
      <c r="Q833" s="187"/>
      <c r="R833" s="187"/>
      <c r="S833" s="187"/>
      <c r="T833" s="269"/>
      <c r="U833" s="370">
        <f>IF(AND(H833="",I833="",J833="",K833="",L833="",M833="",N833="",O833="",P833="",Q833="",R833="",S833="",T833=""),0,AVERAGE($H833:T833))</f>
        <v>0</v>
      </c>
      <c r="V833" s="373">
        <f t="shared" si="95"/>
        <v>0</v>
      </c>
      <c r="W833" s="376">
        <f t="shared" si="96"/>
        <v>0</v>
      </c>
      <c r="X833" s="376">
        <f t="shared" si="97"/>
        <v>0</v>
      </c>
      <c r="Y833" s="373">
        <f t="shared" si="98"/>
        <v>0</v>
      </c>
      <c r="Z833" s="376">
        <f t="shared" si="99"/>
        <v>0</v>
      </c>
      <c r="AA833" s="376">
        <f t="shared" si="93"/>
        <v>0</v>
      </c>
      <c r="AB833" s="350"/>
    </row>
    <row r="834" spans="1:28" s="2" customFormat="1" ht="10.7">
      <c r="A834" s="382">
        <v>809</v>
      </c>
      <c r="B834" s="192"/>
      <c r="C834" s="186"/>
      <c r="D834" s="187"/>
      <c r="E834" s="186"/>
      <c r="F834" s="397"/>
      <c r="G834" s="385">
        <f t="shared" si="94"/>
        <v>0</v>
      </c>
      <c r="H834" s="360"/>
      <c r="I834" s="187"/>
      <c r="J834" s="187"/>
      <c r="K834" s="187"/>
      <c r="L834" s="187"/>
      <c r="M834" s="187"/>
      <c r="N834" s="187"/>
      <c r="O834" s="187"/>
      <c r="P834" s="187"/>
      <c r="Q834" s="187"/>
      <c r="R834" s="187"/>
      <c r="S834" s="187"/>
      <c r="T834" s="269"/>
      <c r="U834" s="370">
        <f>IF(AND(H834="",I834="",J834="",K834="",L834="",M834="",N834="",O834="",P834="",Q834="",R834="",S834="",T834=""),0,AVERAGE($H834:T834))</f>
        <v>0</v>
      </c>
      <c r="V834" s="373">
        <f t="shared" si="95"/>
        <v>0</v>
      </c>
      <c r="W834" s="376">
        <f t="shared" si="96"/>
        <v>0</v>
      </c>
      <c r="X834" s="376">
        <f t="shared" si="97"/>
        <v>0</v>
      </c>
      <c r="Y834" s="373">
        <f t="shared" si="98"/>
        <v>0</v>
      </c>
      <c r="Z834" s="376">
        <f t="shared" si="99"/>
        <v>0</v>
      </c>
      <c r="AA834" s="376">
        <f t="shared" si="93"/>
        <v>0</v>
      </c>
      <c r="AB834" s="350"/>
    </row>
    <row r="835" spans="1:28" s="2" customFormat="1" ht="10.7">
      <c r="A835" s="382">
        <v>810</v>
      </c>
      <c r="B835" s="192"/>
      <c r="C835" s="186"/>
      <c r="D835" s="187"/>
      <c r="E835" s="186"/>
      <c r="F835" s="397"/>
      <c r="G835" s="385">
        <f t="shared" si="94"/>
        <v>0</v>
      </c>
      <c r="H835" s="360"/>
      <c r="I835" s="187"/>
      <c r="J835" s="187"/>
      <c r="K835" s="187"/>
      <c r="L835" s="187"/>
      <c r="M835" s="187"/>
      <c r="N835" s="187"/>
      <c r="O835" s="187"/>
      <c r="P835" s="187"/>
      <c r="Q835" s="187"/>
      <c r="R835" s="187"/>
      <c r="S835" s="187"/>
      <c r="T835" s="269"/>
      <c r="U835" s="370">
        <f>IF(AND(H835="",I835="",J835="",K835="",L835="",M835="",N835="",O835="",P835="",Q835="",R835="",S835="",T835=""),0,AVERAGE($H835:T835))</f>
        <v>0</v>
      </c>
      <c r="V835" s="373">
        <f t="shared" si="95"/>
        <v>0</v>
      </c>
      <c r="W835" s="376">
        <f t="shared" si="96"/>
        <v>0</v>
      </c>
      <c r="X835" s="376">
        <f t="shared" si="97"/>
        <v>0</v>
      </c>
      <c r="Y835" s="373">
        <f t="shared" si="98"/>
        <v>0</v>
      </c>
      <c r="Z835" s="376">
        <f t="shared" si="99"/>
        <v>0</v>
      </c>
      <c r="AA835" s="376">
        <f t="shared" si="93"/>
        <v>0</v>
      </c>
      <c r="AB835" s="350"/>
    </row>
    <row r="836" spans="1:28" s="2" customFormat="1" ht="10.7">
      <c r="A836" s="382">
        <v>811</v>
      </c>
      <c r="B836" s="192"/>
      <c r="C836" s="186"/>
      <c r="D836" s="187"/>
      <c r="E836" s="186"/>
      <c r="F836" s="397"/>
      <c r="G836" s="385">
        <f t="shared" si="94"/>
        <v>0</v>
      </c>
      <c r="H836" s="360"/>
      <c r="I836" s="187"/>
      <c r="J836" s="187"/>
      <c r="K836" s="187"/>
      <c r="L836" s="187"/>
      <c r="M836" s="187"/>
      <c r="N836" s="187"/>
      <c r="O836" s="187"/>
      <c r="P836" s="187"/>
      <c r="Q836" s="187"/>
      <c r="R836" s="187"/>
      <c r="S836" s="187"/>
      <c r="T836" s="269"/>
      <c r="U836" s="370">
        <f>IF(AND(H836="",I836="",J836="",K836="",L836="",M836="",N836="",O836="",P836="",Q836="",R836="",S836="",T836=""),0,AVERAGE($H836:T836))</f>
        <v>0</v>
      </c>
      <c r="V836" s="373">
        <f t="shared" si="95"/>
        <v>0</v>
      </c>
      <c r="W836" s="376">
        <f t="shared" si="96"/>
        <v>0</v>
      </c>
      <c r="X836" s="376">
        <f t="shared" si="97"/>
        <v>0</v>
      </c>
      <c r="Y836" s="373">
        <f t="shared" si="98"/>
        <v>0</v>
      </c>
      <c r="Z836" s="376">
        <f t="shared" si="99"/>
        <v>0</v>
      </c>
      <c r="AA836" s="376">
        <f t="shared" si="93"/>
        <v>0</v>
      </c>
      <c r="AB836" s="350"/>
    </row>
    <row r="837" spans="1:28" s="2" customFormat="1" ht="10.7">
      <c r="A837" s="382">
        <v>812</v>
      </c>
      <c r="B837" s="192"/>
      <c r="C837" s="186"/>
      <c r="D837" s="187"/>
      <c r="E837" s="186"/>
      <c r="F837" s="397"/>
      <c r="G837" s="385">
        <f t="shared" si="94"/>
        <v>0</v>
      </c>
      <c r="H837" s="360"/>
      <c r="I837" s="187"/>
      <c r="J837" s="187"/>
      <c r="K837" s="187"/>
      <c r="L837" s="187"/>
      <c r="M837" s="187"/>
      <c r="N837" s="187"/>
      <c r="O837" s="187"/>
      <c r="P837" s="187"/>
      <c r="Q837" s="187"/>
      <c r="R837" s="187"/>
      <c r="S837" s="187"/>
      <c r="T837" s="269"/>
      <c r="U837" s="370">
        <f>IF(AND(H837="",I837="",J837="",K837="",L837="",M837="",N837="",O837="",P837="",Q837="",R837="",S837="",T837=""),0,AVERAGE($H837:T837))</f>
        <v>0</v>
      </c>
      <c r="V837" s="373">
        <f t="shared" si="95"/>
        <v>0</v>
      </c>
      <c r="W837" s="376">
        <f t="shared" si="96"/>
        <v>0</v>
      </c>
      <c r="X837" s="376">
        <f t="shared" si="97"/>
        <v>0</v>
      </c>
      <c r="Y837" s="373">
        <f t="shared" si="98"/>
        <v>0</v>
      </c>
      <c r="Z837" s="376">
        <f t="shared" si="99"/>
        <v>0</v>
      </c>
      <c r="AA837" s="376">
        <f t="shared" si="93"/>
        <v>0</v>
      </c>
      <c r="AB837" s="350"/>
    </row>
    <row r="838" spans="1:28" s="2" customFormat="1" ht="10.7">
      <c r="A838" s="382">
        <v>813</v>
      </c>
      <c r="B838" s="192"/>
      <c r="C838" s="186"/>
      <c r="D838" s="187"/>
      <c r="E838" s="186"/>
      <c r="F838" s="397"/>
      <c r="G838" s="385">
        <f t="shared" si="94"/>
        <v>0</v>
      </c>
      <c r="H838" s="360"/>
      <c r="I838" s="187"/>
      <c r="J838" s="187"/>
      <c r="K838" s="187"/>
      <c r="L838" s="187"/>
      <c r="M838" s="187"/>
      <c r="N838" s="187"/>
      <c r="O838" s="187"/>
      <c r="P838" s="187"/>
      <c r="Q838" s="187"/>
      <c r="R838" s="187"/>
      <c r="S838" s="187"/>
      <c r="T838" s="269"/>
      <c r="U838" s="370">
        <f>IF(AND(H838="",I838="",J838="",K838="",L838="",M838="",N838="",O838="",P838="",Q838="",R838="",S838="",T838=""),0,AVERAGE($H838:T838))</f>
        <v>0</v>
      </c>
      <c r="V838" s="373">
        <f t="shared" si="95"/>
        <v>0</v>
      </c>
      <c r="W838" s="376">
        <f t="shared" si="96"/>
        <v>0</v>
      </c>
      <c r="X838" s="376">
        <f t="shared" si="97"/>
        <v>0</v>
      </c>
      <c r="Y838" s="373">
        <f t="shared" si="98"/>
        <v>0</v>
      </c>
      <c r="Z838" s="376">
        <f t="shared" si="99"/>
        <v>0</v>
      </c>
      <c r="AA838" s="376">
        <f t="shared" si="93"/>
        <v>0</v>
      </c>
      <c r="AB838" s="350"/>
    </row>
    <row r="839" spans="1:28" s="2" customFormat="1" ht="10.7">
      <c r="A839" s="382">
        <v>814</v>
      </c>
      <c r="B839" s="192"/>
      <c r="C839" s="186"/>
      <c r="D839" s="187"/>
      <c r="E839" s="186"/>
      <c r="F839" s="397"/>
      <c r="G839" s="385">
        <f t="shared" si="94"/>
        <v>0</v>
      </c>
      <c r="H839" s="360"/>
      <c r="I839" s="187"/>
      <c r="J839" s="187"/>
      <c r="K839" s="187"/>
      <c r="L839" s="187"/>
      <c r="M839" s="187"/>
      <c r="N839" s="187"/>
      <c r="O839" s="187"/>
      <c r="P839" s="187"/>
      <c r="Q839" s="187"/>
      <c r="R839" s="187"/>
      <c r="S839" s="187"/>
      <c r="T839" s="269"/>
      <c r="U839" s="370">
        <f>IF(AND(H839="",I839="",J839="",K839="",L839="",M839="",N839="",O839="",P839="",Q839="",R839="",S839="",T839=""),0,AVERAGE($H839:T839))</f>
        <v>0</v>
      </c>
      <c r="V839" s="373">
        <f t="shared" si="95"/>
        <v>0</v>
      </c>
      <c r="W839" s="376">
        <f t="shared" si="96"/>
        <v>0</v>
      </c>
      <c r="X839" s="376">
        <f t="shared" si="97"/>
        <v>0</v>
      </c>
      <c r="Y839" s="373">
        <f t="shared" si="98"/>
        <v>0</v>
      </c>
      <c r="Z839" s="376">
        <f t="shared" si="99"/>
        <v>0</v>
      </c>
      <c r="AA839" s="376">
        <f t="shared" si="93"/>
        <v>0</v>
      </c>
      <c r="AB839" s="350"/>
    </row>
    <row r="840" spans="1:28" s="2" customFormat="1" ht="10.7">
      <c r="A840" s="382">
        <v>815</v>
      </c>
      <c r="B840" s="192"/>
      <c r="C840" s="186"/>
      <c r="D840" s="187"/>
      <c r="E840" s="186"/>
      <c r="F840" s="397"/>
      <c r="G840" s="385">
        <f t="shared" si="94"/>
        <v>0</v>
      </c>
      <c r="H840" s="360"/>
      <c r="I840" s="187"/>
      <c r="J840" s="187"/>
      <c r="K840" s="187"/>
      <c r="L840" s="187"/>
      <c r="M840" s="187"/>
      <c r="N840" s="187"/>
      <c r="O840" s="187"/>
      <c r="P840" s="187"/>
      <c r="Q840" s="187"/>
      <c r="R840" s="187"/>
      <c r="S840" s="187"/>
      <c r="T840" s="269"/>
      <c r="U840" s="370">
        <f>IF(AND(H840="",I840="",J840="",K840="",L840="",M840="",N840="",O840="",P840="",Q840="",R840="",S840="",T840=""),0,AVERAGE($H840:T840))</f>
        <v>0</v>
      </c>
      <c r="V840" s="373">
        <f t="shared" si="95"/>
        <v>0</v>
      </c>
      <c r="W840" s="376">
        <f t="shared" si="96"/>
        <v>0</v>
      </c>
      <c r="X840" s="376">
        <f t="shared" si="97"/>
        <v>0</v>
      </c>
      <c r="Y840" s="373">
        <f t="shared" si="98"/>
        <v>0</v>
      </c>
      <c r="Z840" s="376">
        <f t="shared" si="99"/>
        <v>0</v>
      </c>
      <c r="AA840" s="376">
        <f t="shared" si="93"/>
        <v>0</v>
      </c>
      <c r="AB840" s="350"/>
    </row>
    <row r="841" spans="1:28" s="2" customFormat="1" ht="10.7">
      <c r="A841" s="382">
        <v>816</v>
      </c>
      <c r="B841" s="192"/>
      <c r="C841" s="186"/>
      <c r="D841" s="187"/>
      <c r="E841" s="186"/>
      <c r="F841" s="397"/>
      <c r="G841" s="385">
        <f t="shared" si="94"/>
        <v>0</v>
      </c>
      <c r="H841" s="360"/>
      <c r="I841" s="187"/>
      <c r="J841" s="187"/>
      <c r="K841" s="187"/>
      <c r="L841" s="187"/>
      <c r="M841" s="187"/>
      <c r="N841" s="187"/>
      <c r="O841" s="187"/>
      <c r="P841" s="187"/>
      <c r="Q841" s="187"/>
      <c r="R841" s="187"/>
      <c r="S841" s="187"/>
      <c r="T841" s="269"/>
      <c r="U841" s="370">
        <f>IF(AND(H841="",I841="",J841="",K841="",L841="",M841="",N841="",O841="",P841="",Q841="",R841="",S841="",T841=""),0,AVERAGE($H841:T841))</f>
        <v>0</v>
      </c>
      <c r="V841" s="373">
        <f t="shared" si="95"/>
        <v>0</v>
      </c>
      <c r="W841" s="376">
        <f t="shared" si="96"/>
        <v>0</v>
      </c>
      <c r="X841" s="376">
        <f t="shared" si="97"/>
        <v>0</v>
      </c>
      <c r="Y841" s="373">
        <f t="shared" si="98"/>
        <v>0</v>
      </c>
      <c r="Z841" s="376">
        <f t="shared" si="99"/>
        <v>0</v>
      </c>
      <c r="AA841" s="376">
        <f t="shared" si="93"/>
        <v>0</v>
      </c>
      <c r="AB841" s="350"/>
    </row>
    <row r="842" spans="1:28" s="2" customFormat="1" ht="10.7">
      <c r="A842" s="382">
        <v>817</v>
      </c>
      <c r="B842" s="192"/>
      <c r="C842" s="186"/>
      <c r="D842" s="187"/>
      <c r="E842" s="186"/>
      <c r="F842" s="397"/>
      <c r="G842" s="385">
        <f t="shared" si="94"/>
        <v>0</v>
      </c>
      <c r="H842" s="360"/>
      <c r="I842" s="187"/>
      <c r="J842" s="187"/>
      <c r="K842" s="187"/>
      <c r="L842" s="187"/>
      <c r="M842" s="187"/>
      <c r="N842" s="187"/>
      <c r="O842" s="187"/>
      <c r="P842" s="187"/>
      <c r="Q842" s="187"/>
      <c r="R842" s="187"/>
      <c r="S842" s="187"/>
      <c r="T842" s="269"/>
      <c r="U842" s="370">
        <f>IF(AND(H842="",I842="",J842="",K842="",L842="",M842="",N842="",O842="",P842="",Q842="",R842="",S842="",T842=""),0,AVERAGE($H842:T842))</f>
        <v>0</v>
      </c>
      <c r="V842" s="373">
        <f t="shared" si="95"/>
        <v>0</v>
      </c>
      <c r="W842" s="376">
        <f t="shared" si="96"/>
        <v>0</v>
      </c>
      <c r="X842" s="376">
        <f t="shared" si="97"/>
        <v>0</v>
      </c>
      <c r="Y842" s="373">
        <f t="shared" si="98"/>
        <v>0</v>
      </c>
      <c r="Z842" s="376">
        <f t="shared" si="99"/>
        <v>0</v>
      </c>
      <c r="AA842" s="376">
        <f t="shared" si="93"/>
        <v>0</v>
      </c>
      <c r="AB842" s="350"/>
    </row>
    <row r="843" spans="1:28" s="2" customFormat="1" ht="10.7">
      <c r="A843" s="382">
        <v>818</v>
      </c>
      <c r="B843" s="192"/>
      <c r="C843" s="186"/>
      <c r="D843" s="187"/>
      <c r="E843" s="186"/>
      <c r="F843" s="397"/>
      <c r="G843" s="385">
        <f t="shared" si="94"/>
        <v>0</v>
      </c>
      <c r="H843" s="360"/>
      <c r="I843" s="187"/>
      <c r="J843" s="187"/>
      <c r="K843" s="187"/>
      <c r="L843" s="187"/>
      <c r="M843" s="187"/>
      <c r="N843" s="187"/>
      <c r="O843" s="187"/>
      <c r="P843" s="187"/>
      <c r="Q843" s="187"/>
      <c r="R843" s="187"/>
      <c r="S843" s="187"/>
      <c r="T843" s="269"/>
      <c r="U843" s="370">
        <f>IF(AND(H843="",I843="",J843="",K843="",L843="",M843="",N843="",O843="",P843="",Q843="",R843="",S843="",T843=""),0,AVERAGE($H843:T843))</f>
        <v>0</v>
      </c>
      <c r="V843" s="373">
        <f t="shared" si="95"/>
        <v>0</v>
      </c>
      <c r="W843" s="376">
        <f t="shared" si="96"/>
        <v>0</v>
      </c>
      <c r="X843" s="376">
        <f t="shared" si="97"/>
        <v>0</v>
      </c>
      <c r="Y843" s="373">
        <f t="shared" si="98"/>
        <v>0</v>
      </c>
      <c r="Z843" s="376">
        <f t="shared" si="99"/>
        <v>0</v>
      </c>
      <c r="AA843" s="376">
        <f t="shared" si="93"/>
        <v>0</v>
      </c>
      <c r="AB843" s="350"/>
    </row>
    <row r="844" spans="1:28" s="2" customFormat="1" ht="10.7">
      <c r="A844" s="382">
        <v>819</v>
      </c>
      <c r="B844" s="192"/>
      <c r="C844" s="186"/>
      <c r="D844" s="187"/>
      <c r="E844" s="186"/>
      <c r="F844" s="397"/>
      <c r="G844" s="385">
        <f t="shared" si="94"/>
        <v>0</v>
      </c>
      <c r="H844" s="360"/>
      <c r="I844" s="187"/>
      <c r="J844" s="187"/>
      <c r="K844" s="187"/>
      <c r="L844" s="187"/>
      <c r="M844" s="187"/>
      <c r="N844" s="187"/>
      <c r="O844" s="187"/>
      <c r="P844" s="187"/>
      <c r="Q844" s="187"/>
      <c r="R844" s="187"/>
      <c r="S844" s="187"/>
      <c r="T844" s="269"/>
      <c r="U844" s="370">
        <f>IF(AND(H844="",I844="",J844="",K844="",L844="",M844="",N844="",O844="",P844="",Q844="",R844="",S844="",T844=""),0,AVERAGE($H844:T844))</f>
        <v>0</v>
      </c>
      <c r="V844" s="373">
        <f t="shared" si="95"/>
        <v>0</v>
      </c>
      <c r="W844" s="376">
        <f t="shared" si="96"/>
        <v>0</v>
      </c>
      <c r="X844" s="376">
        <f t="shared" si="97"/>
        <v>0</v>
      </c>
      <c r="Y844" s="373">
        <f t="shared" si="98"/>
        <v>0</v>
      </c>
      <c r="Z844" s="376">
        <f t="shared" si="99"/>
        <v>0</v>
      </c>
      <c r="AA844" s="376">
        <f t="shared" si="93"/>
        <v>0</v>
      </c>
      <c r="AB844" s="350"/>
    </row>
    <row r="845" spans="1:28" s="2" customFormat="1" ht="10.7">
      <c r="A845" s="382">
        <v>820</v>
      </c>
      <c r="B845" s="192"/>
      <c r="C845" s="186"/>
      <c r="D845" s="187"/>
      <c r="E845" s="186"/>
      <c r="F845" s="397"/>
      <c r="G845" s="385">
        <f t="shared" si="94"/>
        <v>0</v>
      </c>
      <c r="H845" s="360"/>
      <c r="I845" s="187"/>
      <c r="J845" s="187"/>
      <c r="K845" s="187"/>
      <c r="L845" s="187"/>
      <c r="M845" s="187"/>
      <c r="N845" s="187"/>
      <c r="O845" s="187"/>
      <c r="P845" s="187"/>
      <c r="Q845" s="187"/>
      <c r="R845" s="187"/>
      <c r="S845" s="187"/>
      <c r="T845" s="269"/>
      <c r="U845" s="370">
        <f>IF(AND(H845="",I845="",J845="",K845="",L845="",M845="",N845="",O845="",P845="",Q845="",R845="",S845="",T845=""),0,AVERAGE($H845:T845))</f>
        <v>0</v>
      </c>
      <c r="V845" s="373">
        <f t="shared" si="95"/>
        <v>0</v>
      </c>
      <c r="W845" s="376">
        <f t="shared" si="96"/>
        <v>0</v>
      </c>
      <c r="X845" s="376">
        <f t="shared" si="97"/>
        <v>0</v>
      </c>
      <c r="Y845" s="373">
        <f t="shared" si="98"/>
        <v>0</v>
      </c>
      <c r="Z845" s="376">
        <f t="shared" si="99"/>
        <v>0</v>
      </c>
      <c r="AA845" s="376">
        <f t="shared" si="93"/>
        <v>0</v>
      </c>
      <c r="AB845" s="350"/>
    </row>
    <row r="846" spans="1:28" s="2" customFormat="1" ht="10.7">
      <c r="A846" s="382">
        <v>821</v>
      </c>
      <c r="B846" s="192"/>
      <c r="C846" s="186"/>
      <c r="D846" s="187"/>
      <c r="E846" s="186"/>
      <c r="F846" s="397"/>
      <c r="G846" s="385">
        <f t="shared" si="94"/>
        <v>0</v>
      </c>
      <c r="H846" s="360"/>
      <c r="I846" s="187"/>
      <c r="J846" s="187"/>
      <c r="K846" s="187"/>
      <c r="L846" s="187"/>
      <c r="M846" s="187"/>
      <c r="N846" s="187"/>
      <c r="O846" s="187"/>
      <c r="P846" s="187"/>
      <c r="Q846" s="187"/>
      <c r="R846" s="187"/>
      <c r="S846" s="187"/>
      <c r="T846" s="269"/>
      <c r="U846" s="370">
        <f>IF(AND(H846="",I846="",J846="",K846="",L846="",M846="",N846="",O846="",P846="",Q846="",R846="",S846="",T846=""),0,AVERAGE($H846:T846))</f>
        <v>0</v>
      </c>
      <c r="V846" s="373">
        <f t="shared" si="95"/>
        <v>0</v>
      </c>
      <c r="W846" s="376">
        <f t="shared" si="96"/>
        <v>0</v>
      </c>
      <c r="X846" s="376">
        <f t="shared" si="97"/>
        <v>0</v>
      </c>
      <c r="Y846" s="373">
        <f t="shared" si="98"/>
        <v>0</v>
      </c>
      <c r="Z846" s="376">
        <f t="shared" si="99"/>
        <v>0</v>
      </c>
      <c r="AA846" s="376">
        <f t="shared" si="93"/>
        <v>0</v>
      </c>
      <c r="AB846" s="350"/>
    </row>
    <row r="847" spans="1:28" s="2" customFormat="1" ht="10.7">
      <c r="A847" s="382">
        <v>822</v>
      </c>
      <c r="B847" s="192"/>
      <c r="C847" s="186"/>
      <c r="D847" s="187"/>
      <c r="E847" s="186"/>
      <c r="F847" s="397"/>
      <c r="G847" s="385">
        <f t="shared" si="94"/>
        <v>0</v>
      </c>
      <c r="H847" s="360"/>
      <c r="I847" s="187"/>
      <c r="J847" s="187"/>
      <c r="K847" s="187"/>
      <c r="L847" s="187"/>
      <c r="M847" s="187"/>
      <c r="N847" s="187"/>
      <c r="O847" s="187"/>
      <c r="P847" s="187"/>
      <c r="Q847" s="187"/>
      <c r="R847" s="187"/>
      <c r="S847" s="187"/>
      <c r="T847" s="269"/>
      <c r="U847" s="370">
        <f>IF(AND(H847="",I847="",J847="",K847="",L847="",M847="",N847="",O847="",P847="",Q847="",R847="",S847="",T847=""),0,AVERAGE($H847:T847))</f>
        <v>0</v>
      </c>
      <c r="V847" s="373">
        <f t="shared" si="95"/>
        <v>0</v>
      </c>
      <c r="W847" s="376">
        <f t="shared" si="96"/>
        <v>0</v>
      </c>
      <c r="X847" s="376">
        <f t="shared" si="97"/>
        <v>0</v>
      </c>
      <c r="Y847" s="373">
        <f t="shared" si="98"/>
        <v>0</v>
      </c>
      <c r="Z847" s="376">
        <f t="shared" si="99"/>
        <v>0</v>
      </c>
      <c r="AA847" s="376">
        <f t="shared" si="93"/>
        <v>0</v>
      </c>
      <c r="AB847" s="350"/>
    </row>
    <row r="848" spans="1:28" s="2" customFormat="1" ht="10.7">
      <c r="A848" s="382">
        <v>823</v>
      </c>
      <c r="B848" s="192"/>
      <c r="C848" s="186"/>
      <c r="D848" s="187"/>
      <c r="E848" s="186"/>
      <c r="F848" s="397"/>
      <c r="G848" s="385">
        <f t="shared" si="94"/>
        <v>0</v>
      </c>
      <c r="H848" s="360"/>
      <c r="I848" s="187"/>
      <c r="J848" s="187"/>
      <c r="K848" s="187"/>
      <c r="L848" s="187"/>
      <c r="M848" s="187"/>
      <c r="N848" s="187"/>
      <c r="O848" s="187"/>
      <c r="P848" s="187"/>
      <c r="Q848" s="187"/>
      <c r="R848" s="187"/>
      <c r="S848" s="187"/>
      <c r="T848" s="269"/>
      <c r="U848" s="370">
        <f>IF(AND(H848="",I848="",J848="",K848="",L848="",M848="",N848="",O848="",P848="",Q848="",R848="",S848="",T848=""),0,AVERAGE($H848:T848))</f>
        <v>0</v>
      </c>
      <c r="V848" s="373">
        <f t="shared" si="95"/>
        <v>0</v>
      </c>
      <c r="W848" s="376">
        <f t="shared" si="96"/>
        <v>0</v>
      </c>
      <c r="X848" s="376">
        <f t="shared" si="97"/>
        <v>0</v>
      </c>
      <c r="Y848" s="373">
        <f t="shared" si="98"/>
        <v>0</v>
      </c>
      <c r="Z848" s="376">
        <f t="shared" si="99"/>
        <v>0</v>
      </c>
      <c r="AA848" s="376">
        <f t="shared" si="93"/>
        <v>0</v>
      </c>
      <c r="AB848" s="350"/>
    </row>
    <row r="849" spans="1:28" s="2" customFormat="1" ht="10.7">
      <c r="A849" s="382">
        <v>824</v>
      </c>
      <c r="B849" s="192"/>
      <c r="C849" s="186"/>
      <c r="D849" s="187"/>
      <c r="E849" s="186"/>
      <c r="F849" s="397"/>
      <c r="G849" s="385">
        <f t="shared" si="94"/>
        <v>0</v>
      </c>
      <c r="H849" s="360"/>
      <c r="I849" s="187"/>
      <c r="J849" s="187"/>
      <c r="K849" s="187"/>
      <c r="L849" s="187"/>
      <c r="M849" s="187"/>
      <c r="N849" s="187"/>
      <c r="O849" s="187"/>
      <c r="P849" s="187"/>
      <c r="Q849" s="187"/>
      <c r="R849" s="187"/>
      <c r="S849" s="187"/>
      <c r="T849" s="269"/>
      <c r="U849" s="370">
        <f>IF(AND(H849="",I849="",J849="",K849="",L849="",M849="",N849="",O849="",P849="",Q849="",R849="",S849="",T849=""),0,AVERAGE($H849:T849))</f>
        <v>0</v>
      </c>
      <c r="V849" s="373">
        <f t="shared" si="95"/>
        <v>0</v>
      </c>
      <c r="W849" s="376">
        <f t="shared" si="96"/>
        <v>0</v>
      </c>
      <c r="X849" s="376">
        <f t="shared" si="97"/>
        <v>0</v>
      </c>
      <c r="Y849" s="373">
        <f t="shared" si="98"/>
        <v>0</v>
      </c>
      <c r="Z849" s="376">
        <f t="shared" si="99"/>
        <v>0</v>
      </c>
      <c r="AA849" s="376">
        <f t="shared" si="93"/>
        <v>0</v>
      </c>
      <c r="AB849" s="350"/>
    </row>
    <row r="850" spans="1:28" s="2" customFormat="1" ht="10.7">
      <c r="A850" s="382">
        <v>825</v>
      </c>
      <c r="B850" s="192"/>
      <c r="C850" s="186"/>
      <c r="D850" s="187"/>
      <c r="E850" s="186"/>
      <c r="F850" s="397"/>
      <c r="G850" s="385">
        <f t="shared" si="94"/>
        <v>0</v>
      </c>
      <c r="H850" s="360"/>
      <c r="I850" s="187"/>
      <c r="J850" s="187"/>
      <c r="K850" s="187"/>
      <c r="L850" s="187"/>
      <c r="M850" s="187"/>
      <c r="N850" s="187"/>
      <c r="O850" s="187"/>
      <c r="P850" s="187"/>
      <c r="Q850" s="187"/>
      <c r="R850" s="187"/>
      <c r="S850" s="187"/>
      <c r="T850" s="269"/>
      <c r="U850" s="370">
        <f>IF(AND(H850="",I850="",J850="",K850="",L850="",M850="",N850="",O850="",P850="",Q850="",R850="",S850="",T850=""),0,AVERAGE($H850:T850))</f>
        <v>0</v>
      </c>
      <c r="V850" s="373">
        <f t="shared" si="95"/>
        <v>0</v>
      </c>
      <c r="W850" s="376">
        <f t="shared" si="96"/>
        <v>0</v>
      </c>
      <c r="X850" s="376">
        <f t="shared" si="97"/>
        <v>0</v>
      </c>
      <c r="Y850" s="373">
        <f t="shared" si="98"/>
        <v>0</v>
      </c>
      <c r="Z850" s="376">
        <f t="shared" si="99"/>
        <v>0</v>
      </c>
      <c r="AA850" s="376">
        <f t="shared" si="93"/>
        <v>0</v>
      </c>
      <c r="AB850" s="350"/>
    </row>
    <row r="851" spans="1:28" s="2" customFormat="1" ht="10.7">
      <c r="A851" s="382">
        <v>826</v>
      </c>
      <c r="B851" s="192"/>
      <c r="C851" s="186"/>
      <c r="D851" s="187"/>
      <c r="E851" s="186"/>
      <c r="F851" s="397"/>
      <c r="G851" s="385">
        <f t="shared" si="94"/>
        <v>0</v>
      </c>
      <c r="H851" s="360"/>
      <c r="I851" s="187"/>
      <c r="J851" s="187"/>
      <c r="K851" s="187"/>
      <c r="L851" s="187"/>
      <c r="M851" s="187"/>
      <c r="N851" s="187"/>
      <c r="O851" s="187"/>
      <c r="P851" s="187"/>
      <c r="Q851" s="187"/>
      <c r="R851" s="187"/>
      <c r="S851" s="187"/>
      <c r="T851" s="269"/>
      <c r="U851" s="370">
        <f>IF(AND(H851="",I851="",J851="",K851="",L851="",M851="",N851="",O851="",P851="",Q851="",R851="",S851="",T851=""),0,AVERAGE($H851:T851))</f>
        <v>0</v>
      </c>
      <c r="V851" s="373">
        <f t="shared" si="95"/>
        <v>0</v>
      </c>
      <c r="W851" s="376">
        <f t="shared" si="96"/>
        <v>0</v>
      </c>
      <c r="X851" s="376">
        <f t="shared" si="97"/>
        <v>0</v>
      </c>
      <c r="Y851" s="373">
        <f t="shared" si="98"/>
        <v>0</v>
      </c>
      <c r="Z851" s="376">
        <f t="shared" si="99"/>
        <v>0</v>
      </c>
      <c r="AA851" s="376">
        <f t="shared" si="93"/>
        <v>0</v>
      </c>
      <c r="AB851" s="350"/>
    </row>
    <row r="852" spans="1:28" s="2" customFormat="1" ht="10.7">
      <c r="A852" s="382">
        <v>827</v>
      </c>
      <c r="B852" s="192"/>
      <c r="C852" s="186"/>
      <c r="D852" s="187"/>
      <c r="E852" s="186"/>
      <c r="F852" s="397"/>
      <c r="G852" s="385">
        <f t="shared" si="94"/>
        <v>0</v>
      </c>
      <c r="H852" s="360"/>
      <c r="I852" s="187"/>
      <c r="J852" s="187"/>
      <c r="K852" s="187"/>
      <c r="L852" s="187"/>
      <c r="M852" s="187"/>
      <c r="N852" s="187"/>
      <c r="O852" s="187"/>
      <c r="P852" s="187"/>
      <c r="Q852" s="187"/>
      <c r="R852" s="187"/>
      <c r="S852" s="187"/>
      <c r="T852" s="269"/>
      <c r="U852" s="370">
        <f>IF(AND(H852="",I852="",J852="",K852="",L852="",M852="",N852="",O852="",P852="",Q852="",R852="",S852="",T852=""),0,AVERAGE($H852:T852))</f>
        <v>0</v>
      </c>
      <c r="V852" s="373">
        <f t="shared" si="95"/>
        <v>0</v>
      </c>
      <c r="W852" s="376">
        <f t="shared" si="96"/>
        <v>0</v>
      </c>
      <c r="X852" s="376">
        <f t="shared" si="97"/>
        <v>0</v>
      </c>
      <c r="Y852" s="373">
        <f t="shared" si="98"/>
        <v>0</v>
      </c>
      <c r="Z852" s="376">
        <f t="shared" si="99"/>
        <v>0</v>
      </c>
      <c r="AA852" s="376">
        <f t="shared" si="93"/>
        <v>0</v>
      </c>
      <c r="AB852" s="350"/>
    </row>
    <row r="853" spans="1:28" s="2" customFormat="1" ht="10.7">
      <c r="A853" s="382">
        <v>828</v>
      </c>
      <c r="B853" s="192"/>
      <c r="C853" s="186"/>
      <c r="D853" s="187"/>
      <c r="E853" s="186"/>
      <c r="F853" s="397"/>
      <c r="G853" s="385">
        <f t="shared" si="94"/>
        <v>0</v>
      </c>
      <c r="H853" s="360"/>
      <c r="I853" s="187"/>
      <c r="J853" s="187"/>
      <c r="K853" s="187"/>
      <c r="L853" s="187"/>
      <c r="M853" s="187"/>
      <c r="N853" s="187"/>
      <c r="O853" s="187"/>
      <c r="P853" s="187"/>
      <c r="Q853" s="187"/>
      <c r="R853" s="187"/>
      <c r="S853" s="187"/>
      <c r="T853" s="269"/>
      <c r="U853" s="370">
        <f>IF(AND(H853="",I853="",J853="",K853="",L853="",M853="",N853="",O853="",P853="",Q853="",R853="",S853="",T853=""),0,AVERAGE($H853:T853))</f>
        <v>0</v>
      </c>
      <c r="V853" s="373">
        <f t="shared" si="95"/>
        <v>0</v>
      </c>
      <c r="W853" s="376">
        <f t="shared" si="96"/>
        <v>0</v>
      </c>
      <c r="X853" s="376">
        <f t="shared" si="97"/>
        <v>0</v>
      </c>
      <c r="Y853" s="373">
        <f t="shared" si="98"/>
        <v>0</v>
      </c>
      <c r="Z853" s="376">
        <f t="shared" si="99"/>
        <v>0</v>
      </c>
      <c r="AA853" s="376">
        <f t="shared" si="93"/>
        <v>0</v>
      </c>
      <c r="AB853" s="350"/>
    </row>
    <row r="854" spans="1:28" s="2" customFormat="1" ht="10.7">
      <c r="A854" s="382">
        <v>829</v>
      </c>
      <c r="B854" s="192"/>
      <c r="C854" s="186"/>
      <c r="D854" s="187"/>
      <c r="E854" s="186"/>
      <c r="F854" s="397"/>
      <c r="G854" s="385">
        <f t="shared" si="94"/>
        <v>0</v>
      </c>
      <c r="H854" s="360"/>
      <c r="I854" s="187"/>
      <c r="J854" s="187"/>
      <c r="K854" s="187"/>
      <c r="L854" s="187"/>
      <c r="M854" s="187"/>
      <c r="N854" s="187"/>
      <c r="O854" s="187"/>
      <c r="P854" s="187"/>
      <c r="Q854" s="187"/>
      <c r="R854" s="187"/>
      <c r="S854" s="187"/>
      <c r="T854" s="269"/>
      <c r="U854" s="370">
        <f>IF(AND(H854="",I854="",J854="",K854="",L854="",M854="",N854="",O854="",P854="",Q854="",R854="",S854="",T854=""),0,AVERAGE($H854:T854))</f>
        <v>0</v>
      </c>
      <c r="V854" s="373">
        <f t="shared" si="95"/>
        <v>0</v>
      </c>
      <c r="W854" s="376">
        <f t="shared" si="96"/>
        <v>0</v>
      </c>
      <c r="X854" s="376">
        <f t="shared" si="97"/>
        <v>0</v>
      </c>
      <c r="Y854" s="373">
        <f t="shared" si="98"/>
        <v>0</v>
      </c>
      <c r="Z854" s="376">
        <f t="shared" si="99"/>
        <v>0</v>
      </c>
      <c r="AA854" s="376">
        <f t="shared" si="93"/>
        <v>0</v>
      </c>
      <c r="AB854" s="350"/>
    </row>
    <row r="855" spans="1:28" s="2" customFormat="1" ht="10.7">
      <c r="A855" s="382">
        <v>830</v>
      </c>
      <c r="B855" s="192"/>
      <c r="C855" s="186"/>
      <c r="D855" s="187"/>
      <c r="E855" s="186"/>
      <c r="F855" s="397"/>
      <c r="G855" s="385">
        <f t="shared" si="94"/>
        <v>0</v>
      </c>
      <c r="H855" s="360"/>
      <c r="I855" s="187"/>
      <c r="J855" s="187"/>
      <c r="K855" s="187"/>
      <c r="L855" s="187"/>
      <c r="M855" s="187"/>
      <c r="N855" s="187"/>
      <c r="O855" s="187"/>
      <c r="P855" s="187"/>
      <c r="Q855" s="187"/>
      <c r="R855" s="187"/>
      <c r="S855" s="187"/>
      <c r="T855" s="269"/>
      <c r="U855" s="370">
        <f>IF(AND(H855="",I855="",J855="",K855="",L855="",M855="",N855="",O855="",P855="",Q855="",R855="",S855="",T855=""),0,AVERAGE($H855:T855))</f>
        <v>0</v>
      </c>
      <c r="V855" s="373">
        <f t="shared" si="95"/>
        <v>0</v>
      </c>
      <c r="W855" s="376">
        <f t="shared" si="96"/>
        <v>0</v>
      </c>
      <c r="X855" s="376">
        <f t="shared" si="97"/>
        <v>0</v>
      </c>
      <c r="Y855" s="373">
        <f t="shared" si="98"/>
        <v>0</v>
      </c>
      <c r="Z855" s="376">
        <f t="shared" si="99"/>
        <v>0</v>
      </c>
      <c r="AA855" s="376">
        <f t="shared" si="93"/>
        <v>0</v>
      </c>
      <c r="AB855" s="350"/>
    </row>
    <row r="856" spans="1:28" s="2" customFormat="1" ht="10.7">
      <c r="A856" s="382">
        <v>831</v>
      </c>
      <c r="B856" s="192"/>
      <c r="C856" s="186"/>
      <c r="D856" s="187"/>
      <c r="E856" s="186"/>
      <c r="F856" s="397"/>
      <c r="G856" s="385">
        <f t="shared" si="94"/>
        <v>0</v>
      </c>
      <c r="H856" s="360"/>
      <c r="I856" s="187"/>
      <c r="J856" s="187"/>
      <c r="K856" s="187"/>
      <c r="L856" s="187"/>
      <c r="M856" s="187"/>
      <c r="N856" s="187"/>
      <c r="O856" s="187"/>
      <c r="P856" s="187"/>
      <c r="Q856" s="187"/>
      <c r="R856" s="187"/>
      <c r="S856" s="187"/>
      <c r="T856" s="269"/>
      <c r="U856" s="370">
        <f>IF(AND(H856="",I856="",J856="",K856="",L856="",M856="",N856="",O856="",P856="",Q856="",R856="",S856="",T856=""),0,AVERAGE($H856:T856))</f>
        <v>0</v>
      </c>
      <c r="V856" s="373">
        <f t="shared" si="95"/>
        <v>0</v>
      </c>
      <c r="W856" s="376">
        <f t="shared" si="96"/>
        <v>0</v>
      </c>
      <c r="X856" s="376">
        <f t="shared" si="97"/>
        <v>0</v>
      </c>
      <c r="Y856" s="373">
        <f t="shared" si="98"/>
        <v>0</v>
      </c>
      <c r="Z856" s="376">
        <f t="shared" si="99"/>
        <v>0</v>
      </c>
      <c r="AA856" s="376">
        <f t="shared" si="93"/>
        <v>0</v>
      </c>
      <c r="AB856" s="350"/>
    </row>
    <row r="857" spans="1:28" s="2" customFormat="1" ht="10.7">
      <c r="A857" s="382">
        <v>832</v>
      </c>
      <c r="B857" s="192"/>
      <c r="C857" s="186"/>
      <c r="D857" s="187"/>
      <c r="E857" s="186"/>
      <c r="F857" s="397"/>
      <c r="G857" s="385">
        <f t="shared" si="94"/>
        <v>0</v>
      </c>
      <c r="H857" s="360"/>
      <c r="I857" s="187"/>
      <c r="J857" s="187"/>
      <c r="K857" s="187"/>
      <c r="L857" s="187"/>
      <c r="M857" s="187"/>
      <c r="N857" s="187"/>
      <c r="O857" s="187"/>
      <c r="P857" s="187"/>
      <c r="Q857" s="187"/>
      <c r="R857" s="187"/>
      <c r="S857" s="187"/>
      <c r="T857" s="269"/>
      <c r="U857" s="370">
        <f>IF(AND(H857="",I857="",J857="",K857="",L857="",M857="",N857="",O857="",P857="",Q857="",R857="",S857="",T857=""),0,AVERAGE($H857:T857))</f>
        <v>0</v>
      </c>
      <c r="V857" s="373">
        <f t="shared" si="95"/>
        <v>0</v>
      </c>
      <c r="W857" s="376">
        <f t="shared" si="96"/>
        <v>0</v>
      </c>
      <c r="X857" s="376">
        <f t="shared" si="97"/>
        <v>0</v>
      </c>
      <c r="Y857" s="373">
        <f t="shared" si="98"/>
        <v>0</v>
      </c>
      <c r="Z857" s="376">
        <f t="shared" si="99"/>
        <v>0</v>
      </c>
      <c r="AA857" s="376">
        <f t="shared" si="93"/>
        <v>0</v>
      </c>
      <c r="AB857" s="350"/>
    </row>
    <row r="858" spans="1:28" s="2" customFormat="1" ht="10.7">
      <c r="A858" s="382">
        <v>833</v>
      </c>
      <c r="B858" s="192"/>
      <c r="C858" s="186"/>
      <c r="D858" s="187"/>
      <c r="E858" s="186"/>
      <c r="F858" s="397"/>
      <c r="G858" s="385">
        <f t="shared" si="94"/>
        <v>0</v>
      </c>
      <c r="H858" s="360"/>
      <c r="I858" s="187"/>
      <c r="J858" s="187"/>
      <c r="K858" s="187"/>
      <c r="L858" s="187"/>
      <c r="M858" s="187"/>
      <c r="N858" s="187"/>
      <c r="O858" s="187"/>
      <c r="P858" s="187"/>
      <c r="Q858" s="187"/>
      <c r="R858" s="187"/>
      <c r="S858" s="187"/>
      <c r="T858" s="269"/>
      <c r="U858" s="370">
        <f>IF(AND(H858="",I858="",J858="",K858="",L858="",M858="",N858="",O858="",P858="",Q858="",R858="",S858="",T858=""),0,AVERAGE($H858:T858))</f>
        <v>0</v>
      </c>
      <c r="V858" s="373">
        <f t="shared" si="95"/>
        <v>0</v>
      </c>
      <c r="W858" s="376">
        <f t="shared" si="96"/>
        <v>0</v>
      </c>
      <c r="X858" s="376">
        <f t="shared" si="97"/>
        <v>0</v>
      </c>
      <c r="Y858" s="373">
        <f t="shared" si="98"/>
        <v>0</v>
      </c>
      <c r="Z858" s="376">
        <f t="shared" si="99"/>
        <v>0</v>
      </c>
      <c r="AA858" s="376">
        <f t="shared" ref="AA858:AA921" si="100">IF(U858&gt;22,(U858-22),0)</f>
        <v>0</v>
      </c>
      <c r="AB858" s="350"/>
    </row>
    <row r="859" spans="1:28" s="2" customFormat="1" ht="10.7">
      <c r="A859" s="382">
        <v>834</v>
      </c>
      <c r="B859" s="192"/>
      <c r="C859" s="186"/>
      <c r="D859" s="187"/>
      <c r="E859" s="186"/>
      <c r="F859" s="397"/>
      <c r="G859" s="385">
        <f t="shared" ref="G859:G922" si="101">IF(E859="Residencial",D859,E859)</f>
        <v>0</v>
      </c>
      <c r="H859" s="360"/>
      <c r="I859" s="187"/>
      <c r="J859" s="187"/>
      <c r="K859" s="187"/>
      <c r="L859" s="187"/>
      <c r="M859" s="187"/>
      <c r="N859" s="187"/>
      <c r="O859" s="187"/>
      <c r="P859" s="187"/>
      <c r="Q859" s="187"/>
      <c r="R859" s="187"/>
      <c r="S859" s="187"/>
      <c r="T859" s="269"/>
      <c r="U859" s="370">
        <f>IF(AND(H859="",I859="",J859="",K859="",L859="",M859="",N859="",O859="",P859="",Q859="",R859="",S859="",T859=""),0,AVERAGE($H859:T859))</f>
        <v>0</v>
      </c>
      <c r="V859" s="373">
        <f t="shared" ref="V859:V922" si="102">IF(U859&lt;=11,U859,11)</f>
        <v>0</v>
      </c>
      <c r="W859" s="376">
        <f t="shared" ref="W859:W922" si="103">IF(U859&lt;=6,U859,6)</f>
        <v>0</v>
      </c>
      <c r="X859" s="376">
        <f t="shared" ref="X859:X922" si="104">IF(AND(U859&gt;6,U859&gt;=11),11-W859,U859-W859)</f>
        <v>0</v>
      </c>
      <c r="Y859" s="373">
        <f t="shared" ref="Y859:Y922" si="105">IF(U859&gt;11,(U859-W859-X859),0)</f>
        <v>0</v>
      </c>
      <c r="Z859" s="376">
        <f t="shared" ref="Z859:Z922" si="106">IF(U859&gt;22,11,IF(AND(U859&gt;11,U859&lt;=22),U859-11,0))</f>
        <v>0</v>
      </c>
      <c r="AA859" s="376">
        <f t="shared" si="100"/>
        <v>0</v>
      </c>
      <c r="AB859" s="350"/>
    </row>
    <row r="860" spans="1:28" s="2" customFormat="1" ht="10.7">
      <c r="A860" s="382">
        <v>835</v>
      </c>
      <c r="B860" s="192"/>
      <c r="C860" s="186"/>
      <c r="D860" s="187"/>
      <c r="E860" s="186"/>
      <c r="F860" s="397"/>
      <c r="G860" s="385">
        <f t="shared" si="101"/>
        <v>0</v>
      </c>
      <c r="H860" s="360"/>
      <c r="I860" s="187"/>
      <c r="J860" s="187"/>
      <c r="K860" s="187"/>
      <c r="L860" s="187"/>
      <c r="M860" s="187"/>
      <c r="N860" s="187"/>
      <c r="O860" s="187"/>
      <c r="P860" s="187"/>
      <c r="Q860" s="187"/>
      <c r="R860" s="187"/>
      <c r="S860" s="187"/>
      <c r="T860" s="269"/>
      <c r="U860" s="370">
        <f>IF(AND(H860="",I860="",J860="",K860="",L860="",M860="",N860="",O860="",P860="",Q860="",R860="",S860="",T860=""),0,AVERAGE($H860:T860))</f>
        <v>0</v>
      </c>
      <c r="V860" s="373">
        <f t="shared" si="102"/>
        <v>0</v>
      </c>
      <c r="W860" s="376">
        <f t="shared" si="103"/>
        <v>0</v>
      </c>
      <c r="X860" s="376">
        <f t="shared" si="104"/>
        <v>0</v>
      </c>
      <c r="Y860" s="373">
        <f t="shared" si="105"/>
        <v>0</v>
      </c>
      <c r="Z860" s="376">
        <f t="shared" si="106"/>
        <v>0</v>
      </c>
      <c r="AA860" s="376">
        <f t="shared" si="100"/>
        <v>0</v>
      </c>
      <c r="AB860" s="350"/>
    </row>
    <row r="861" spans="1:28" s="2" customFormat="1" ht="10.7">
      <c r="A861" s="382">
        <v>836</v>
      </c>
      <c r="B861" s="192"/>
      <c r="C861" s="186"/>
      <c r="D861" s="187"/>
      <c r="E861" s="186"/>
      <c r="F861" s="397"/>
      <c r="G861" s="385">
        <f t="shared" si="101"/>
        <v>0</v>
      </c>
      <c r="H861" s="360"/>
      <c r="I861" s="187"/>
      <c r="J861" s="187"/>
      <c r="K861" s="187"/>
      <c r="L861" s="187"/>
      <c r="M861" s="187"/>
      <c r="N861" s="187"/>
      <c r="O861" s="187"/>
      <c r="P861" s="187"/>
      <c r="Q861" s="187"/>
      <c r="R861" s="187"/>
      <c r="S861" s="187"/>
      <c r="T861" s="269"/>
      <c r="U861" s="370">
        <f>IF(AND(H861="",I861="",J861="",K861="",L861="",M861="",N861="",O861="",P861="",Q861="",R861="",S861="",T861=""),0,AVERAGE($H861:T861))</f>
        <v>0</v>
      </c>
      <c r="V861" s="373">
        <f t="shared" si="102"/>
        <v>0</v>
      </c>
      <c r="W861" s="376">
        <f t="shared" si="103"/>
        <v>0</v>
      </c>
      <c r="X861" s="376">
        <f t="shared" si="104"/>
        <v>0</v>
      </c>
      <c r="Y861" s="373">
        <f t="shared" si="105"/>
        <v>0</v>
      </c>
      <c r="Z861" s="376">
        <f t="shared" si="106"/>
        <v>0</v>
      </c>
      <c r="AA861" s="376">
        <f t="shared" si="100"/>
        <v>0</v>
      </c>
      <c r="AB861" s="350"/>
    </row>
    <row r="862" spans="1:28" s="2" customFormat="1" ht="10.7">
      <c r="A862" s="382">
        <v>837</v>
      </c>
      <c r="B862" s="192"/>
      <c r="C862" s="186"/>
      <c r="D862" s="187"/>
      <c r="E862" s="186"/>
      <c r="F862" s="397"/>
      <c r="G862" s="385">
        <f t="shared" si="101"/>
        <v>0</v>
      </c>
      <c r="H862" s="360"/>
      <c r="I862" s="187"/>
      <c r="J862" s="187"/>
      <c r="K862" s="187"/>
      <c r="L862" s="187"/>
      <c r="M862" s="187"/>
      <c r="N862" s="187"/>
      <c r="O862" s="187"/>
      <c r="P862" s="187"/>
      <c r="Q862" s="187"/>
      <c r="R862" s="187"/>
      <c r="S862" s="187"/>
      <c r="T862" s="269"/>
      <c r="U862" s="370">
        <f>IF(AND(H862="",I862="",J862="",K862="",L862="",M862="",N862="",O862="",P862="",Q862="",R862="",S862="",T862=""),0,AVERAGE($H862:T862))</f>
        <v>0</v>
      </c>
      <c r="V862" s="373">
        <f t="shared" si="102"/>
        <v>0</v>
      </c>
      <c r="W862" s="376">
        <f t="shared" si="103"/>
        <v>0</v>
      </c>
      <c r="X862" s="376">
        <f t="shared" si="104"/>
        <v>0</v>
      </c>
      <c r="Y862" s="373">
        <f t="shared" si="105"/>
        <v>0</v>
      </c>
      <c r="Z862" s="376">
        <f t="shared" si="106"/>
        <v>0</v>
      </c>
      <c r="AA862" s="376">
        <f t="shared" si="100"/>
        <v>0</v>
      </c>
      <c r="AB862" s="350"/>
    </row>
    <row r="863" spans="1:28" s="2" customFormat="1" ht="10.7">
      <c r="A863" s="382">
        <v>838</v>
      </c>
      <c r="B863" s="192"/>
      <c r="C863" s="186"/>
      <c r="D863" s="187"/>
      <c r="E863" s="186"/>
      <c r="F863" s="397"/>
      <c r="G863" s="385">
        <f t="shared" si="101"/>
        <v>0</v>
      </c>
      <c r="H863" s="360"/>
      <c r="I863" s="187"/>
      <c r="J863" s="187"/>
      <c r="K863" s="187"/>
      <c r="L863" s="187"/>
      <c r="M863" s="187"/>
      <c r="N863" s="187"/>
      <c r="O863" s="187"/>
      <c r="P863" s="187"/>
      <c r="Q863" s="187"/>
      <c r="R863" s="187"/>
      <c r="S863" s="187"/>
      <c r="T863" s="269"/>
      <c r="U863" s="370">
        <f>IF(AND(H863="",I863="",J863="",K863="",L863="",M863="",N863="",O863="",P863="",Q863="",R863="",S863="",T863=""),0,AVERAGE($H863:T863))</f>
        <v>0</v>
      </c>
      <c r="V863" s="373">
        <f t="shared" si="102"/>
        <v>0</v>
      </c>
      <c r="W863" s="376">
        <f t="shared" si="103"/>
        <v>0</v>
      </c>
      <c r="X863" s="376">
        <f t="shared" si="104"/>
        <v>0</v>
      </c>
      <c r="Y863" s="373">
        <f t="shared" si="105"/>
        <v>0</v>
      </c>
      <c r="Z863" s="376">
        <f t="shared" si="106"/>
        <v>0</v>
      </c>
      <c r="AA863" s="376">
        <f t="shared" si="100"/>
        <v>0</v>
      </c>
      <c r="AB863" s="350"/>
    </row>
    <row r="864" spans="1:28" s="2" customFormat="1" ht="10.7">
      <c r="A864" s="382">
        <v>839</v>
      </c>
      <c r="B864" s="192"/>
      <c r="C864" s="186"/>
      <c r="D864" s="187"/>
      <c r="E864" s="186"/>
      <c r="F864" s="397"/>
      <c r="G864" s="385">
        <f t="shared" si="101"/>
        <v>0</v>
      </c>
      <c r="H864" s="360"/>
      <c r="I864" s="187"/>
      <c r="J864" s="187"/>
      <c r="K864" s="187"/>
      <c r="L864" s="187"/>
      <c r="M864" s="187"/>
      <c r="N864" s="187"/>
      <c r="O864" s="187"/>
      <c r="P864" s="187"/>
      <c r="Q864" s="187"/>
      <c r="R864" s="187"/>
      <c r="S864" s="187"/>
      <c r="T864" s="269"/>
      <c r="U864" s="370">
        <f>IF(AND(H864="",I864="",J864="",K864="",L864="",M864="",N864="",O864="",P864="",Q864="",R864="",S864="",T864=""),0,AVERAGE($H864:T864))</f>
        <v>0</v>
      </c>
      <c r="V864" s="373">
        <f t="shared" si="102"/>
        <v>0</v>
      </c>
      <c r="W864" s="376">
        <f t="shared" si="103"/>
        <v>0</v>
      </c>
      <c r="X864" s="376">
        <f t="shared" si="104"/>
        <v>0</v>
      </c>
      <c r="Y864" s="373">
        <f t="shared" si="105"/>
        <v>0</v>
      </c>
      <c r="Z864" s="376">
        <f t="shared" si="106"/>
        <v>0</v>
      </c>
      <c r="AA864" s="376">
        <f t="shared" si="100"/>
        <v>0</v>
      </c>
      <c r="AB864" s="350"/>
    </row>
    <row r="865" spans="1:28" s="2" customFormat="1" ht="10.7">
      <c r="A865" s="382">
        <v>840</v>
      </c>
      <c r="B865" s="192"/>
      <c r="C865" s="186"/>
      <c r="D865" s="187"/>
      <c r="E865" s="186"/>
      <c r="F865" s="397"/>
      <c r="G865" s="385">
        <f t="shared" si="101"/>
        <v>0</v>
      </c>
      <c r="H865" s="360"/>
      <c r="I865" s="187"/>
      <c r="J865" s="187"/>
      <c r="K865" s="187"/>
      <c r="L865" s="187"/>
      <c r="M865" s="187"/>
      <c r="N865" s="187"/>
      <c r="O865" s="187"/>
      <c r="P865" s="187"/>
      <c r="Q865" s="187"/>
      <c r="R865" s="187"/>
      <c r="S865" s="187"/>
      <c r="T865" s="269"/>
      <c r="U865" s="370">
        <f>IF(AND(H865="",I865="",J865="",K865="",L865="",M865="",N865="",O865="",P865="",Q865="",R865="",S865="",T865=""),0,AVERAGE($H865:T865))</f>
        <v>0</v>
      </c>
      <c r="V865" s="373">
        <f t="shared" si="102"/>
        <v>0</v>
      </c>
      <c r="W865" s="376">
        <f t="shared" si="103"/>
        <v>0</v>
      </c>
      <c r="X865" s="376">
        <f t="shared" si="104"/>
        <v>0</v>
      </c>
      <c r="Y865" s="373">
        <f t="shared" si="105"/>
        <v>0</v>
      </c>
      <c r="Z865" s="376">
        <f t="shared" si="106"/>
        <v>0</v>
      </c>
      <c r="AA865" s="376">
        <f t="shared" si="100"/>
        <v>0</v>
      </c>
      <c r="AB865" s="350"/>
    </row>
    <row r="866" spans="1:28" s="2" customFormat="1" ht="10.7">
      <c r="A866" s="382">
        <v>841</v>
      </c>
      <c r="B866" s="192"/>
      <c r="C866" s="186"/>
      <c r="D866" s="187"/>
      <c r="E866" s="186"/>
      <c r="F866" s="397"/>
      <c r="G866" s="385">
        <f t="shared" si="101"/>
        <v>0</v>
      </c>
      <c r="H866" s="360"/>
      <c r="I866" s="187"/>
      <c r="J866" s="187"/>
      <c r="K866" s="187"/>
      <c r="L866" s="187"/>
      <c r="M866" s="187"/>
      <c r="N866" s="187"/>
      <c r="O866" s="187"/>
      <c r="P866" s="187"/>
      <c r="Q866" s="187"/>
      <c r="R866" s="187"/>
      <c r="S866" s="187"/>
      <c r="T866" s="269"/>
      <c r="U866" s="370">
        <f>IF(AND(H866="",I866="",J866="",K866="",L866="",M866="",N866="",O866="",P866="",Q866="",R866="",S866="",T866=""),0,AVERAGE($H866:T866))</f>
        <v>0</v>
      </c>
      <c r="V866" s="373">
        <f t="shared" si="102"/>
        <v>0</v>
      </c>
      <c r="W866" s="376">
        <f t="shared" si="103"/>
        <v>0</v>
      </c>
      <c r="X866" s="376">
        <f t="shared" si="104"/>
        <v>0</v>
      </c>
      <c r="Y866" s="373">
        <f t="shared" si="105"/>
        <v>0</v>
      </c>
      <c r="Z866" s="376">
        <f t="shared" si="106"/>
        <v>0</v>
      </c>
      <c r="AA866" s="376">
        <f t="shared" si="100"/>
        <v>0</v>
      </c>
      <c r="AB866" s="350"/>
    </row>
    <row r="867" spans="1:28" s="2" customFormat="1" ht="10.7">
      <c r="A867" s="382">
        <v>842</v>
      </c>
      <c r="B867" s="192"/>
      <c r="C867" s="186"/>
      <c r="D867" s="187"/>
      <c r="E867" s="186"/>
      <c r="F867" s="397"/>
      <c r="G867" s="385">
        <f t="shared" si="101"/>
        <v>0</v>
      </c>
      <c r="H867" s="360"/>
      <c r="I867" s="187"/>
      <c r="J867" s="187"/>
      <c r="K867" s="187"/>
      <c r="L867" s="187"/>
      <c r="M867" s="187"/>
      <c r="N867" s="187"/>
      <c r="O867" s="187"/>
      <c r="P867" s="187"/>
      <c r="Q867" s="187"/>
      <c r="R867" s="187"/>
      <c r="S867" s="187"/>
      <c r="T867" s="269"/>
      <c r="U867" s="370">
        <f>IF(AND(H867="",I867="",J867="",K867="",L867="",M867="",N867="",O867="",P867="",Q867="",R867="",S867="",T867=""),0,AVERAGE($H867:T867))</f>
        <v>0</v>
      </c>
      <c r="V867" s="373">
        <f t="shared" si="102"/>
        <v>0</v>
      </c>
      <c r="W867" s="376">
        <f t="shared" si="103"/>
        <v>0</v>
      </c>
      <c r="X867" s="376">
        <f t="shared" si="104"/>
        <v>0</v>
      </c>
      <c r="Y867" s="373">
        <f t="shared" si="105"/>
        <v>0</v>
      </c>
      <c r="Z867" s="376">
        <f t="shared" si="106"/>
        <v>0</v>
      </c>
      <c r="AA867" s="376">
        <f t="shared" si="100"/>
        <v>0</v>
      </c>
      <c r="AB867" s="350"/>
    </row>
    <row r="868" spans="1:28" s="2" customFormat="1" ht="10.7">
      <c r="A868" s="382">
        <v>843</v>
      </c>
      <c r="B868" s="192"/>
      <c r="C868" s="186"/>
      <c r="D868" s="187"/>
      <c r="E868" s="186"/>
      <c r="F868" s="397"/>
      <c r="G868" s="385">
        <f t="shared" si="101"/>
        <v>0</v>
      </c>
      <c r="H868" s="360"/>
      <c r="I868" s="187"/>
      <c r="J868" s="187"/>
      <c r="K868" s="187"/>
      <c r="L868" s="187"/>
      <c r="M868" s="187"/>
      <c r="N868" s="187"/>
      <c r="O868" s="187"/>
      <c r="P868" s="187"/>
      <c r="Q868" s="187"/>
      <c r="R868" s="187"/>
      <c r="S868" s="187"/>
      <c r="T868" s="269"/>
      <c r="U868" s="370">
        <f>IF(AND(H868="",I868="",J868="",K868="",L868="",M868="",N868="",O868="",P868="",Q868="",R868="",S868="",T868=""),0,AVERAGE($H868:T868))</f>
        <v>0</v>
      </c>
      <c r="V868" s="373">
        <f t="shared" si="102"/>
        <v>0</v>
      </c>
      <c r="W868" s="376">
        <f t="shared" si="103"/>
        <v>0</v>
      </c>
      <c r="X868" s="376">
        <f t="shared" si="104"/>
        <v>0</v>
      </c>
      <c r="Y868" s="373">
        <f t="shared" si="105"/>
        <v>0</v>
      </c>
      <c r="Z868" s="376">
        <f t="shared" si="106"/>
        <v>0</v>
      </c>
      <c r="AA868" s="376">
        <f t="shared" si="100"/>
        <v>0</v>
      </c>
      <c r="AB868" s="350"/>
    </row>
    <row r="869" spans="1:28" s="2" customFormat="1" ht="10.7">
      <c r="A869" s="382">
        <v>844</v>
      </c>
      <c r="B869" s="192"/>
      <c r="C869" s="186"/>
      <c r="D869" s="187"/>
      <c r="E869" s="186"/>
      <c r="F869" s="397"/>
      <c r="G869" s="385">
        <f t="shared" si="101"/>
        <v>0</v>
      </c>
      <c r="H869" s="360"/>
      <c r="I869" s="187"/>
      <c r="J869" s="187"/>
      <c r="K869" s="187"/>
      <c r="L869" s="187"/>
      <c r="M869" s="187"/>
      <c r="N869" s="187"/>
      <c r="O869" s="187"/>
      <c r="P869" s="187"/>
      <c r="Q869" s="187"/>
      <c r="R869" s="187"/>
      <c r="S869" s="187"/>
      <c r="T869" s="269"/>
      <c r="U869" s="370">
        <f>IF(AND(H869="",I869="",J869="",K869="",L869="",M869="",N869="",O869="",P869="",Q869="",R869="",S869="",T869=""),0,AVERAGE($H869:T869))</f>
        <v>0</v>
      </c>
      <c r="V869" s="373">
        <f t="shared" si="102"/>
        <v>0</v>
      </c>
      <c r="W869" s="376">
        <f t="shared" si="103"/>
        <v>0</v>
      </c>
      <c r="X869" s="376">
        <f t="shared" si="104"/>
        <v>0</v>
      </c>
      <c r="Y869" s="373">
        <f t="shared" si="105"/>
        <v>0</v>
      </c>
      <c r="Z869" s="376">
        <f t="shared" si="106"/>
        <v>0</v>
      </c>
      <c r="AA869" s="376">
        <f t="shared" si="100"/>
        <v>0</v>
      </c>
      <c r="AB869" s="350"/>
    </row>
    <row r="870" spans="1:28" s="2" customFormat="1" ht="10.7">
      <c r="A870" s="382">
        <v>845</v>
      </c>
      <c r="B870" s="192"/>
      <c r="C870" s="186"/>
      <c r="D870" s="187"/>
      <c r="E870" s="186"/>
      <c r="F870" s="397"/>
      <c r="G870" s="385">
        <f t="shared" si="101"/>
        <v>0</v>
      </c>
      <c r="H870" s="360"/>
      <c r="I870" s="187"/>
      <c r="J870" s="187"/>
      <c r="K870" s="187"/>
      <c r="L870" s="187"/>
      <c r="M870" s="187"/>
      <c r="N870" s="187"/>
      <c r="O870" s="187"/>
      <c r="P870" s="187"/>
      <c r="Q870" s="187"/>
      <c r="R870" s="187"/>
      <c r="S870" s="187"/>
      <c r="T870" s="269"/>
      <c r="U870" s="370">
        <f>IF(AND(H870="",I870="",J870="",K870="",L870="",M870="",N870="",O870="",P870="",Q870="",R870="",S870="",T870=""),0,AVERAGE($H870:T870))</f>
        <v>0</v>
      </c>
      <c r="V870" s="373">
        <f t="shared" si="102"/>
        <v>0</v>
      </c>
      <c r="W870" s="376">
        <f t="shared" si="103"/>
        <v>0</v>
      </c>
      <c r="X870" s="376">
        <f t="shared" si="104"/>
        <v>0</v>
      </c>
      <c r="Y870" s="373">
        <f t="shared" si="105"/>
        <v>0</v>
      </c>
      <c r="Z870" s="376">
        <f t="shared" si="106"/>
        <v>0</v>
      </c>
      <c r="AA870" s="376">
        <f t="shared" si="100"/>
        <v>0</v>
      </c>
      <c r="AB870" s="350"/>
    </row>
    <row r="871" spans="1:28" s="2" customFormat="1" ht="10.7">
      <c r="A871" s="382">
        <v>846</v>
      </c>
      <c r="B871" s="192"/>
      <c r="C871" s="186"/>
      <c r="D871" s="187"/>
      <c r="E871" s="186"/>
      <c r="F871" s="397"/>
      <c r="G871" s="385">
        <f t="shared" si="101"/>
        <v>0</v>
      </c>
      <c r="H871" s="360"/>
      <c r="I871" s="187"/>
      <c r="J871" s="187"/>
      <c r="K871" s="187"/>
      <c r="L871" s="187"/>
      <c r="M871" s="187"/>
      <c r="N871" s="187"/>
      <c r="O871" s="187"/>
      <c r="P871" s="187"/>
      <c r="Q871" s="187"/>
      <c r="R871" s="187"/>
      <c r="S871" s="187"/>
      <c r="T871" s="269"/>
      <c r="U871" s="370">
        <f>IF(AND(H871="",I871="",J871="",K871="",L871="",M871="",N871="",O871="",P871="",Q871="",R871="",S871="",T871=""),0,AVERAGE($H871:T871))</f>
        <v>0</v>
      </c>
      <c r="V871" s="373">
        <f t="shared" si="102"/>
        <v>0</v>
      </c>
      <c r="W871" s="376">
        <f t="shared" si="103"/>
        <v>0</v>
      </c>
      <c r="X871" s="376">
        <f t="shared" si="104"/>
        <v>0</v>
      </c>
      <c r="Y871" s="373">
        <f t="shared" si="105"/>
        <v>0</v>
      </c>
      <c r="Z871" s="376">
        <f t="shared" si="106"/>
        <v>0</v>
      </c>
      <c r="AA871" s="376">
        <f t="shared" si="100"/>
        <v>0</v>
      </c>
      <c r="AB871" s="350"/>
    </row>
    <row r="872" spans="1:28" s="2" customFormat="1" ht="10.7">
      <c r="A872" s="382">
        <v>847</v>
      </c>
      <c r="B872" s="192"/>
      <c r="C872" s="186"/>
      <c r="D872" s="187"/>
      <c r="E872" s="186"/>
      <c r="F872" s="397"/>
      <c r="G872" s="385">
        <f t="shared" si="101"/>
        <v>0</v>
      </c>
      <c r="H872" s="360"/>
      <c r="I872" s="187"/>
      <c r="J872" s="187"/>
      <c r="K872" s="187"/>
      <c r="L872" s="187"/>
      <c r="M872" s="187"/>
      <c r="N872" s="187"/>
      <c r="O872" s="187"/>
      <c r="P872" s="187"/>
      <c r="Q872" s="187"/>
      <c r="R872" s="187"/>
      <c r="S872" s="187"/>
      <c r="T872" s="269"/>
      <c r="U872" s="370">
        <f>IF(AND(H872="",I872="",J872="",K872="",L872="",M872="",N872="",O872="",P872="",Q872="",R872="",S872="",T872=""),0,AVERAGE($H872:T872))</f>
        <v>0</v>
      </c>
      <c r="V872" s="373">
        <f t="shared" si="102"/>
        <v>0</v>
      </c>
      <c r="W872" s="376">
        <f t="shared" si="103"/>
        <v>0</v>
      </c>
      <c r="X872" s="376">
        <f t="shared" si="104"/>
        <v>0</v>
      </c>
      <c r="Y872" s="373">
        <f t="shared" si="105"/>
        <v>0</v>
      </c>
      <c r="Z872" s="376">
        <f t="shared" si="106"/>
        <v>0</v>
      </c>
      <c r="AA872" s="376">
        <f t="shared" si="100"/>
        <v>0</v>
      </c>
      <c r="AB872" s="350"/>
    </row>
    <row r="873" spans="1:28" s="2" customFormat="1" ht="10.7">
      <c r="A873" s="382">
        <v>848</v>
      </c>
      <c r="B873" s="192"/>
      <c r="C873" s="186"/>
      <c r="D873" s="187"/>
      <c r="E873" s="186"/>
      <c r="F873" s="397"/>
      <c r="G873" s="385">
        <f t="shared" si="101"/>
        <v>0</v>
      </c>
      <c r="H873" s="360"/>
      <c r="I873" s="187"/>
      <c r="J873" s="187"/>
      <c r="K873" s="187"/>
      <c r="L873" s="187"/>
      <c r="M873" s="187"/>
      <c r="N873" s="187"/>
      <c r="O873" s="187"/>
      <c r="P873" s="187"/>
      <c r="Q873" s="187"/>
      <c r="R873" s="187"/>
      <c r="S873" s="187"/>
      <c r="T873" s="269"/>
      <c r="U873" s="370">
        <f>IF(AND(H873="",I873="",J873="",K873="",L873="",M873="",N873="",O873="",P873="",Q873="",R873="",S873="",T873=""),0,AVERAGE($H873:T873))</f>
        <v>0</v>
      </c>
      <c r="V873" s="373">
        <f t="shared" si="102"/>
        <v>0</v>
      </c>
      <c r="W873" s="376">
        <f t="shared" si="103"/>
        <v>0</v>
      </c>
      <c r="X873" s="376">
        <f t="shared" si="104"/>
        <v>0</v>
      </c>
      <c r="Y873" s="373">
        <f t="shared" si="105"/>
        <v>0</v>
      </c>
      <c r="Z873" s="376">
        <f t="shared" si="106"/>
        <v>0</v>
      </c>
      <c r="AA873" s="376">
        <f t="shared" si="100"/>
        <v>0</v>
      </c>
      <c r="AB873" s="350"/>
    </row>
    <row r="874" spans="1:28" s="2" customFormat="1" ht="10.7">
      <c r="A874" s="382">
        <v>849</v>
      </c>
      <c r="B874" s="192"/>
      <c r="C874" s="186"/>
      <c r="D874" s="187"/>
      <c r="E874" s="186"/>
      <c r="F874" s="397"/>
      <c r="G874" s="385">
        <f t="shared" si="101"/>
        <v>0</v>
      </c>
      <c r="H874" s="360"/>
      <c r="I874" s="187"/>
      <c r="J874" s="187"/>
      <c r="K874" s="187"/>
      <c r="L874" s="187"/>
      <c r="M874" s="187"/>
      <c r="N874" s="187"/>
      <c r="O874" s="187"/>
      <c r="P874" s="187"/>
      <c r="Q874" s="187"/>
      <c r="R874" s="187"/>
      <c r="S874" s="187"/>
      <c r="T874" s="269"/>
      <c r="U874" s="370">
        <f>IF(AND(H874="",I874="",J874="",K874="",L874="",M874="",N874="",O874="",P874="",Q874="",R874="",S874="",T874=""),0,AVERAGE($H874:T874))</f>
        <v>0</v>
      </c>
      <c r="V874" s="373">
        <f t="shared" si="102"/>
        <v>0</v>
      </c>
      <c r="W874" s="376">
        <f t="shared" si="103"/>
        <v>0</v>
      </c>
      <c r="X874" s="376">
        <f t="shared" si="104"/>
        <v>0</v>
      </c>
      <c r="Y874" s="373">
        <f t="shared" si="105"/>
        <v>0</v>
      </c>
      <c r="Z874" s="376">
        <f t="shared" si="106"/>
        <v>0</v>
      </c>
      <c r="AA874" s="376">
        <f t="shared" si="100"/>
        <v>0</v>
      </c>
      <c r="AB874" s="350"/>
    </row>
    <row r="875" spans="1:28" s="2" customFormat="1" ht="10.7">
      <c r="A875" s="382">
        <v>850</v>
      </c>
      <c r="B875" s="192"/>
      <c r="C875" s="186"/>
      <c r="D875" s="187"/>
      <c r="E875" s="186"/>
      <c r="F875" s="397"/>
      <c r="G875" s="385">
        <f t="shared" si="101"/>
        <v>0</v>
      </c>
      <c r="H875" s="360"/>
      <c r="I875" s="187"/>
      <c r="J875" s="187"/>
      <c r="K875" s="187"/>
      <c r="L875" s="187"/>
      <c r="M875" s="187"/>
      <c r="N875" s="187"/>
      <c r="O875" s="187"/>
      <c r="P875" s="187"/>
      <c r="Q875" s="187"/>
      <c r="R875" s="187"/>
      <c r="S875" s="187"/>
      <c r="T875" s="269"/>
      <c r="U875" s="370">
        <f>IF(AND(H875="",I875="",J875="",K875="",L875="",M875="",N875="",O875="",P875="",Q875="",R875="",S875="",T875=""),0,AVERAGE($H875:T875))</f>
        <v>0</v>
      </c>
      <c r="V875" s="373">
        <f t="shared" si="102"/>
        <v>0</v>
      </c>
      <c r="W875" s="376">
        <f t="shared" si="103"/>
        <v>0</v>
      </c>
      <c r="X875" s="376">
        <f t="shared" si="104"/>
        <v>0</v>
      </c>
      <c r="Y875" s="373">
        <f t="shared" si="105"/>
        <v>0</v>
      </c>
      <c r="Z875" s="376">
        <f t="shared" si="106"/>
        <v>0</v>
      </c>
      <c r="AA875" s="376">
        <f t="shared" si="100"/>
        <v>0</v>
      </c>
      <c r="AB875" s="350"/>
    </row>
    <row r="876" spans="1:28" s="2" customFormat="1" ht="10.7">
      <c r="A876" s="382">
        <v>851</v>
      </c>
      <c r="B876" s="192"/>
      <c r="C876" s="186"/>
      <c r="D876" s="187"/>
      <c r="E876" s="186"/>
      <c r="F876" s="397"/>
      <c r="G876" s="385">
        <f t="shared" si="101"/>
        <v>0</v>
      </c>
      <c r="H876" s="360"/>
      <c r="I876" s="187"/>
      <c r="J876" s="187"/>
      <c r="K876" s="187"/>
      <c r="L876" s="187"/>
      <c r="M876" s="187"/>
      <c r="N876" s="187"/>
      <c r="O876" s="187"/>
      <c r="P876" s="187"/>
      <c r="Q876" s="187"/>
      <c r="R876" s="187"/>
      <c r="S876" s="187"/>
      <c r="T876" s="269"/>
      <c r="U876" s="370">
        <f>IF(AND(H876="",I876="",J876="",K876="",L876="",M876="",N876="",O876="",P876="",Q876="",R876="",S876="",T876=""),0,AVERAGE($H876:T876))</f>
        <v>0</v>
      </c>
      <c r="V876" s="373">
        <f t="shared" si="102"/>
        <v>0</v>
      </c>
      <c r="W876" s="376">
        <f t="shared" si="103"/>
        <v>0</v>
      </c>
      <c r="X876" s="376">
        <f t="shared" si="104"/>
        <v>0</v>
      </c>
      <c r="Y876" s="373">
        <f t="shared" si="105"/>
        <v>0</v>
      </c>
      <c r="Z876" s="376">
        <f t="shared" si="106"/>
        <v>0</v>
      </c>
      <c r="AA876" s="376">
        <f t="shared" si="100"/>
        <v>0</v>
      </c>
      <c r="AB876" s="350"/>
    </row>
    <row r="877" spans="1:28" s="2" customFormat="1" ht="10.7">
      <c r="A877" s="382">
        <v>852</v>
      </c>
      <c r="B877" s="192"/>
      <c r="C877" s="186"/>
      <c r="D877" s="187"/>
      <c r="E877" s="186"/>
      <c r="F877" s="397"/>
      <c r="G877" s="385">
        <f t="shared" si="101"/>
        <v>0</v>
      </c>
      <c r="H877" s="360"/>
      <c r="I877" s="187"/>
      <c r="J877" s="187"/>
      <c r="K877" s="187"/>
      <c r="L877" s="187"/>
      <c r="M877" s="187"/>
      <c r="N877" s="187"/>
      <c r="O877" s="187"/>
      <c r="P877" s="187"/>
      <c r="Q877" s="187"/>
      <c r="R877" s="187"/>
      <c r="S877" s="187"/>
      <c r="T877" s="269"/>
      <c r="U877" s="370">
        <f>IF(AND(H877="",I877="",J877="",K877="",L877="",M877="",N877="",O877="",P877="",Q877="",R877="",S877="",T877=""),0,AVERAGE($H877:T877))</f>
        <v>0</v>
      </c>
      <c r="V877" s="373">
        <f t="shared" si="102"/>
        <v>0</v>
      </c>
      <c r="W877" s="376">
        <f t="shared" si="103"/>
        <v>0</v>
      </c>
      <c r="X877" s="376">
        <f t="shared" si="104"/>
        <v>0</v>
      </c>
      <c r="Y877" s="373">
        <f t="shared" si="105"/>
        <v>0</v>
      </c>
      <c r="Z877" s="376">
        <f t="shared" si="106"/>
        <v>0</v>
      </c>
      <c r="AA877" s="376">
        <f t="shared" si="100"/>
        <v>0</v>
      </c>
      <c r="AB877" s="350"/>
    </row>
    <row r="878" spans="1:28" s="2" customFormat="1" ht="10.7">
      <c r="A878" s="382">
        <v>853</v>
      </c>
      <c r="B878" s="192"/>
      <c r="C878" s="186"/>
      <c r="D878" s="187"/>
      <c r="E878" s="186"/>
      <c r="F878" s="397"/>
      <c r="G878" s="385">
        <f t="shared" si="101"/>
        <v>0</v>
      </c>
      <c r="H878" s="360"/>
      <c r="I878" s="187"/>
      <c r="J878" s="187"/>
      <c r="K878" s="187"/>
      <c r="L878" s="187"/>
      <c r="M878" s="187"/>
      <c r="N878" s="187"/>
      <c r="O878" s="187"/>
      <c r="P878" s="187"/>
      <c r="Q878" s="187"/>
      <c r="R878" s="187"/>
      <c r="S878" s="187"/>
      <c r="T878" s="269"/>
      <c r="U878" s="370">
        <f>IF(AND(H878="",I878="",J878="",K878="",L878="",M878="",N878="",O878="",P878="",Q878="",R878="",S878="",T878=""),0,AVERAGE($H878:T878))</f>
        <v>0</v>
      </c>
      <c r="V878" s="373">
        <f t="shared" si="102"/>
        <v>0</v>
      </c>
      <c r="W878" s="376">
        <f t="shared" si="103"/>
        <v>0</v>
      </c>
      <c r="X878" s="376">
        <f t="shared" si="104"/>
        <v>0</v>
      </c>
      <c r="Y878" s="373">
        <f t="shared" si="105"/>
        <v>0</v>
      </c>
      <c r="Z878" s="376">
        <f t="shared" si="106"/>
        <v>0</v>
      </c>
      <c r="AA878" s="376">
        <f t="shared" si="100"/>
        <v>0</v>
      </c>
      <c r="AB878" s="350"/>
    </row>
    <row r="879" spans="1:28" s="2" customFormat="1" ht="10.7">
      <c r="A879" s="382">
        <v>854</v>
      </c>
      <c r="B879" s="192"/>
      <c r="C879" s="186"/>
      <c r="D879" s="187"/>
      <c r="E879" s="186"/>
      <c r="F879" s="397"/>
      <c r="G879" s="385">
        <f t="shared" si="101"/>
        <v>0</v>
      </c>
      <c r="H879" s="360"/>
      <c r="I879" s="187"/>
      <c r="J879" s="187"/>
      <c r="K879" s="187"/>
      <c r="L879" s="187"/>
      <c r="M879" s="187"/>
      <c r="N879" s="187"/>
      <c r="O879" s="187"/>
      <c r="P879" s="187"/>
      <c r="Q879" s="187"/>
      <c r="R879" s="187"/>
      <c r="S879" s="187"/>
      <c r="T879" s="269"/>
      <c r="U879" s="370">
        <f>IF(AND(H879="",I879="",J879="",K879="",L879="",M879="",N879="",O879="",P879="",Q879="",R879="",S879="",T879=""),0,AVERAGE($H879:T879))</f>
        <v>0</v>
      </c>
      <c r="V879" s="373">
        <f t="shared" si="102"/>
        <v>0</v>
      </c>
      <c r="W879" s="376">
        <f t="shared" si="103"/>
        <v>0</v>
      </c>
      <c r="X879" s="376">
        <f t="shared" si="104"/>
        <v>0</v>
      </c>
      <c r="Y879" s="373">
        <f t="shared" si="105"/>
        <v>0</v>
      </c>
      <c r="Z879" s="376">
        <f t="shared" si="106"/>
        <v>0</v>
      </c>
      <c r="AA879" s="376">
        <f t="shared" si="100"/>
        <v>0</v>
      </c>
      <c r="AB879" s="350"/>
    </row>
    <row r="880" spans="1:28" s="2" customFormat="1" ht="10.7">
      <c r="A880" s="382">
        <v>855</v>
      </c>
      <c r="B880" s="192"/>
      <c r="C880" s="186"/>
      <c r="D880" s="187"/>
      <c r="E880" s="186"/>
      <c r="F880" s="397"/>
      <c r="G880" s="385">
        <f t="shared" si="101"/>
        <v>0</v>
      </c>
      <c r="H880" s="360"/>
      <c r="I880" s="187"/>
      <c r="J880" s="187"/>
      <c r="K880" s="187"/>
      <c r="L880" s="187"/>
      <c r="M880" s="187"/>
      <c r="N880" s="187"/>
      <c r="O880" s="187"/>
      <c r="P880" s="187"/>
      <c r="Q880" s="187"/>
      <c r="R880" s="187"/>
      <c r="S880" s="187"/>
      <c r="T880" s="269"/>
      <c r="U880" s="370">
        <f>IF(AND(H880="",I880="",J880="",K880="",L880="",M880="",N880="",O880="",P880="",Q880="",R880="",S880="",T880=""),0,AVERAGE($H880:T880))</f>
        <v>0</v>
      </c>
      <c r="V880" s="373">
        <f t="shared" si="102"/>
        <v>0</v>
      </c>
      <c r="W880" s="376">
        <f t="shared" si="103"/>
        <v>0</v>
      </c>
      <c r="X880" s="376">
        <f t="shared" si="104"/>
        <v>0</v>
      </c>
      <c r="Y880" s="373">
        <f t="shared" si="105"/>
        <v>0</v>
      </c>
      <c r="Z880" s="376">
        <f t="shared" si="106"/>
        <v>0</v>
      </c>
      <c r="AA880" s="376">
        <f t="shared" si="100"/>
        <v>0</v>
      </c>
      <c r="AB880" s="350"/>
    </row>
    <row r="881" spans="1:28" s="2" customFormat="1" ht="10.7">
      <c r="A881" s="382">
        <v>856</v>
      </c>
      <c r="B881" s="192"/>
      <c r="C881" s="186"/>
      <c r="D881" s="187"/>
      <c r="E881" s="186"/>
      <c r="F881" s="397"/>
      <c r="G881" s="385">
        <f t="shared" si="101"/>
        <v>0</v>
      </c>
      <c r="H881" s="360"/>
      <c r="I881" s="187"/>
      <c r="J881" s="187"/>
      <c r="K881" s="187"/>
      <c r="L881" s="187"/>
      <c r="M881" s="187"/>
      <c r="N881" s="187"/>
      <c r="O881" s="187"/>
      <c r="P881" s="187"/>
      <c r="Q881" s="187"/>
      <c r="R881" s="187"/>
      <c r="S881" s="187"/>
      <c r="T881" s="269"/>
      <c r="U881" s="370">
        <f>IF(AND(H881="",I881="",J881="",K881="",L881="",M881="",N881="",O881="",P881="",Q881="",R881="",S881="",T881=""),0,AVERAGE($H881:T881))</f>
        <v>0</v>
      </c>
      <c r="V881" s="373">
        <f t="shared" si="102"/>
        <v>0</v>
      </c>
      <c r="W881" s="376">
        <f t="shared" si="103"/>
        <v>0</v>
      </c>
      <c r="X881" s="376">
        <f t="shared" si="104"/>
        <v>0</v>
      </c>
      <c r="Y881" s="373">
        <f t="shared" si="105"/>
        <v>0</v>
      </c>
      <c r="Z881" s="376">
        <f t="shared" si="106"/>
        <v>0</v>
      </c>
      <c r="AA881" s="376">
        <f t="shared" si="100"/>
        <v>0</v>
      </c>
      <c r="AB881" s="350"/>
    </row>
    <row r="882" spans="1:28" s="2" customFormat="1" ht="10.7">
      <c r="A882" s="382">
        <v>857</v>
      </c>
      <c r="B882" s="192"/>
      <c r="C882" s="186"/>
      <c r="D882" s="187"/>
      <c r="E882" s="186"/>
      <c r="F882" s="397"/>
      <c r="G882" s="385">
        <f t="shared" si="101"/>
        <v>0</v>
      </c>
      <c r="H882" s="360"/>
      <c r="I882" s="187"/>
      <c r="J882" s="187"/>
      <c r="K882" s="187"/>
      <c r="L882" s="187"/>
      <c r="M882" s="187"/>
      <c r="N882" s="187"/>
      <c r="O882" s="187"/>
      <c r="P882" s="187"/>
      <c r="Q882" s="187"/>
      <c r="R882" s="187"/>
      <c r="S882" s="187"/>
      <c r="T882" s="269"/>
      <c r="U882" s="370">
        <f>IF(AND(H882="",I882="",J882="",K882="",L882="",M882="",N882="",O882="",P882="",Q882="",R882="",S882="",T882=""),0,AVERAGE($H882:T882))</f>
        <v>0</v>
      </c>
      <c r="V882" s="373">
        <f t="shared" si="102"/>
        <v>0</v>
      </c>
      <c r="W882" s="376">
        <f t="shared" si="103"/>
        <v>0</v>
      </c>
      <c r="X882" s="376">
        <f t="shared" si="104"/>
        <v>0</v>
      </c>
      <c r="Y882" s="373">
        <f t="shared" si="105"/>
        <v>0</v>
      </c>
      <c r="Z882" s="376">
        <f t="shared" si="106"/>
        <v>0</v>
      </c>
      <c r="AA882" s="376">
        <f t="shared" si="100"/>
        <v>0</v>
      </c>
      <c r="AB882" s="350"/>
    </row>
    <row r="883" spans="1:28" s="2" customFormat="1" ht="10.7">
      <c r="A883" s="382">
        <v>858</v>
      </c>
      <c r="B883" s="192"/>
      <c r="C883" s="186"/>
      <c r="D883" s="187"/>
      <c r="E883" s="186"/>
      <c r="F883" s="397"/>
      <c r="G883" s="385">
        <f t="shared" si="101"/>
        <v>0</v>
      </c>
      <c r="H883" s="360"/>
      <c r="I883" s="187"/>
      <c r="J883" s="187"/>
      <c r="K883" s="187"/>
      <c r="L883" s="187"/>
      <c r="M883" s="187"/>
      <c r="N883" s="187"/>
      <c r="O883" s="187"/>
      <c r="P883" s="187"/>
      <c r="Q883" s="187"/>
      <c r="R883" s="187"/>
      <c r="S883" s="187"/>
      <c r="T883" s="269"/>
      <c r="U883" s="370">
        <f>IF(AND(H883="",I883="",J883="",K883="",L883="",M883="",N883="",O883="",P883="",Q883="",R883="",S883="",T883=""),0,AVERAGE($H883:T883))</f>
        <v>0</v>
      </c>
      <c r="V883" s="373">
        <f t="shared" si="102"/>
        <v>0</v>
      </c>
      <c r="W883" s="376">
        <f t="shared" si="103"/>
        <v>0</v>
      </c>
      <c r="X883" s="376">
        <f t="shared" si="104"/>
        <v>0</v>
      </c>
      <c r="Y883" s="373">
        <f t="shared" si="105"/>
        <v>0</v>
      </c>
      <c r="Z883" s="376">
        <f t="shared" si="106"/>
        <v>0</v>
      </c>
      <c r="AA883" s="376">
        <f t="shared" si="100"/>
        <v>0</v>
      </c>
      <c r="AB883" s="350"/>
    </row>
    <row r="884" spans="1:28" s="2" customFormat="1" ht="10.7">
      <c r="A884" s="382">
        <v>859</v>
      </c>
      <c r="B884" s="192"/>
      <c r="C884" s="186"/>
      <c r="D884" s="187"/>
      <c r="E884" s="186"/>
      <c r="F884" s="397"/>
      <c r="G884" s="385">
        <f t="shared" si="101"/>
        <v>0</v>
      </c>
      <c r="H884" s="360"/>
      <c r="I884" s="187"/>
      <c r="J884" s="187"/>
      <c r="K884" s="187"/>
      <c r="L884" s="187"/>
      <c r="M884" s="187"/>
      <c r="N884" s="187"/>
      <c r="O884" s="187"/>
      <c r="P884" s="187"/>
      <c r="Q884" s="187"/>
      <c r="R884" s="187"/>
      <c r="S884" s="187"/>
      <c r="T884" s="269"/>
      <c r="U884" s="370">
        <f>IF(AND(H884="",I884="",J884="",K884="",L884="",M884="",N884="",O884="",P884="",Q884="",R884="",S884="",T884=""),0,AVERAGE($H884:T884))</f>
        <v>0</v>
      </c>
      <c r="V884" s="373">
        <f t="shared" si="102"/>
        <v>0</v>
      </c>
      <c r="W884" s="376">
        <f t="shared" si="103"/>
        <v>0</v>
      </c>
      <c r="X884" s="376">
        <f t="shared" si="104"/>
        <v>0</v>
      </c>
      <c r="Y884" s="373">
        <f t="shared" si="105"/>
        <v>0</v>
      </c>
      <c r="Z884" s="376">
        <f t="shared" si="106"/>
        <v>0</v>
      </c>
      <c r="AA884" s="376">
        <f t="shared" si="100"/>
        <v>0</v>
      </c>
      <c r="AB884" s="350"/>
    </row>
    <row r="885" spans="1:28" s="2" customFormat="1" ht="10.7">
      <c r="A885" s="382">
        <v>860</v>
      </c>
      <c r="B885" s="192"/>
      <c r="C885" s="186"/>
      <c r="D885" s="187"/>
      <c r="E885" s="186"/>
      <c r="F885" s="397"/>
      <c r="G885" s="385">
        <f t="shared" si="101"/>
        <v>0</v>
      </c>
      <c r="H885" s="360"/>
      <c r="I885" s="187"/>
      <c r="J885" s="187"/>
      <c r="K885" s="187"/>
      <c r="L885" s="187"/>
      <c r="M885" s="187"/>
      <c r="N885" s="187"/>
      <c r="O885" s="187"/>
      <c r="P885" s="187"/>
      <c r="Q885" s="187"/>
      <c r="R885" s="187"/>
      <c r="S885" s="187"/>
      <c r="T885" s="269"/>
      <c r="U885" s="370">
        <f>IF(AND(H885="",I885="",J885="",K885="",L885="",M885="",N885="",O885="",P885="",Q885="",R885="",S885="",T885=""),0,AVERAGE($H885:T885))</f>
        <v>0</v>
      </c>
      <c r="V885" s="373">
        <f t="shared" si="102"/>
        <v>0</v>
      </c>
      <c r="W885" s="376">
        <f t="shared" si="103"/>
        <v>0</v>
      </c>
      <c r="X885" s="376">
        <f t="shared" si="104"/>
        <v>0</v>
      </c>
      <c r="Y885" s="373">
        <f t="shared" si="105"/>
        <v>0</v>
      </c>
      <c r="Z885" s="376">
        <f t="shared" si="106"/>
        <v>0</v>
      </c>
      <c r="AA885" s="376">
        <f t="shared" si="100"/>
        <v>0</v>
      </c>
      <c r="AB885" s="350"/>
    </row>
    <row r="886" spans="1:28" s="2" customFormat="1" ht="10.7">
      <c r="A886" s="382">
        <v>861</v>
      </c>
      <c r="B886" s="192"/>
      <c r="C886" s="186"/>
      <c r="D886" s="187"/>
      <c r="E886" s="186"/>
      <c r="F886" s="397"/>
      <c r="G886" s="385">
        <f t="shared" si="101"/>
        <v>0</v>
      </c>
      <c r="H886" s="360"/>
      <c r="I886" s="187"/>
      <c r="J886" s="187"/>
      <c r="K886" s="187"/>
      <c r="L886" s="187"/>
      <c r="M886" s="187"/>
      <c r="N886" s="187"/>
      <c r="O886" s="187"/>
      <c r="P886" s="187"/>
      <c r="Q886" s="187"/>
      <c r="R886" s="187"/>
      <c r="S886" s="187"/>
      <c r="T886" s="269"/>
      <c r="U886" s="370">
        <f>IF(AND(H886="",I886="",J886="",K886="",L886="",M886="",N886="",O886="",P886="",Q886="",R886="",S886="",T886=""),0,AVERAGE($H886:T886))</f>
        <v>0</v>
      </c>
      <c r="V886" s="373">
        <f t="shared" si="102"/>
        <v>0</v>
      </c>
      <c r="W886" s="376">
        <f t="shared" si="103"/>
        <v>0</v>
      </c>
      <c r="X886" s="376">
        <f t="shared" si="104"/>
        <v>0</v>
      </c>
      <c r="Y886" s="373">
        <f t="shared" si="105"/>
        <v>0</v>
      </c>
      <c r="Z886" s="376">
        <f t="shared" si="106"/>
        <v>0</v>
      </c>
      <c r="AA886" s="376">
        <f t="shared" si="100"/>
        <v>0</v>
      </c>
      <c r="AB886" s="350"/>
    </row>
    <row r="887" spans="1:28" s="2" customFormat="1" ht="10.7">
      <c r="A887" s="382">
        <v>862</v>
      </c>
      <c r="B887" s="192"/>
      <c r="C887" s="186"/>
      <c r="D887" s="187"/>
      <c r="E887" s="186"/>
      <c r="F887" s="397"/>
      <c r="G887" s="385">
        <f t="shared" si="101"/>
        <v>0</v>
      </c>
      <c r="H887" s="360"/>
      <c r="I887" s="187"/>
      <c r="J887" s="187"/>
      <c r="K887" s="187"/>
      <c r="L887" s="187"/>
      <c r="M887" s="187"/>
      <c r="N887" s="187"/>
      <c r="O887" s="187"/>
      <c r="P887" s="187"/>
      <c r="Q887" s="187"/>
      <c r="R887" s="187"/>
      <c r="S887" s="187"/>
      <c r="T887" s="269"/>
      <c r="U887" s="370">
        <f>IF(AND(H887="",I887="",J887="",K887="",L887="",M887="",N887="",O887="",P887="",Q887="",R887="",S887="",T887=""),0,AVERAGE($H887:T887))</f>
        <v>0</v>
      </c>
      <c r="V887" s="373">
        <f t="shared" si="102"/>
        <v>0</v>
      </c>
      <c r="W887" s="376">
        <f t="shared" si="103"/>
        <v>0</v>
      </c>
      <c r="X887" s="376">
        <f t="shared" si="104"/>
        <v>0</v>
      </c>
      <c r="Y887" s="373">
        <f t="shared" si="105"/>
        <v>0</v>
      </c>
      <c r="Z887" s="376">
        <f t="shared" si="106"/>
        <v>0</v>
      </c>
      <c r="AA887" s="376">
        <f t="shared" si="100"/>
        <v>0</v>
      </c>
      <c r="AB887" s="350"/>
    </row>
    <row r="888" spans="1:28" s="2" customFormat="1" ht="10.7">
      <c r="A888" s="382">
        <v>863</v>
      </c>
      <c r="B888" s="192"/>
      <c r="C888" s="186"/>
      <c r="D888" s="187"/>
      <c r="E888" s="186"/>
      <c r="F888" s="397"/>
      <c r="G888" s="385">
        <f t="shared" si="101"/>
        <v>0</v>
      </c>
      <c r="H888" s="360"/>
      <c r="I888" s="187"/>
      <c r="J888" s="187"/>
      <c r="K888" s="187"/>
      <c r="L888" s="187"/>
      <c r="M888" s="187"/>
      <c r="N888" s="187"/>
      <c r="O888" s="187"/>
      <c r="P888" s="187"/>
      <c r="Q888" s="187"/>
      <c r="R888" s="187"/>
      <c r="S888" s="187"/>
      <c r="T888" s="269"/>
      <c r="U888" s="370">
        <f>IF(AND(H888="",I888="",J888="",K888="",L888="",M888="",N888="",O888="",P888="",Q888="",R888="",S888="",T888=""),0,AVERAGE($H888:T888))</f>
        <v>0</v>
      </c>
      <c r="V888" s="373">
        <f t="shared" si="102"/>
        <v>0</v>
      </c>
      <c r="W888" s="376">
        <f t="shared" si="103"/>
        <v>0</v>
      </c>
      <c r="X888" s="376">
        <f t="shared" si="104"/>
        <v>0</v>
      </c>
      <c r="Y888" s="373">
        <f t="shared" si="105"/>
        <v>0</v>
      </c>
      <c r="Z888" s="376">
        <f t="shared" si="106"/>
        <v>0</v>
      </c>
      <c r="AA888" s="376">
        <f t="shared" si="100"/>
        <v>0</v>
      </c>
      <c r="AB888" s="350"/>
    </row>
    <row r="889" spans="1:28" s="2" customFormat="1" ht="10.7">
      <c r="A889" s="382">
        <v>864</v>
      </c>
      <c r="B889" s="192"/>
      <c r="C889" s="186"/>
      <c r="D889" s="187"/>
      <c r="E889" s="186"/>
      <c r="F889" s="397"/>
      <c r="G889" s="385">
        <f t="shared" si="101"/>
        <v>0</v>
      </c>
      <c r="H889" s="360"/>
      <c r="I889" s="187"/>
      <c r="J889" s="187"/>
      <c r="K889" s="187"/>
      <c r="L889" s="187"/>
      <c r="M889" s="187"/>
      <c r="N889" s="187"/>
      <c r="O889" s="187"/>
      <c r="P889" s="187"/>
      <c r="Q889" s="187"/>
      <c r="R889" s="187"/>
      <c r="S889" s="187"/>
      <c r="T889" s="269"/>
      <c r="U889" s="370">
        <f>IF(AND(H889="",I889="",J889="",K889="",L889="",M889="",N889="",O889="",P889="",Q889="",R889="",S889="",T889=""),0,AVERAGE($H889:T889))</f>
        <v>0</v>
      </c>
      <c r="V889" s="373">
        <f t="shared" si="102"/>
        <v>0</v>
      </c>
      <c r="W889" s="376">
        <f t="shared" si="103"/>
        <v>0</v>
      </c>
      <c r="X889" s="376">
        <f t="shared" si="104"/>
        <v>0</v>
      </c>
      <c r="Y889" s="373">
        <f t="shared" si="105"/>
        <v>0</v>
      </c>
      <c r="Z889" s="376">
        <f t="shared" si="106"/>
        <v>0</v>
      </c>
      <c r="AA889" s="376">
        <f t="shared" si="100"/>
        <v>0</v>
      </c>
      <c r="AB889" s="350"/>
    </row>
    <row r="890" spans="1:28" s="2" customFormat="1" ht="10.7">
      <c r="A890" s="382">
        <v>865</v>
      </c>
      <c r="B890" s="192"/>
      <c r="C890" s="186"/>
      <c r="D890" s="187"/>
      <c r="E890" s="186"/>
      <c r="F890" s="397"/>
      <c r="G890" s="385">
        <f t="shared" si="101"/>
        <v>0</v>
      </c>
      <c r="H890" s="360"/>
      <c r="I890" s="187"/>
      <c r="J890" s="187"/>
      <c r="K890" s="187"/>
      <c r="L890" s="187"/>
      <c r="M890" s="187"/>
      <c r="N890" s="187"/>
      <c r="O890" s="187"/>
      <c r="P890" s="187"/>
      <c r="Q890" s="187"/>
      <c r="R890" s="187"/>
      <c r="S890" s="187"/>
      <c r="T890" s="269"/>
      <c r="U890" s="370">
        <f>IF(AND(H890="",I890="",J890="",K890="",L890="",M890="",N890="",O890="",P890="",Q890="",R890="",S890="",T890=""),0,AVERAGE($H890:T890))</f>
        <v>0</v>
      </c>
      <c r="V890" s="373">
        <f t="shared" si="102"/>
        <v>0</v>
      </c>
      <c r="W890" s="376">
        <f t="shared" si="103"/>
        <v>0</v>
      </c>
      <c r="X890" s="376">
        <f t="shared" si="104"/>
        <v>0</v>
      </c>
      <c r="Y890" s="373">
        <f t="shared" si="105"/>
        <v>0</v>
      </c>
      <c r="Z890" s="376">
        <f t="shared" si="106"/>
        <v>0</v>
      </c>
      <c r="AA890" s="376">
        <f t="shared" si="100"/>
        <v>0</v>
      </c>
      <c r="AB890" s="350"/>
    </row>
    <row r="891" spans="1:28" s="2" customFormat="1" ht="10.7">
      <c r="A891" s="382">
        <v>866</v>
      </c>
      <c r="B891" s="192"/>
      <c r="C891" s="186"/>
      <c r="D891" s="187"/>
      <c r="E891" s="186"/>
      <c r="F891" s="397"/>
      <c r="G891" s="385">
        <f t="shared" si="101"/>
        <v>0</v>
      </c>
      <c r="H891" s="360"/>
      <c r="I891" s="187"/>
      <c r="J891" s="187"/>
      <c r="K891" s="187"/>
      <c r="L891" s="187"/>
      <c r="M891" s="187"/>
      <c r="N891" s="187"/>
      <c r="O891" s="187"/>
      <c r="P891" s="187"/>
      <c r="Q891" s="187"/>
      <c r="R891" s="187"/>
      <c r="S891" s="187"/>
      <c r="T891" s="269"/>
      <c r="U891" s="370">
        <f>IF(AND(H891="",I891="",J891="",K891="",L891="",M891="",N891="",O891="",P891="",Q891="",R891="",S891="",T891=""),0,AVERAGE($H891:T891))</f>
        <v>0</v>
      </c>
      <c r="V891" s="373">
        <f t="shared" si="102"/>
        <v>0</v>
      </c>
      <c r="W891" s="376">
        <f t="shared" si="103"/>
        <v>0</v>
      </c>
      <c r="X891" s="376">
        <f t="shared" si="104"/>
        <v>0</v>
      </c>
      <c r="Y891" s="373">
        <f t="shared" si="105"/>
        <v>0</v>
      </c>
      <c r="Z891" s="376">
        <f t="shared" si="106"/>
        <v>0</v>
      </c>
      <c r="AA891" s="376">
        <f t="shared" si="100"/>
        <v>0</v>
      </c>
      <c r="AB891" s="350"/>
    </row>
    <row r="892" spans="1:28" s="2" customFormat="1" ht="10.7">
      <c r="A892" s="382">
        <v>867</v>
      </c>
      <c r="B892" s="192"/>
      <c r="C892" s="186"/>
      <c r="D892" s="187"/>
      <c r="E892" s="186"/>
      <c r="F892" s="397"/>
      <c r="G892" s="385">
        <f t="shared" si="101"/>
        <v>0</v>
      </c>
      <c r="H892" s="360"/>
      <c r="I892" s="187"/>
      <c r="J892" s="187"/>
      <c r="K892" s="187"/>
      <c r="L892" s="187"/>
      <c r="M892" s="187"/>
      <c r="N892" s="187"/>
      <c r="O892" s="187"/>
      <c r="P892" s="187"/>
      <c r="Q892" s="187"/>
      <c r="R892" s="187"/>
      <c r="S892" s="187"/>
      <c r="T892" s="269"/>
      <c r="U892" s="370">
        <f>IF(AND(H892="",I892="",J892="",K892="",L892="",M892="",N892="",O892="",P892="",Q892="",R892="",S892="",T892=""),0,AVERAGE($H892:T892))</f>
        <v>0</v>
      </c>
      <c r="V892" s="373">
        <f t="shared" si="102"/>
        <v>0</v>
      </c>
      <c r="W892" s="376">
        <f t="shared" si="103"/>
        <v>0</v>
      </c>
      <c r="X892" s="376">
        <f t="shared" si="104"/>
        <v>0</v>
      </c>
      <c r="Y892" s="373">
        <f t="shared" si="105"/>
        <v>0</v>
      </c>
      <c r="Z892" s="376">
        <f t="shared" si="106"/>
        <v>0</v>
      </c>
      <c r="AA892" s="376">
        <f t="shared" si="100"/>
        <v>0</v>
      </c>
      <c r="AB892" s="350"/>
    </row>
    <row r="893" spans="1:28" s="2" customFormat="1" ht="10.7">
      <c r="A893" s="382">
        <v>868</v>
      </c>
      <c r="B893" s="192"/>
      <c r="C893" s="186"/>
      <c r="D893" s="187"/>
      <c r="E893" s="186"/>
      <c r="F893" s="397"/>
      <c r="G893" s="385">
        <f t="shared" si="101"/>
        <v>0</v>
      </c>
      <c r="H893" s="360"/>
      <c r="I893" s="187"/>
      <c r="J893" s="187"/>
      <c r="K893" s="187"/>
      <c r="L893" s="187"/>
      <c r="M893" s="187"/>
      <c r="N893" s="187"/>
      <c r="O893" s="187"/>
      <c r="P893" s="187"/>
      <c r="Q893" s="187"/>
      <c r="R893" s="187"/>
      <c r="S893" s="187"/>
      <c r="T893" s="269"/>
      <c r="U893" s="370">
        <f>IF(AND(H893="",I893="",J893="",K893="",L893="",M893="",N893="",O893="",P893="",Q893="",R893="",S893="",T893=""),0,AVERAGE($H893:T893))</f>
        <v>0</v>
      </c>
      <c r="V893" s="373">
        <f t="shared" si="102"/>
        <v>0</v>
      </c>
      <c r="W893" s="376">
        <f t="shared" si="103"/>
        <v>0</v>
      </c>
      <c r="X893" s="376">
        <f t="shared" si="104"/>
        <v>0</v>
      </c>
      <c r="Y893" s="373">
        <f t="shared" si="105"/>
        <v>0</v>
      </c>
      <c r="Z893" s="376">
        <f t="shared" si="106"/>
        <v>0</v>
      </c>
      <c r="AA893" s="376">
        <f t="shared" si="100"/>
        <v>0</v>
      </c>
      <c r="AB893" s="350"/>
    </row>
    <row r="894" spans="1:28" s="2" customFormat="1" ht="10.7">
      <c r="A894" s="382">
        <v>869</v>
      </c>
      <c r="B894" s="192"/>
      <c r="C894" s="186"/>
      <c r="D894" s="187"/>
      <c r="E894" s="186"/>
      <c r="F894" s="397"/>
      <c r="G894" s="385">
        <f t="shared" si="101"/>
        <v>0</v>
      </c>
      <c r="H894" s="360"/>
      <c r="I894" s="187"/>
      <c r="J894" s="187"/>
      <c r="K894" s="187"/>
      <c r="L894" s="187"/>
      <c r="M894" s="187"/>
      <c r="N894" s="187"/>
      <c r="O894" s="187"/>
      <c r="P894" s="187"/>
      <c r="Q894" s="187"/>
      <c r="R894" s="187"/>
      <c r="S894" s="187"/>
      <c r="T894" s="269"/>
      <c r="U894" s="370">
        <f>IF(AND(H894="",I894="",J894="",K894="",L894="",M894="",N894="",O894="",P894="",Q894="",R894="",S894="",T894=""),0,AVERAGE($H894:T894))</f>
        <v>0</v>
      </c>
      <c r="V894" s="373">
        <f t="shared" si="102"/>
        <v>0</v>
      </c>
      <c r="W894" s="376">
        <f t="shared" si="103"/>
        <v>0</v>
      </c>
      <c r="X894" s="376">
        <f t="shared" si="104"/>
        <v>0</v>
      </c>
      <c r="Y894" s="373">
        <f t="shared" si="105"/>
        <v>0</v>
      </c>
      <c r="Z894" s="376">
        <f t="shared" si="106"/>
        <v>0</v>
      </c>
      <c r="AA894" s="376">
        <f t="shared" si="100"/>
        <v>0</v>
      </c>
      <c r="AB894" s="350"/>
    </row>
    <row r="895" spans="1:28" s="2" customFormat="1" ht="10.7">
      <c r="A895" s="382">
        <v>870</v>
      </c>
      <c r="B895" s="192"/>
      <c r="C895" s="186"/>
      <c r="D895" s="187"/>
      <c r="E895" s="186"/>
      <c r="F895" s="397"/>
      <c r="G895" s="385">
        <f t="shared" si="101"/>
        <v>0</v>
      </c>
      <c r="H895" s="360"/>
      <c r="I895" s="187"/>
      <c r="J895" s="187"/>
      <c r="K895" s="187"/>
      <c r="L895" s="187"/>
      <c r="M895" s="187"/>
      <c r="N895" s="187"/>
      <c r="O895" s="187"/>
      <c r="P895" s="187"/>
      <c r="Q895" s="187"/>
      <c r="R895" s="187"/>
      <c r="S895" s="187"/>
      <c r="T895" s="269"/>
      <c r="U895" s="370">
        <f>IF(AND(H895="",I895="",J895="",K895="",L895="",M895="",N895="",O895="",P895="",Q895="",R895="",S895="",T895=""),0,AVERAGE($H895:T895))</f>
        <v>0</v>
      </c>
      <c r="V895" s="373">
        <f t="shared" si="102"/>
        <v>0</v>
      </c>
      <c r="W895" s="376">
        <f t="shared" si="103"/>
        <v>0</v>
      </c>
      <c r="X895" s="376">
        <f t="shared" si="104"/>
        <v>0</v>
      </c>
      <c r="Y895" s="373">
        <f t="shared" si="105"/>
        <v>0</v>
      </c>
      <c r="Z895" s="376">
        <f t="shared" si="106"/>
        <v>0</v>
      </c>
      <c r="AA895" s="376">
        <f t="shared" si="100"/>
        <v>0</v>
      </c>
      <c r="AB895" s="350"/>
    </row>
    <row r="896" spans="1:28" s="2" customFormat="1" ht="10.7">
      <c r="A896" s="382">
        <v>871</v>
      </c>
      <c r="B896" s="192"/>
      <c r="C896" s="186"/>
      <c r="D896" s="187"/>
      <c r="E896" s="186"/>
      <c r="F896" s="397"/>
      <c r="G896" s="385">
        <f t="shared" si="101"/>
        <v>0</v>
      </c>
      <c r="H896" s="360"/>
      <c r="I896" s="187"/>
      <c r="J896" s="187"/>
      <c r="K896" s="187"/>
      <c r="L896" s="187"/>
      <c r="M896" s="187"/>
      <c r="N896" s="187"/>
      <c r="O896" s="187"/>
      <c r="P896" s="187"/>
      <c r="Q896" s="187"/>
      <c r="R896" s="187"/>
      <c r="S896" s="187"/>
      <c r="T896" s="269"/>
      <c r="U896" s="370">
        <f>IF(AND(H896="",I896="",J896="",K896="",L896="",M896="",N896="",O896="",P896="",Q896="",R896="",S896="",T896=""),0,AVERAGE($H896:T896))</f>
        <v>0</v>
      </c>
      <c r="V896" s="373">
        <f t="shared" si="102"/>
        <v>0</v>
      </c>
      <c r="W896" s="376">
        <f t="shared" si="103"/>
        <v>0</v>
      </c>
      <c r="X896" s="376">
        <f t="shared" si="104"/>
        <v>0</v>
      </c>
      <c r="Y896" s="373">
        <f t="shared" si="105"/>
        <v>0</v>
      </c>
      <c r="Z896" s="376">
        <f t="shared" si="106"/>
        <v>0</v>
      </c>
      <c r="AA896" s="376">
        <f t="shared" si="100"/>
        <v>0</v>
      </c>
      <c r="AB896" s="350"/>
    </row>
    <row r="897" spans="1:28" s="2" customFormat="1" ht="10.7">
      <c r="A897" s="382">
        <v>872</v>
      </c>
      <c r="B897" s="192"/>
      <c r="C897" s="186"/>
      <c r="D897" s="187"/>
      <c r="E897" s="186"/>
      <c r="F897" s="397"/>
      <c r="G897" s="385">
        <f t="shared" si="101"/>
        <v>0</v>
      </c>
      <c r="H897" s="360"/>
      <c r="I897" s="187"/>
      <c r="J897" s="187"/>
      <c r="K897" s="187"/>
      <c r="L897" s="187"/>
      <c r="M897" s="187"/>
      <c r="N897" s="187"/>
      <c r="O897" s="187"/>
      <c r="P897" s="187"/>
      <c r="Q897" s="187"/>
      <c r="R897" s="187"/>
      <c r="S897" s="187"/>
      <c r="T897" s="269"/>
      <c r="U897" s="370">
        <f>IF(AND(H897="",I897="",J897="",K897="",L897="",M897="",N897="",O897="",P897="",Q897="",R897="",S897="",T897=""),0,AVERAGE($H897:T897))</f>
        <v>0</v>
      </c>
      <c r="V897" s="373">
        <f t="shared" si="102"/>
        <v>0</v>
      </c>
      <c r="W897" s="376">
        <f t="shared" si="103"/>
        <v>0</v>
      </c>
      <c r="X897" s="376">
        <f t="shared" si="104"/>
        <v>0</v>
      </c>
      <c r="Y897" s="373">
        <f t="shared" si="105"/>
        <v>0</v>
      </c>
      <c r="Z897" s="376">
        <f t="shared" si="106"/>
        <v>0</v>
      </c>
      <c r="AA897" s="376">
        <f t="shared" si="100"/>
        <v>0</v>
      </c>
      <c r="AB897" s="350"/>
    </row>
    <row r="898" spans="1:28" s="2" customFormat="1" ht="10.7">
      <c r="A898" s="382">
        <v>873</v>
      </c>
      <c r="B898" s="192"/>
      <c r="C898" s="186"/>
      <c r="D898" s="187"/>
      <c r="E898" s="186"/>
      <c r="F898" s="397"/>
      <c r="G898" s="385">
        <f t="shared" si="101"/>
        <v>0</v>
      </c>
      <c r="H898" s="360"/>
      <c r="I898" s="187"/>
      <c r="J898" s="187"/>
      <c r="K898" s="187"/>
      <c r="L898" s="187"/>
      <c r="M898" s="187"/>
      <c r="N898" s="187"/>
      <c r="O898" s="187"/>
      <c r="P898" s="187"/>
      <c r="Q898" s="187"/>
      <c r="R898" s="187"/>
      <c r="S898" s="187"/>
      <c r="T898" s="269"/>
      <c r="U898" s="370">
        <f>IF(AND(H898="",I898="",J898="",K898="",L898="",M898="",N898="",O898="",P898="",Q898="",R898="",S898="",T898=""),0,AVERAGE($H898:T898))</f>
        <v>0</v>
      </c>
      <c r="V898" s="373">
        <f t="shared" si="102"/>
        <v>0</v>
      </c>
      <c r="W898" s="376">
        <f t="shared" si="103"/>
        <v>0</v>
      </c>
      <c r="X898" s="376">
        <f t="shared" si="104"/>
        <v>0</v>
      </c>
      <c r="Y898" s="373">
        <f t="shared" si="105"/>
        <v>0</v>
      </c>
      <c r="Z898" s="376">
        <f t="shared" si="106"/>
        <v>0</v>
      </c>
      <c r="AA898" s="376">
        <f t="shared" si="100"/>
        <v>0</v>
      </c>
      <c r="AB898" s="350"/>
    </row>
    <row r="899" spans="1:28" s="2" customFormat="1" ht="10.7">
      <c r="A899" s="382">
        <v>874</v>
      </c>
      <c r="B899" s="192"/>
      <c r="C899" s="186"/>
      <c r="D899" s="187"/>
      <c r="E899" s="186"/>
      <c r="F899" s="397"/>
      <c r="G899" s="385">
        <f t="shared" si="101"/>
        <v>0</v>
      </c>
      <c r="H899" s="360"/>
      <c r="I899" s="187"/>
      <c r="J899" s="187"/>
      <c r="K899" s="187"/>
      <c r="L899" s="187"/>
      <c r="M899" s="187"/>
      <c r="N899" s="187"/>
      <c r="O899" s="187"/>
      <c r="P899" s="187"/>
      <c r="Q899" s="187"/>
      <c r="R899" s="187"/>
      <c r="S899" s="187"/>
      <c r="T899" s="269"/>
      <c r="U899" s="370">
        <f>IF(AND(H899="",I899="",J899="",K899="",L899="",M899="",N899="",O899="",P899="",Q899="",R899="",S899="",T899=""),0,AVERAGE($H899:T899))</f>
        <v>0</v>
      </c>
      <c r="V899" s="373">
        <f t="shared" si="102"/>
        <v>0</v>
      </c>
      <c r="W899" s="376">
        <f t="shared" si="103"/>
        <v>0</v>
      </c>
      <c r="X899" s="376">
        <f t="shared" si="104"/>
        <v>0</v>
      </c>
      <c r="Y899" s="373">
        <f t="shared" si="105"/>
        <v>0</v>
      </c>
      <c r="Z899" s="376">
        <f t="shared" si="106"/>
        <v>0</v>
      </c>
      <c r="AA899" s="376">
        <f t="shared" si="100"/>
        <v>0</v>
      </c>
      <c r="AB899" s="350"/>
    </row>
    <row r="900" spans="1:28" s="2" customFormat="1" ht="10.7">
      <c r="A900" s="382">
        <v>875</v>
      </c>
      <c r="B900" s="192"/>
      <c r="C900" s="186"/>
      <c r="D900" s="187"/>
      <c r="E900" s="186"/>
      <c r="F900" s="397"/>
      <c r="G900" s="385">
        <f t="shared" si="101"/>
        <v>0</v>
      </c>
      <c r="H900" s="360"/>
      <c r="I900" s="187"/>
      <c r="J900" s="187"/>
      <c r="K900" s="187"/>
      <c r="L900" s="187"/>
      <c r="M900" s="187"/>
      <c r="N900" s="187"/>
      <c r="O900" s="187"/>
      <c r="P900" s="187"/>
      <c r="Q900" s="187"/>
      <c r="R900" s="187"/>
      <c r="S900" s="187"/>
      <c r="T900" s="269"/>
      <c r="U900" s="370">
        <f>IF(AND(H900="",I900="",J900="",K900="",L900="",M900="",N900="",O900="",P900="",Q900="",R900="",S900="",T900=""),0,AVERAGE($H900:T900))</f>
        <v>0</v>
      </c>
      <c r="V900" s="373">
        <f t="shared" si="102"/>
        <v>0</v>
      </c>
      <c r="W900" s="376">
        <f t="shared" si="103"/>
        <v>0</v>
      </c>
      <c r="X900" s="376">
        <f t="shared" si="104"/>
        <v>0</v>
      </c>
      <c r="Y900" s="373">
        <f t="shared" si="105"/>
        <v>0</v>
      </c>
      <c r="Z900" s="376">
        <f t="shared" si="106"/>
        <v>0</v>
      </c>
      <c r="AA900" s="376">
        <f t="shared" si="100"/>
        <v>0</v>
      </c>
      <c r="AB900" s="350"/>
    </row>
    <row r="901" spans="1:28" s="2" customFormat="1" ht="10.7">
      <c r="A901" s="382">
        <v>876</v>
      </c>
      <c r="B901" s="192"/>
      <c r="C901" s="186"/>
      <c r="D901" s="187"/>
      <c r="E901" s="186"/>
      <c r="F901" s="397"/>
      <c r="G901" s="385">
        <f t="shared" si="101"/>
        <v>0</v>
      </c>
      <c r="H901" s="360"/>
      <c r="I901" s="187"/>
      <c r="J901" s="187"/>
      <c r="K901" s="187"/>
      <c r="L901" s="187"/>
      <c r="M901" s="187"/>
      <c r="N901" s="187"/>
      <c r="O901" s="187"/>
      <c r="P901" s="187"/>
      <c r="Q901" s="187"/>
      <c r="R901" s="187"/>
      <c r="S901" s="187"/>
      <c r="T901" s="269"/>
      <c r="U901" s="370">
        <f>IF(AND(H901="",I901="",J901="",K901="",L901="",M901="",N901="",O901="",P901="",Q901="",R901="",S901="",T901=""),0,AVERAGE($H901:T901))</f>
        <v>0</v>
      </c>
      <c r="V901" s="373">
        <f t="shared" si="102"/>
        <v>0</v>
      </c>
      <c r="W901" s="376">
        <f t="shared" si="103"/>
        <v>0</v>
      </c>
      <c r="X901" s="376">
        <f t="shared" si="104"/>
        <v>0</v>
      </c>
      <c r="Y901" s="373">
        <f t="shared" si="105"/>
        <v>0</v>
      </c>
      <c r="Z901" s="376">
        <f t="shared" si="106"/>
        <v>0</v>
      </c>
      <c r="AA901" s="376">
        <f t="shared" si="100"/>
        <v>0</v>
      </c>
      <c r="AB901" s="350"/>
    </row>
    <row r="902" spans="1:28" s="2" customFormat="1" ht="10.7">
      <c r="A902" s="382">
        <v>877</v>
      </c>
      <c r="B902" s="192"/>
      <c r="C902" s="186"/>
      <c r="D902" s="187"/>
      <c r="E902" s="186"/>
      <c r="F902" s="397"/>
      <c r="G902" s="385">
        <f t="shared" si="101"/>
        <v>0</v>
      </c>
      <c r="H902" s="360"/>
      <c r="I902" s="187"/>
      <c r="J902" s="187"/>
      <c r="K902" s="187"/>
      <c r="L902" s="187"/>
      <c r="M902" s="187"/>
      <c r="N902" s="187"/>
      <c r="O902" s="187"/>
      <c r="P902" s="187"/>
      <c r="Q902" s="187"/>
      <c r="R902" s="187"/>
      <c r="S902" s="187"/>
      <c r="T902" s="269"/>
      <c r="U902" s="370">
        <f>IF(AND(H902="",I902="",J902="",K902="",L902="",M902="",N902="",O902="",P902="",Q902="",R902="",S902="",T902=""),0,AVERAGE($H902:T902))</f>
        <v>0</v>
      </c>
      <c r="V902" s="373">
        <f t="shared" si="102"/>
        <v>0</v>
      </c>
      <c r="W902" s="376">
        <f t="shared" si="103"/>
        <v>0</v>
      </c>
      <c r="X902" s="376">
        <f t="shared" si="104"/>
        <v>0</v>
      </c>
      <c r="Y902" s="373">
        <f t="shared" si="105"/>
        <v>0</v>
      </c>
      <c r="Z902" s="376">
        <f t="shared" si="106"/>
        <v>0</v>
      </c>
      <c r="AA902" s="376">
        <f t="shared" si="100"/>
        <v>0</v>
      </c>
      <c r="AB902" s="350"/>
    </row>
    <row r="903" spans="1:28" s="2" customFormat="1" ht="10.7">
      <c r="A903" s="382">
        <v>878</v>
      </c>
      <c r="B903" s="192"/>
      <c r="C903" s="186"/>
      <c r="D903" s="187"/>
      <c r="E903" s="186"/>
      <c r="F903" s="397"/>
      <c r="G903" s="385">
        <f t="shared" si="101"/>
        <v>0</v>
      </c>
      <c r="H903" s="360"/>
      <c r="I903" s="187"/>
      <c r="J903" s="187"/>
      <c r="K903" s="187"/>
      <c r="L903" s="187"/>
      <c r="M903" s="187"/>
      <c r="N903" s="187"/>
      <c r="O903" s="187"/>
      <c r="P903" s="187"/>
      <c r="Q903" s="187"/>
      <c r="R903" s="187"/>
      <c r="S903" s="187"/>
      <c r="T903" s="269"/>
      <c r="U903" s="370">
        <f>IF(AND(H903="",I903="",J903="",K903="",L903="",M903="",N903="",O903="",P903="",Q903="",R903="",S903="",T903=""),0,AVERAGE($H903:T903))</f>
        <v>0</v>
      </c>
      <c r="V903" s="373">
        <f t="shared" si="102"/>
        <v>0</v>
      </c>
      <c r="W903" s="376">
        <f t="shared" si="103"/>
        <v>0</v>
      </c>
      <c r="X903" s="376">
        <f t="shared" si="104"/>
        <v>0</v>
      </c>
      <c r="Y903" s="373">
        <f t="shared" si="105"/>
        <v>0</v>
      </c>
      <c r="Z903" s="376">
        <f t="shared" si="106"/>
        <v>0</v>
      </c>
      <c r="AA903" s="376">
        <f t="shared" si="100"/>
        <v>0</v>
      </c>
      <c r="AB903" s="350"/>
    </row>
    <row r="904" spans="1:28" s="2" customFormat="1" ht="10.7">
      <c r="A904" s="382">
        <v>879</v>
      </c>
      <c r="B904" s="192"/>
      <c r="C904" s="186"/>
      <c r="D904" s="187"/>
      <c r="E904" s="186"/>
      <c r="F904" s="397"/>
      <c r="G904" s="385">
        <f t="shared" si="101"/>
        <v>0</v>
      </c>
      <c r="H904" s="360"/>
      <c r="I904" s="187"/>
      <c r="J904" s="187"/>
      <c r="K904" s="187"/>
      <c r="L904" s="187"/>
      <c r="M904" s="187"/>
      <c r="N904" s="187"/>
      <c r="O904" s="187"/>
      <c r="P904" s="187"/>
      <c r="Q904" s="187"/>
      <c r="R904" s="187"/>
      <c r="S904" s="187"/>
      <c r="T904" s="269"/>
      <c r="U904" s="370">
        <f>IF(AND(H904="",I904="",J904="",K904="",L904="",M904="",N904="",O904="",P904="",Q904="",R904="",S904="",T904=""),0,AVERAGE($H904:T904))</f>
        <v>0</v>
      </c>
      <c r="V904" s="373">
        <f t="shared" si="102"/>
        <v>0</v>
      </c>
      <c r="W904" s="376">
        <f t="shared" si="103"/>
        <v>0</v>
      </c>
      <c r="X904" s="376">
        <f t="shared" si="104"/>
        <v>0</v>
      </c>
      <c r="Y904" s="373">
        <f t="shared" si="105"/>
        <v>0</v>
      </c>
      <c r="Z904" s="376">
        <f t="shared" si="106"/>
        <v>0</v>
      </c>
      <c r="AA904" s="376">
        <f t="shared" si="100"/>
        <v>0</v>
      </c>
      <c r="AB904" s="350"/>
    </row>
    <row r="905" spans="1:28" s="2" customFormat="1" ht="10.7">
      <c r="A905" s="382">
        <v>880</v>
      </c>
      <c r="B905" s="192"/>
      <c r="C905" s="186"/>
      <c r="D905" s="187"/>
      <c r="E905" s="186"/>
      <c r="F905" s="397"/>
      <c r="G905" s="385">
        <f t="shared" si="101"/>
        <v>0</v>
      </c>
      <c r="H905" s="360"/>
      <c r="I905" s="187"/>
      <c r="J905" s="187"/>
      <c r="K905" s="187"/>
      <c r="L905" s="187"/>
      <c r="M905" s="187"/>
      <c r="N905" s="187"/>
      <c r="O905" s="187"/>
      <c r="P905" s="187"/>
      <c r="Q905" s="187"/>
      <c r="R905" s="187"/>
      <c r="S905" s="187"/>
      <c r="T905" s="269"/>
      <c r="U905" s="370">
        <f>IF(AND(H905="",I905="",J905="",K905="",L905="",M905="",N905="",O905="",P905="",Q905="",R905="",S905="",T905=""),0,AVERAGE($H905:T905))</f>
        <v>0</v>
      </c>
      <c r="V905" s="373">
        <f t="shared" si="102"/>
        <v>0</v>
      </c>
      <c r="W905" s="376">
        <f t="shared" si="103"/>
        <v>0</v>
      </c>
      <c r="X905" s="376">
        <f t="shared" si="104"/>
        <v>0</v>
      </c>
      <c r="Y905" s="373">
        <f t="shared" si="105"/>
        <v>0</v>
      </c>
      <c r="Z905" s="376">
        <f t="shared" si="106"/>
        <v>0</v>
      </c>
      <c r="AA905" s="376">
        <f t="shared" si="100"/>
        <v>0</v>
      </c>
      <c r="AB905" s="350"/>
    </row>
    <row r="906" spans="1:28" s="2" customFormat="1" ht="10.7">
      <c r="A906" s="382">
        <v>881</v>
      </c>
      <c r="B906" s="192"/>
      <c r="C906" s="186"/>
      <c r="D906" s="187"/>
      <c r="E906" s="186"/>
      <c r="F906" s="397"/>
      <c r="G906" s="385">
        <f t="shared" si="101"/>
        <v>0</v>
      </c>
      <c r="H906" s="360"/>
      <c r="I906" s="187"/>
      <c r="J906" s="187"/>
      <c r="K906" s="187"/>
      <c r="L906" s="187"/>
      <c r="M906" s="187"/>
      <c r="N906" s="187"/>
      <c r="O906" s="187"/>
      <c r="P906" s="187"/>
      <c r="Q906" s="187"/>
      <c r="R906" s="187"/>
      <c r="S906" s="187"/>
      <c r="T906" s="269"/>
      <c r="U906" s="370">
        <f>IF(AND(H906="",I906="",J906="",K906="",L906="",M906="",N906="",O906="",P906="",Q906="",R906="",S906="",T906=""),0,AVERAGE($H906:T906))</f>
        <v>0</v>
      </c>
      <c r="V906" s="373">
        <f t="shared" si="102"/>
        <v>0</v>
      </c>
      <c r="W906" s="376">
        <f t="shared" si="103"/>
        <v>0</v>
      </c>
      <c r="X906" s="376">
        <f t="shared" si="104"/>
        <v>0</v>
      </c>
      <c r="Y906" s="373">
        <f t="shared" si="105"/>
        <v>0</v>
      </c>
      <c r="Z906" s="376">
        <f t="shared" si="106"/>
        <v>0</v>
      </c>
      <c r="AA906" s="376">
        <f t="shared" si="100"/>
        <v>0</v>
      </c>
      <c r="AB906" s="350"/>
    </row>
    <row r="907" spans="1:28" s="2" customFormat="1" ht="10.7">
      <c r="A907" s="382">
        <v>882</v>
      </c>
      <c r="B907" s="192"/>
      <c r="C907" s="186"/>
      <c r="D907" s="187"/>
      <c r="E907" s="186"/>
      <c r="F907" s="397"/>
      <c r="G907" s="385">
        <f t="shared" si="101"/>
        <v>0</v>
      </c>
      <c r="H907" s="360"/>
      <c r="I907" s="187"/>
      <c r="J907" s="187"/>
      <c r="K907" s="187"/>
      <c r="L907" s="187"/>
      <c r="M907" s="187"/>
      <c r="N907" s="187"/>
      <c r="O907" s="187"/>
      <c r="P907" s="187"/>
      <c r="Q907" s="187"/>
      <c r="R907" s="187"/>
      <c r="S907" s="187"/>
      <c r="T907" s="269"/>
      <c r="U907" s="370">
        <f>IF(AND(H907="",I907="",J907="",K907="",L907="",M907="",N907="",O907="",P907="",Q907="",R907="",S907="",T907=""),0,AVERAGE($H907:T907))</f>
        <v>0</v>
      </c>
      <c r="V907" s="373">
        <f t="shared" si="102"/>
        <v>0</v>
      </c>
      <c r="W907" s="376">
        <f t="shared" si="103"/>
        <v>0</v>
      </c>
      <c r="X907" s="376">
        <f t="shared" si="104"/>
        <v>0</v>
      </c>
      <c r="Y907" s="373">
        <f t="shared" si="105"/>
        <v>0</v>
      </c>
      <c r="Z907" s="376">
        <f t="shared" si="106"/>
        <v>0</v>
      </c>
      <c r="AA907" s="376">
        <f t="shared" si="100"/>
        <v>0</v>
      </c>
      <c r="AB907" s="350"/>
    </row>
    <row r="908" spans="1:28" s="2" customFormat="1" ht="10.7">
      <c r="A908" s="382">
        <v>883</v>
      </c>
      <c r="B908" s="192"/>
      <c r="C908" s="186"/>
      <c r="D908" s="187"/>
      <c r="E908" s="186"/>
      <c r="F908" s="397"/>
      <c r="G908" s="385">
        <f t="shared" si="101"/>
        <v>0</v>
      </c>
      <c r="H908" s="360"/>
      <c r="I908" s="187"/>
      <c r="J908" s="187"/>
      <c r="K908" s="187"/>
      <c r="L908" s="187"/>
      <c r="M908" s="187"/>
      <c r="N908" s="187"/>
      <c r="O908" s="187"/>
      <c r="P908" s="187"/>
      <c r="Q908" s="187"/>
      <c r="R908" s="187"/>
      <c r="S908" s="187"/>
      <c r="T908" s="269"/>
      <c r="U908" s="370">
        <f>IF(AND(H908="",I908="",J908="",K908="",L908="",M908="",N908="",O908="",P908="",Q908="",R908="",S908="",T908=""),0,AVERAGE($H908:T908))</f>
        <v>0</v>
      </c>
      <c r="V908" s="373">
        <f t="shared" si="102"/>
        <v>0</v>
      </c>
      <c r="W908" s="376">
        <f t="shared" si="103"/>
        <v>0</v>
      </c>
      <c r="X908" s="376">
        <f t="shared" si="104"/>
        <v>0</v>
      </c>
      <c r="Y908" s="373">
        <f t="shared" si="105"/>
        <v>0</v>
      </c>
      <c r="Z908" s="376">
        <f t="shared" si="106"/>
        <v>0</v>
      </c>
      <c r="AA908" s="376">
        <f t="shared" si="100"/>
        <v>0</v>
      </c>
      <c r="AB908" s="350"/>
    </row>
    <row r="909" spans="1:28" s="2" customFormat="1" ht="10.7">
      <c r="A909" s="382">
        <v>884</v>
      </c>
      <c r="B909" s="192"/>
      <c r="C909" s="186"/>
      <c r="D909" s="187"/>
      <c r="E909" s="186"/>
      <c r="F909" s="397"/>
      <c r="G909" s="385">
        <f t="shared" si="101"/>
        <v>0</v>
      </c>
      <c r="H909" s="360"/>
      <c r="I909" s="187"/>
      <c r="J909" s="187"/>
      <c r="K909" s="187"/>
      <c r="L909" s="187"/>
      <c r="M909" s="187"/>
      <c r="N909" s="187"/>
      <c r="O909" s="187"/>
      <c r="P909" s="187"/>
      <c r="Q909" s="187"/>
      <c r="R909" s="187"/>
      <c r="S909" s="187"/>
      <c r="T909" s="269"/>
      <c r="U909" s="370">
        <f>IF(AND(H909="",I909="",J909="",K909="",L909="",M909="",N909="",O909="",P909="",Q909="",R909="",S909="",T909=""),0,AVERAGE($H909:T909))</f>
        <v>0</v>
      </c>
      <c r="V909" s="373">
        <f t="shared" si="102"/>
        <v>0</v>
      </c>
      <c r="W909" s="376">
        <f t="shared" si="103"/>
        <v>0</v>
      </c>
      <c r="X909" s="376">
        <f t="shared" si="104"/>
        <v>0</v>
      </c>
      <c r="Y909" s="373">
        <f t="shared" si="105"/>
        <v>0</v>
      </c>
      <c r="Z909" s="376">
        <f t="shared" si="106"/>
        <v>0</v>
      </c>
      <c r="AA909" s="376">
        <f t="shared" si="100"/>
        <v>0</v>
      </c>
      <c r="AB909" s="350"/>
    </row>
    <row r="910" spans="1:28" s="2" customFormat="1" ht="10.7">
      <c r="A910" s="382">
        <v>885</v>
      </c>
      <c r="B910" s="192"/>
      <c r="C910" s="186"/>
      <c r="D910" s="187"/>
      <c r="E910" s="186"/>
      <c r="F910" s="397"/>
      <c r="G910" s="385">
        <f t="shared" si="101"/>
        <v>0</v>
      </c>
      <c r="H910" s="360"/>
      <c r="I910" s="187"/>
      <c r="J910" s="187"/>
      <c r="K910" s="187"/>
      <c r="L910" s="187"/>
      <c r="M910" s="187"/>
      <c r="N910" s="187"/>
      <c r="O910" s="187"/>
      <c r="P910" s="187"/>
      <c r="Q910" s="187"/>
      <c r="R910" s="187"/>
      <c r="S910" s="187"/>
      <c r="T910" s="269"/>
      <c r="U910" s="370">
        <f>IF(AND(H910="",I910="",J910="",K910="",L910="",M910="",N910="",O910="",P910="",Q910="",R910="",S910="",T910=""),0,AVERAGE($H910:T910))</f>
        <v>0</v>
      </c>
      <c r="V910" s="373">
        <f t="shared" si="102"/>
        <v>0</v>
      </c>
      <c r="W910" s="376">
        <f t="shared" si="103"/>
        <v>0</v>
      </c>
      <c r="X910" s="376">
        <f t="shared" si="104"/>
        <v>0</v>
      </c>
      <c r="Y910" s="373">
        <f t="shared" si="105"/>
        <v>0</v>
      </c>
      <c r="Z910" s="376">
        <f t="shared" si="106"/>
        <v>0</v>
      </c>
      <c r="AA910" s="376">
        <f t="shared" si="100"/>
        <v>0</v>
      </c>
      <c r="AB910" s="350"/>
    </row>
    <row r="911" spans="1:28" s="2" customFormat="1" ht="10.7">
      <c r="A911" s="382">
        <v>886</v>
      </c>
      <c r="B911" s="192"/>
      <c r="C911" s="186"/>
      <c r="D911" s="187"/>
      <c r="E911" s="186"/>
      <c r="F911" s="397"/>
      <c r="G911" s="385">
        <f t="shared" si="101"/>
        <v>0</v>
      </c>
      <c r="H911" s="360"/>
      <c r="I911" s="187"/>
      <c r="J911" s="187"/>
      <c r="K911" s="187"/>
      <c r="L911" s="187"/>
      <c r="M911" s="187"/>
      <c r="N911" s="187"/>
      <c r="O911" s="187"/>
      <c r="P911" s="187"/>
      <c r="Q911" s="187"/>
      <c r="R911" s="187"/>
      <c r="S911" s="187"/>
      <c r="T911" s="269"/>
      <c r="U911" s="370">
        <f>IF(AND(H911="",I911="",J911="",K911="",L911="",M911="",N911="",O911="",P911="",Q911="",R911="",S911="",T911=""),0,AVERAGE($H911:T911))</f>
        <v>0</v>
      </c>
      <c r="V911" s="373">
        <f t="shared" si="102"/>
        <v>0</v>
      </c>
      <c r="W911" s="376">
        <f t="shared" si="103"/>
        <v>0</v>
      </c>
      <c r="X911" s="376">
        <f t="shared" si="104"/>
        <v>0</v>
      </c>
      <c r="Y911" s="373">
        <f t="shared" si="105"/>
        <v>0</v>
      </c>
      <c r="Z911" s="376">
        <f t="shared" si="106"/>
        <v>0</v>
      </c>
      <c r="AA911" s="376">
        <f t="shared" si="100"/>
        <v>0</v>
      </c>
      <c r="AB911" s="350"/>
    </row>
    <row r="912" spans="1:28" s="2" customFormat="1" ht="10.7">
      <c r="A912" s="382">
        <v>887</v>
      </c>
      <c r="B912" s="192"/>
      <c r="C912" s="186"/>
      <c r="D912" s="187"/>
      <c r="E912" s="186"/>
      <c r="F912" s="397"/>
      <c r="G912" s="385">
        <f t="shared" si="101"/>
        <v>0</v>
      </c>
      <c r="H912" s="360"/>
      <c r="I912" s="187"/>
      <c r="J912" s="187"/>
      <c r="K912" s="187"/>
      <c r="L912" s="187"/>
      <c r="M912" s="187"/>
      <c r="N912" s="187"/>
      <c r="O912" s="187"/>
      <c r="P912" s="187"/>
      <c r="Q912" s="187"/>
      <c r="R912" s="187"/>
      <c r="S912" s="187"/>
      <c r="T912" s="269"/>
      <c r="U912" s="370">
        <f>IF(AND(H912="",I912="",J912="",K912="",L912="",M912="",N912="",O912="",P912="",Q912="",R912="",S912="",T912=""),0,AVERAGE($H912:T912))</f>
        <v>0</v>
      </c>
      <c r="V912" s="373">
        <f t="shared" si="102"/>
        <v>0</v>
      </c>
      <c r="W912" s="376">
        <f t="shared" si="103"/>
        <v>0</v>
      </c>
      <c r="X912" s="376">
        <f t="shared" si="104"/>
        <v>0</v>
      </c>
      <c r="Y912" s="373">
        <f t="shared" si="105"/>
        <v>0</v>
      </c>
      <c r="Z912" s="376">
        <f t="shared" si="106"/>
        <v>0</v>
      </c>
      <c r="AA912" s="376">
        <f t="shared" si="100"/>
        <v>0</v>
      </c>
      <c r="AB912" s="350"/>
    </row>
    <row r="913" spans="1:28" s="2" customFormat="1" ht="10.7">
      <c r="A913" s="382">
        <v>888</v>
      </c>
      <c r="B913" s="192"/>
      <c r="C913" s="186"/>
      <c r="D913" s="187"/>
      <c r="E913" s="186"/>
      <c r="F913" s="397"/>
      <c r="G913" s="385">
        <f t="shared" si="101"/>
        <v>0</v>
      </c>
      <c r="H913" s="360"/>
      <c r="I913" s="187"/>
      <c r="J913" s="187"/>
      <c r="K913" s="187"/>
      <c r="L913" s="187"/>
      <c r="M913" s="187"/>
      <c r="N913" s="187"/>
      <c r="O913" s="187"/>
      <c r="P913" s="187"/>
      <c r="Q913" s="187"/>
      <c r="R913" s="187"/>
      <c r="S913" s="187"/>
      <c r="T913" s="269"/>
      <c r="U913" s="370">
        <f>IF(AND(H913="",I913="",J913="",K913="",L913="",M913="",N913="",O913="",P913="",Q913="",R913="",S913="",T913=""),0,AVERAGE($H913:T913))</f>
        <v>0</v>
      </c>
      <c r="V913" s="373">
        <f t="shared" si="102"/>
        <v>0</v>
      </c>
      <c r="W913" s="376">
        <f t="shared" si="103"/>
        <v>0</v>
      </c>
      <c r="X913" s="376">
        <f t="shared" si="104"/>
        <v>0</v>
      </c>
      <c r="Y913" s="373">
        <f t="shared" si="105"/>
        <v>0</v>
      </c>
      <c r="Z913" s="376">
        <f t="shared" si="106"/>
        <v>0</v>
      </c>
      <c r="AA913" s="376">
        <f t="shared" si="100"/>
        <v>0</v>
      </c>
      <c r="AB913" s="350"/>
    </row>
    <row r="914" spans="1:28" s="2" customFormat="1" ht="10.7">
      <c r="A914" s="382">
        <v>889</v>
      </c>
      <c r="B914" s="192"/>
      <c r="C914" s="186"/>
      <c r="D914" s="187"/>
      <c r="E914" s="186"/>
      <c r="F914" s="397"/>
      <c r="G914" s="385">
        <f t="shared" si="101"/>
        <v>0</v>
      </c>
      <c r="H914" s="360"/>
      <c r="I914" s="187"/>
      <c r="J914" s="187"/>
      <c r="K914" s="187"/>
      <c r="L914" s="187"/>
      <c r="M914" s="187"/>
      <c r="N914" s="187"/>
      <c r="O914" s="187"/>
      <c r="P914" s="187"/>
      <c r="Q914" s="187"/>
      <c r="R914" s="187"/>
      <c r="S914" s="187"/>
      <c r="T914" s="269"/>
      <c r="U914" s="370">
        <f>IF(AND(H914="",I914="",J914="",K914="",L914="",M914="",N914="",O914="",P914="",Q914="",R914="",S914="",T914=""),0,AVERAGE($H914:T914))</f>
        <v>0</v>
      </c>
      <c r="V914" s="373">
        <f t="shared" si="102"/>
        <v>0</v>
      </c>
      <c r="W914" s="376">
        <f t="shared" si="103"/>
        <v>0</v>
      </c>
      <c r="X914" s="376">
        <f t="shared" si="104"/>
        <v>0</v>
      </c>
      <c r="Y914" s="373">
        <f t="shared" si="105"/>
        <v>0</v>
      </c>
      <c r="Z914" s="376">
        <f t="shared" si="106"/>
        <v>0</v>
      </c>
      <c r="AA914" s="376">
        <f t="shared" si="100"/>
        <v>0</v>
      </c>
      <c r="AB914" s="350"/>
    </row>
    <row r="915" spans="1:28" s="2" customFormat="1" ht="10.7">
      <c r="A915" s="382">
        <v>890</v>
      </c>
      <c r="B915" s="192"/>
      <c r="C915" s="186"/>
      <c r="D915" s="187"/>
      <c r="E915" s="186"/>
      <c r="F915" s="397"/>
      <c r="G915" s="385">
        <f t="shared" si="101"/>
        <v>0</v>
      </c>
      <c r="H915" s="360"/>
      <c r="I915" s="187"/>
      <c r="J915" s="187"/>
      <c r="K915" s="187"/>
      <c r="L915" s="187"/>
      <c r="M915" s="187"/>
      <c r="N915" s="187"/>
      <c r="O915" s="187"/>
      <c r="P915" s="187"/>
      <c r="Q915" s="187"/>
      <c r="R915" s="187"/>
      <c r="S915" s="187"/>
      <c r="T915" s="269"/>
      <c r="U915" s="370">
        <f>IF(AND(H915="",I915="",J915="",K915="",L915="",M915="",N915="",O915="",P915="",Q915="",R915="",S915="",T915=""),0,AVERAGE($H915:T915))</f>
        <v>0</v>
      </c>
      <c r="V915" s="373">
        <f t="shared" si="102"/>
        <v>0</v>
      </c>
      <c r="W915" s="376">
        <f t="shared" si="103"/>
        <v>0</v>
      </c>
      <c r="X915" s="376">
        <f t="shared" si="104"/>
        <v>0</v>
      </c>
      <c r="Y915" s="373">
        <f t="shared" si="105"/>
        <v>0</v>
      </c>
      <c r="Z915" s="376">
        <f t="shared" si="106"/>
        <v>0</v>
      </c>
      <c r="AA915" s="376">
        <f t="shared" si="100"/>
        <v>0</v>
      </c>
      <c r="AB915" s="350"/>
    </row>
    <row r="916" spans="1:28" s="2" customFormat="1" ht="10.7">
      <c r="A916" s="382">
        <v>891</v>
      </c>
      <c r="B916" s="192"/>
      <c r="C916" s="186"/>
      <c r="D916" s="187"/>
      <c r="E916" s="186"/>
      <c r="F916" s="397"/>
      <c r="G916" s="385">
        <f t="shared" si="101"/>
        <v>0</v>
      </c>
      <c r="H916" s="360"/>
      <c r="I916" s="187"/>
      <c r="J916" s="187"/>
      <c r="K916" s="187"/>
      <c r="L916" s="187"/>
      <c r="M916" s="187"/>
      <c r="N916" s="187"/>
      <c r="O916" s="187"/>
      <c r="P916" s="187"/>
      <c r="Q916" s="187"/>
      <c r="R916" s="187"/>
      <c r="S916" s="187"/>
      <c r="T916" s="269"/>
      <c r="U916" s="370">
        <f>IF(AND(H916="",I916="",J916="",K916="",L916="",M916="",N916="",O916="",P916="",Q916="",R916="",S916="",T916=""),0,AVERAGE($H916:T916))</f>
        <v>0</v>
      </c>
      <c r="V916" s="373">
        <f t="shared" si="102"/>
        <v>0</v>
      </c>
      <c r="W916" s="376">
        <f t="shared" si="103"/>
        <v>0</v>
      </c>
      <c r="X916" s="376">
        <f t="shared" si="104"/>
        <v>0</v>
      </c>
      <c r="Y916" s="373">
        <f t="shared" si="105"/>
        <v>0</v>
      </c>
      <c r="Z916" s="376">
        <f t="shared" si="106"/>
        <v>0</v>
      </c>
      <c r="AA916" s="376">
        <f t="shared" si="100"/>
        <v>0</v>
      </c>
      <c r="AB916" s="350"/>
    </row>
    <row r="917" spans="1:28" s="2" customFormat="1" ht="10.7">
      <c r="A917" s="382">
        <v>892</v>
      </c>
      <c r="B917" s="192"/>
      <c r="C917" s="186"/>
      <c r="D917" s="187"/>
      <c r="E917" s="186"/>
      <c r="F917" s="397"/>
      <c r="G917" s="385">
        <f t="shared" si="101"/>
        <v>0</v>
      </c>
      <c r="H917" s="360"/>
      <c r="I917" s="187"/>
      <c r="J917" s="187"/>
      <c r="K917" s="187"/>
      <c r="L917" s="187"/>
      <c r="M917" s="187"/>
      <c r="N917" s="187"/>
      <c r="O917" s="187"/>
      <c r="P917" s="187"/>
      <c r="Q917" s="187"/>
      <c r="R917" s="187"/>
      <c r="S917" s="187"/>
      <c r="T917" s="269"/>
      <c r="U917" s="370">
        <f>IF(AND(H917="",I917="",J917="",K917="",L917="",M917="",N917="",O917="",P917="",Q917="",R917="",S917="",T917=""),0,AVERAGE($H917:T917))</f>
        <v>0</v>
      </c>
      <c r="V917" s="373">
        <f t="shared" si="102"/>
        <v>0</v>
      </c>
      <c r="W917" s="376">
        <f t="shared" si="103"/>
        <v>0</v>
      </c>
      <c r="X917" s="376">
        <f t="shared" si="104"/>
        <v>0</v>
      </c>
      <c r="Y917" s="373">
        <f t="shared" si="105"/>
        <v>0</v>
      </c>
      <c r="Z917" s="376">
        <f t="shared" si="106"/>
        <v>0</v>
      </c>
      <c r="AA917" s="376">
        <f t="shared" si="100"/>
        <v>0</v>
      </c>
      <c r="AB917" s="350"/>
    </row>
    <row r="918" spans="1:28" s="2" customFormat="1" ht="10.7">
      <c r="A918" s="382">
        <v>893</v>
      </c>
      <c r="B918" s="192"/>
      <c r="C918" s="186"/>
      <c r="D918" s="187"/>
      <c r="E918" s="186"/>
      <c r="F918" s="397"/>
      <c r="G918" s="385">
        <f t="shared" si="101"/>
        <v>0</v>
      </c>
      <c r="H918" s="360"/>
      <c r="I918" s="187"/>
      <c r="J918" s="187"/>
      <c r="K918" s="187"/>
      <c r="L918" s="187"/>
      <c r="M918" s="187"/>
      <c r="N918" s="187"/>
      <c r="O918" s="187"/>
      <c r="P918" s="187"/>
      <c r="Q918" s="187"/>
      <c r="R918" s="187"/>
      <c r="S918" s="187"/>
      <c r="T918" s="269"/>
      <c r="U918" s="370">
        <f>IF(AND(H918="",I918="",J918="",K918="",L918="",M918="",N918="",O918="",P918="",Q918="",R918="",S918="",T918=""),0,AVERAGE($H918:T918))</f>
        <v>0</v>
      </c>
      <c r="V918" s="373">
        <f t="shared" si="102"/>
        <v>0</v>
      </c>
      <c r="W918" s="376">
        <f t="shared" si="103"/>
        <v>0</v>
      </c>
      <c r="X918" s="376">
        <f t="shared" si="104"/>
        <v>0</v>
      </c>
      <c r="Y918" s="373">
        <f t="shared" si="105"/>
        <v>0</v>
      </c>
      <c r="Z918" s="376">
        <f t="shared" si="106"/>
        <v>0</v>
      </c>
      <c r="AA918" s="376">
        <f t="shared" si="100"/>
        <v>0</v>
      </c>
      <c r="AB918" s="350"/>
    </row>
    <row r="919" spans="1:28" s="2" customFormat="1" ht="10.7">
      <c r="A919" s="382">
        <v>894</v>
      </c>
      <c r="B919" s="192"/>
      <c r="C919" s="186"/>
      <c r="D919" s="187"/>
      <c r="E919" s="186"/>
      <c r="F919" s="397"/>
      <c r="G919" s="385">
        <f t="shared" si="101"/>
        <v>0</v>
      </c>
      <c r="H919" s="360"/>
      <c r="I919" s="187"/>
      <c r="J919" s="187"/>
      <c r="K919" s="187"/>
      <c r="L919" s="187"/>
      <c r="M919" s="187"/>
      <c r="N919" s="187"/>
      <c r="O919" s="187"/>
      <c r="P919" s="187"/>
      <c r="Q919" s="187"/>
      <c r="R919" s="187"/>
      <c r="S919" s="187"/>
      <c r="T919" s="269"/>
      <c r="U919" s="370">
        <f>IF(AND(H919="",I919="",J919="",K919="",L919="",M919="",N919="",O919="",P919="",Q919="",R919="",S919="",T919=""),0,AVERAGE($H919:T919))</f>
        <v>0</v>
      </c>
      <c r="V919" s="373">
        <f t="shared" si="102"/>
        <v>0</v>
      </c>
      <c r="W919" s="376">
        <f t="shared" si="103"/>
        <v>0</v>
      </c>
      <c r="X919" s="376">
        <f t="shared" si="104"/>
        <v>0</v>
      </c>
      <c r="Y919" s="373">
        <f t="shared" si="105"/>
        <v>0</v>
      </c>
      <c r="Z919" s="376">
        <f t="shared" si="106"/>
        <v>0</v>
      </c>
      <c r="AA919" s="376">
        <f t="shared" si="100"/>
        <v>0</v>
      </c>
      <c r="AB919" s="350"/>
    </row>
    <row r="920" spans="1:28" s="2" customFormat="1" ht="10.7">
      <c r="A920" s="382">
        <v>895</v>
      </c>
      <c r="B920" s="192"/>
      <c r="C920" s="186"/>
      <c r="D920" s="187"/>
      <c r="E920" s="186"/>
      <c r="F920" s="397"/>
      <c r="G920" s="385">
        <f t="shared" si="101"/>
        <v>0</v>
      </c>
      <c r="H920" s="360"/>
      <c r="I920" s="187"/>
      <c r="J920" s="187"/>
      <c r="K920" s="187"/>
      <c r="L920" s="187"/>
      <c r="M920" s="187"/>
      <c r="N920" s="187"/>
      <c r="O920" s="187"/>
      <c r="P920" s="187"/>
      <c r="Q920" s="187"/>
      <c r="R920" s="187"/>
      <c r="S920" s="187"/>
      <c r="T920" s="269"/>
      <c r="U920" s="370">
        <f>IF(AND(H920="",I920="",J920="",K920="",L920="",M920="",N920="",O920="",P920="",Q920="",R920="",S920="",T920=""),0,AVERAGE($H920:T920))</f>
        <v>0</v>
      </c>
      <c r="V920" s="373">
        <f t="shared" si="102"/>
        <v>0</v>
      </c>
      <c r="W920" s="376">
        <f t="shared" si="103"/>
        <v>0</v>
      </c>
      <c r="X920" s="376">
        <f t="shared" si="104"/>
        <v>0</v>
      </c>
      <c r="Y920" s="373">
        <f t="shared" si="105"/>
        <v>0</v>
      </c>
      <c r="Z920" s="376">
        <f t="shared" si="106"/>
        <v>0</v>
      </c>
      <c r="AA920" s="376">
        <f t="shared" si="100"/>
        <v>0</v>
      </c>
      <c r="AB920" s="350"/>
    </row>
    <row r="921" spans="1:28" s="2" customFormat="1" ht="10.7">
      <c r="A921" s="382">
        <v>896</v>
      </c>
      <c r="B921" s="192"/>
      <c r="C921" s="186"/>
      <c r="D921" s="187"/>
      <c r="E921" s="186"/>
      <c r="F921" s="397"/>
      <c r="G921" s="385">
        <f t="shared" si="101"/>
        <v>0</v>
      </c>
      <c r="H921" s="360"/>
      <c r="I921" s="187"/>
      <c r="J921" s="187"/>
      <c r="K921" s="187"/>
      <c r="L921" s="187"/>
      <c r="M921" s="187"/>
      <c r="N921" s="187"/>
      <c r="O921" s="187"/>
      <c r="P921" s="187"/>
      <c r="Q921" s="187"/>
      <c r="R921" s="187"/>
      <c r="S921" s="187"/>
      <c r="T921" s="269"/>
      <c r="U921" s="370">
        <f>IF(AND(H921="",I921="",J921="",K921="",L921="",M921="",N921="",O921="",P921="",Q921="",R921="",S921="",T921=""),0,AVERAGE($H921:T921))</f>
        <v>0</v>
      </c>
      <c r="V921" s="373">
        <f t="shared" si="102"/>
        <v>0</v>
      </c>
      <c r="W921" s="376">
        <f t="shared" si="103"/>
        <v>0</v>
      </c>
      <c r="X921" s="376">
        <f t="shared" si="104"/>
        <v>0</v>
      </c>
      <c r="Y921" s="373">
        <f t="shared" si="105"/>
        <v>0</v>
      </c>
      <c r="Z921" s="376">
        <f t="shared" si="106"/>
        <v>0</v>
      </c>
      <c r="AA921" s="376">
        <f t="shared" si="100"/>
        <v>0</v>
      </c>
      <c r="AB921" s="350"/>
    </row>
    <row r="922" spans="1:28" s="2" customFormat="1" ht="10.7">
      <c r="A922" s="382">
        <v>897</v>
      </c>
      <c r="B922" s="192"/>
      <c r="C922" s="186"/>
      <c r="D922" s="187"/>
      <c r="E922" s="186"/>
      <c r="F922" s="397"/>
      <c r="G922" s="385">
        <f t="shared" si="101"/>
        <v>0</v>
      </c>
      <c r="H922" s="360"/>
      <c r="I922" s="187"/>
      <c r="J922" s="187"/>
      <c r="K922" s="187"/>
      <c r="L922" s="187"/>
      <c r="M922" s="187"/>
      <c r="N922" s="187"/>
      <c r="O922" s="187"/>
      <c r="P922" s="187"/>
      <c r="Q922" s="187"/>
      <c r="R922" s="187"/>
      <c r="S922" s="187"/>
      <c r="T922" s="269"/>
      <c r="U922" s="370">
        <f>IF(AND(H922="",I922="",J922="",K922="",L922="",M922="",N922="",O922="",P922="",Q922="",R922="",S922="",T922=""),0,AVERAGE($H922:T922))</f>
        <v>0</v>
      </c>
      <c r="V922" s="373">
        <f t="shared" si="102"/>
        <v>0</v>
      </c>
      <c r="W922" s="376">
        <f t="shared" si="103"/>
        <v>0</v>
      </c>
      <c r="X922" s="376">
        <f t="shared" si="104"/>
        <v>0</v>
      </c>
      <c r="Y922" s="373">
        <f t="shared" si="105"/>
        <v>0</v>
      </c>
      <c r="Z922" s="376">
        <f t="shared" si="106"/>
        <v>0</v>
      </c>
      <c r="AA922" s="376">
        <f t="shared" ref="AA922:AA985" si="107">IF(U922&gt;22,(U922-22),0)</f>
        <v>0</v>
      </c>
      <c r="AB922" s="350"/>
    </row>
    <row r="923" spans="1:28" s="2" customFormat="1" ht="10.7">
      <c r="A923" s="382">
        <v>898</v>
      </c>
      <c r="B923" s="192"/>
      <c r="C923" s="186"/>
      <c r="D923" s="187"/>
      <c r="E923" s="186"/>
      <c r="F923" s="397"/>
      <c r="G923" s="385">
        <f t="shared" ref="G923:G986" si="108">IF(E923="Residencial",D923,E923)</f>
        <v>0</v>
      </c>
      <c r="H923" s="360"/>
      <c r="I923" s="187"/>
      <c r="J923" s="187"/>
      <c r="K923" s="187"/>
      <c r="L923" s="187"/>
      <c r="M923" s="187"/>
      <c r="N923" s="187"/>
      <c r="O923" s="187"/>
      <c r="P923" s="187"/>
      <c r="Q923" s="187"/>
      <c r="R923" s="187"/>
      <c r="S923" s="187"/>
      <c r="T923" s="269"/>
      <c r="U923" s="370">
        <f>IF(AND(H923="",I923="",J923="",K923="",L923="",M923="",N923="",O923="",P923="",Q923="",R923="",S923="",T923=""),0,AVERAGE($H923:T923))</f>
        <v>0</v>
      </c>
      <c r="V923" s="373">
        <f t="shared" ref="V923:V986" si="109">IF(U923&lt;=11,U923,11)</f>
        <v>0</v>
      </c>
      <c r="W923" s="376">
        <f t="shared" ref="W923:W986" si="110">IF(U923&lt;=6,U923,6)</f>
        <v>0</v>
      </c>
      <c r="X923" s="376">
        <f t="shared" ref="X923:X986" si="111">IF(AND(U923&gt;6,U923&gt;=11),11-W923,U923-W923)</f>
        <v>0</v>
      </c>
      <c r="Y923" s="373">
        <f t="shared" ref="Y923:Y986" si="112">IF(U923&gt;11,(U923-W923-X923),0)</f>
        <v>0</v>
      </c>
      <c r="Z923" s="376">
        <f t="shared" ref="Z923:Z986" si="113">IF(U923&gt;22,11,IF(AND(U923&gt;11,U923&lt;=22),U923-11,0))</f>
        <v>0</v>
      </c>
      <c r="AA923" s="376">
        <f t="shared" si="107"/>
        <v>0</v>
      </c>
      <c r="AB923" s="350"/>
    </row>
    <row r="924" spans="1:28" s="2" customFormat="1" ht="10.7">
      <c r="A924" s="382">
        <v>899</v>
      </c>
      <c r="B924" s="192"/>
      <c r="C924" s="186"/>
      <c r="D924" s="187"/>
      <c r="E924" s="186"/>
      <c r="F924" s="397"/>
      <c r="G924" s="385">
        <f t="shared" si="108"/>
        <v>0</v>
      </c>
      <c r="H924" s="360"/>
      <c r="I924" s="187"/>
      <c r="J924" s="187"/>
      <c r="K924" s="187"/>
      <c r="L924" s="187"/>
      <c r="M924" s="187"/>
      <c r="N924" s="187"/>
      <c r="O924" s="187"/>
      <c r="P924" s="187"/>
      <c r="Q924" s="187"/>
      <c r="R924" s="187"/>
      <c r="S924" s="187"/>
      <c r="T924" s="269"/>
      <c r="U924" s="370">
        <f>IF(AND(H924="",I924="",J924="",K924="",L924="",M924="",N924="",O924="",P924="",Q924="",R924="",S924="",T924=""),0,AVERAGE($H924:T924))</f>
        <v>0</v>
      </c>
      <c r="V924" s="373">
        <f t="shared" si="109"/>
        <v>0</v>
      </c>
      <c r="W924" s="376">
        <f t="shared" si="110"/>
        <v>0</v>
      </c>
      <c r="X924" s="376">
        <f t="shared" si="111"/>
        <v>0</v>
      </c>
      <c r="Y924" s="373">
        <f t="shared" si="112"/>
        <v>0</v>
      </c>
      <c r="Z924" s="376">
        <f t="shared" si="113"/>
        <v>0</v>
      </c>
      <c r="AA924" s="376">
        <f t="shared" si="107"/>
        <v>0</v>
      </c>
      <c r="AB924" s="350"/>
    </row>
    <row r="925" spans="1:28" s="2" customFormat="1" ht="10.7">
      <c r="A925" s="382">
        <v>900</v>
      </c>
      <c r="B925" s="192"/>
      <c r="C925" s="186"/>
      <c r="D925" s="187"/>
      <c r="E925" s="186"/>
      <c r="F925" s="397"/>
      <c r="G925" s="385">
        <f t="shared" si="108"/>
        <v>0</v>
      </c>
      <c r="H925" s="360"/>
      <c r="I925" s="187"/>
      <c r="J925" s="187"/>
      <c r="K925" s="187"/>
      <c r="L925" s="187"/>
      <c r="M925" s="187"/>
      <c r="N925" s="187"/>
      <c r="O925" s="187"/>
      <c r="P925" s="187"/>
      <c r="Q925" s="187"/>
      <c r="R925" s="187"/>
      <c r="S925" s="187"/>
      <c r="T925" s="269"/>
      <c r="U925" s="370">
        <f>IF(AND(H925="",I925="",J925="",K925="",L925="",M925="",N925="",O925="",P925="",Q925="",R925="",S925="",T925=""),0,AVERAGE($H925:T925))</f>
        <v>0</v>
      </c>
      <c r="V925" s="373">
        <f t="shared" si="109"/>
        <v>0</v>
      </c>
      <c r="W925" s="376">
        <f t="shared" si="110"/>
        <v>0</v>
      </c>
      <c r="X925" s="376">
        <f t="shared" si="111"/>
        <v>0</v>
      </c>
      <c r="Y925" s="373">
        <f t="shared" si="112"/>
        <v>0</v>
      </c>
      <c r="Z925" s="376">
        <f t="shared" si="113"/>
        <v>0</v>
      </c>
      <c r="AA925" s="376">
        <f t="shared" si="107"/>
        <v>0</v>
      </c>
      <c r="AB925" s="350"/>
    </row>
    <row r="926" spans="1:28" s="2" customFormat="1" ht="10.7">
      <c r="A926" s="382">
        <v>901</v>
      </c>
      <c r="B926" s="192"/>
      <c r="C926" s="186"/>
      <c r="D926" s="187"/>
      <c r="E926" s="186"/>
      <c r="F926" s="397"/>
      <c r="G926" s="385">
        <f t="shared" si="108"/>
        <v>0</v>
      </c>
      <c r="H926" s="360"/>
      <c r="I926" s="187"/>
      <c r="J926" s="187"/>
      <c r="K926" s="187"/>
      <c r="L926" s="187"/>
      <c r="M926" s="187"/>
      <c r="N926" s="187"/>
      <c r="O926" s="187"/>
      <c r="P926" s="187"/>
      <c r="Q926" s="187"/>
      <c r="R926" s="187"/>
      <c r="S926" s="187"/>
      <c r="T926" s="269"/>
      <c r="U926" s="370">
        <f>IF(AND(H926="",I926="",J926="",K926="",L926="",M926="",N926="",O926="",P926="",Q926="",R926="",S926="",T926=""),0,AVERAGE($H926:T926))</f>
        <v>0</v>
      </c>
      <c r="V926" s="373">
        <f t="shared" si="109"/>
        <v>0</v>
      </c>
      <c r="W926" s="376">
        <f t="shared" si="110"/>
        <v>0</v>
      </c>
      <c r="X926" s="376">
        <f t="shared" si="111"/>
        <v>0</v>
      </c>
      <c r="Y926" s="373">
        <f t="shared" si="112"/>
        <v>0</v>
      </c>
      <c r="Z926" s="376">
        <f t="shared" si="113"/>
        <v>0</v>
      </c>
      <c r="AA926" s="376">
        <f t="shared" si="107"/>
        <v>0</v>
      </c>
      <c r="AB926" s="350"/>
    </row>
    <row r="927" spans="1:28" s="2" customFormat="1" ht="10.7">
      <c r="A927" s="382">
        <v>902</v>
      </c>
      <c r="B927" s="192"/>
      <c r="C927" s="186"/>
      <c r="D927" s="187"/>
      <c r="E927" s="186"/>
      <c r="F927" s="397"/>
      <c r="G927" s="385">
        <f t="shared" si="108"/>
        <v>0</v>
      </c>
      <c r="H927" s="360"/>
      <c r="I927" s="187"/>
      <c r="J927" s="187"/>
      <c r="K927" s="187"/>
      <c r="L927" s="187"/>
      <c r="M927" s="187"/>
      <c r="N927" s="187"/>
      <c r="O927" s="187"/>
      <c r="P927" s="187"/>
      <c r="Q927" s="187"/>
      <c r="R927" s="187"/>
      <c r="S927" s="187"/>
      <c r="T927" s="269"/>
      <c r="U927" s="370">
        <f>IF(AND(H927="",I927="",J927="",K927="",L927="",M927="",N927="",O927="",P927="",Q927="",R927="",S927="",T927=""),0,AVERAGE($H927:T927))</f>
        <v>0</v>
      </c>
      <c r="V927" s="373">
        <f t="shared" si="109"/>
        <v>0</v>
      </c>
      <c r="W927" s="376">
        <f t="shared" si="110"/>
        <v>0</v>
      </c>
      <c r="X927" s="376">
        <f t="shared" si="111"/>
        <v>0</v>
      </c>
      <c r="Y927" s="373">
        <f t="shared" si="112"/>
        <v>0</v>
      </c>
      <c r="Z927" s="376">
        <f t="shared" si="113"/>
        <v>0</v>
      </c>
      <c r="AA927" s="376">
        <f t="shared" si="107"/>
        <v>0</v>
      </c>
      <c r="AB927" s="350"/>
    </row>
    <row r="928" spans="1:28" s="2" customFormat="1" ht="10.7">
      <c r="A928" s="382">
        <v>903</v>
      </c>
      <c r="B928" s="192"/>
      <c r="C928" s="186"/>
      <c r="D928" s="187"/>
      <c r="E928" s="186"/>
      <c r="F928" s="397"/>
      <c r="G928" s="385">
        <f t="shared" si="108"/>
        <v>0</v>
      </c>
      <c r="H928" s="360"/>
      <c r="I928" s="187"/>
      <c r="J928" s="187"/>
      <c r="K928" s="187"/>
      <c r="L928" s="187"/>
      <c r="M928" s="187"/>
      <c r="N928" s="187"/>
      <c r="O928" s="187"/>
      <c r="P928" s="187"/>
      <c r="Q928" s="187"/>
      <c r="R928" s="187"/>
      <c r="S928" s="187"/>
      <c r="T928" s="269"/>
      <c r="U928" s="370">
        <f>IF(AND(H928="",I928="",J928="",K928="",L928="",M928="",N928="",O928="",P928="",Q928="",R928="",S928="",T928=""),0,AVERAGE($H928:T928))</f>
        <v>0</v>
      </c>
      <c r="V928" s="373">
        <f t="shared" si="109"/>
        <v>0</v>
      </c>
      <c r="W928" s="376">
        <f t="shared" si="110"/>
        <v>0</v>
      </c>
      <c r="X928" s="376">
        <f t="shared" si="111"/>
        <v>0</v>
      </c>
      <c r="Y928" s="373">
        <f t="shared" si="112"/>
        <v>0</v>
      </c>
      <c r="Z928" s="376">
        <f t="shared" si="113"/>
        <v>0</v>
      </c>
      <c r="AA928" s="376">
        <f t="shared" si="107"/>
        <v>0</v>
      </c>
      <c r="AB928" s="350"/>
    </row>
    <row r="929" spans="1:28" s="2" customFormat="1" ht="10.7">
      <c r="A929" s="382">
        <v>904</v>
      </c>
      <c r="B929" s="192"/>
      <c r="C929" s="186"/>
      <c r="D929" s="187"/>
      <c r="E929" s="186"/>
      <c r="F929" s="397"/>
      <c r="G929" s="385">
        <f t="shared" si="108"/>
        <v>0</v>
      </c>
      <c r="H929" s="360"/>
      <c r="I929" s="187"/>
      <c r="J929" s="187"/>
      <c r="K929" s="187"/>
      <c r="L929" s="187"/>
      <c r="M929" s="187"/>
      <c r="N929" s="187"/>
      <c r="O929" s="187"/>
      <c r="P929" s="187"/>
      <c r="Q929" s="187"/>
      <c r="R929" s="187"/>
      <c r="S929" s="187"/>
      <c r="T929" s="269"/>
      <c r="U929" s="370">
        <f>IF(AND(H929="",I929="",J929="",K929="",L929="",M929="",N929="",O929="",P929="",Q929="",R929="",S929="",T929=""),0,AVERAGE($H929:T929))</f>
        <v>0</v>
      </c>
      <c r="V929" s="373">
        <f t="shared" si="109"/>
        <v>0</v>
      </c>
      <c r="W929" s="376">
        <f t="shared" si="110"/>
        <v>0</v>
      </c>
      <c r="X929" s="376">
        <f t="shared" si="111"/>
        <v>0</v>
      </c>
      <c r="Y929" s="373">
        <f t="shared" si="112"/>
        <v>0</v>
      </c>
      <c r="Z929" s="376">
        <f t="shared" si="113"/>
        <v>0</v>
      </c>
      <c r="AA929" s="376">
        <f t="shared" si="107"/>
        <v>0</v>
      </c>
      <c r="AB929" s="350"/>
    </row>
    <row r="930" spans="1:28" s="2" customFormat="1" ht="10.7">
      <c r="A930" s="382">
        <v>905</v>
      </c>
      <c r="B930" s="192"/>
      <c r="C930" s="186"/>
      <c r="D930" s="187"/>
      <c r="E930" s="186"/>
      <c r="F930" s="397"/>
      <c r="G930" s="385">
        <f t="shared" si="108"/>
        <v>0</v>
      </c>
      <c r="H930" s="360"/>
      <c r="I930" s="187"/>
      <c r="J930" s="187"/>
      <c r="K930" s="187"/>
      <c r="L930" s="187"/>
      <c r="M930" s="187"/>
      <c r="N930" s="187"/>
      <c r="O930" s="187"/>
      <c r="P930" s="187"/>
      <c r="Q930" s="187"/>
      <c r="R930" s="187"/>
      <c r="S930" s="187"/>
      <c r="T930" s="269"/>
      <c r="U930" s="370">
        <f>IF(AND(H930="",I930="",J930="",K930="",L930="",M930="",N930="",O930="",P930="",Q930="",R930="",S930="",T930=""),0,AVERAGE($H930:T930))</f>
        <v>0</v>
      </c>
      <c r="V930" s="373">
        <f t="shared" si="109"/>
        <v>0</v>
      </c>
      <c r="W930" s="376">
        <f t="shared" si="110"/>
        <v>0</v>
      </c>
      <c r="X930" s="376">
        <f t="shared" si="111"/>
        <v>0</v>
      </c>
      <c r="Y930" s="373">
        <f t="shared" si="112"/>
        <v>0</v>
      </c>
      <c r="Z930" s="376">
        <f t="shared" si="113"/>
        <v>0</v>
      </c>
      <c r="AA930" s="376">
        <f t="shared" si="107"/>
        <v>0</v>
      </c>
      <c r="AB930" s="350"/>
    </row>
    <row r="931" spans="1:28" s="2" customFormat="1" ht="10.7">
      <c r="A931" s="382">
        <v>906</v>
      </c>
      <c r="B931" s="192"/>
      <c r="C931" s="186"/>
      <c r="D931" s="187"/>
      <c r="E931" s="186"/>
      <c r="F931" s="397"/>
      <c r="G931" s="385">
        <f t="shared" si="108"/>
        <v>0</v>
      </c>
      <c r="H931" s="360"/>
      <c r="I931" s="187"/>
      <c r="J931" s="187"/>
      <c r="K931" s="187"/>
      <c r="L931" s="187"/>
      <c r="M931" s="187"/>
      <c r="N931" s="187"/>
      <c r="O931" s="187"/>
      <c r="P931" s="187"/>
      <c r="Q931" s="187"/>
      <c r="R931" s="187"/>
      <c r="S931" s="187"/>
      <c r="T931" s="269"/>
      <c r="U931" s="370">
        <f>IF(AND(H931="",I931="",J931="",K931="",L931="",M931="",N931="",O931="",P931="",Q931="",R931="",S931="",T931=""),0,AVERAGE($H931:T931))</f>
        <v>0</v>
      </c>
      <c r="V931" s="373">
        <f t="shared" si="109"/>
        <v>0</v>
      </c>
      <c r="W931" s="376">
        <f t="shared" si="110"/>
        <v>0</v>
      </c>
      <c r="X931" s="376">
        <f t="shared" si="111"/>
        <v>0</v>
      </c>
      <c r="Y931" s="373">
        <f t="shared" si="112"/>
        <v>0</v>
      </c>
      <c r="Z931" s="376">
        <f t="shared" si="113"/>
        <v>0</v>
      </c>
      <c r="AA931" s="376">
        <f t="shared" si="107"/>
        <v>0</v>
      </c>
      <c r="AB931" s="350"/>
    </row>
    <row r="932" spans="1:28" s="2" customFormat="1" ht="10.7">
      <c r="A932" s="382">
        <v>907</v>
      </c>
      <c r="B932" s="192"/>
      <c r="C932" s="186"/>
      <c r="D932" s="187"/>
      <c r="E932" s="186"/>
      <c r="F932" s="397"/>
      <c r="G932" s="385">
        <f t="shared" si="108"/>
        <v>0</v>
      </c>
      <c r="H932" s="360"/>
      <c r="I932" s="187"/>
      <c r="J932" s="187"/>
      <c r="K932" s="187"/>
      <c r="L932" s="187"/>
      <c r="M932" s="187"/>
      <c r="N932" s="187"/>
      <c r="O932" s="187"/>
      <c r="P932" s="187"/>
      <c r="Q932" s="187"/>
      <c r="R932" s="187"/>
      <c r="S932" s="187"/>
      <c r="T932" s="269"/>
      <c r="U932" s="370">
        <f>IF(AND(H932="",I932="",J932="",K932="",L932="",M932="",N932="",O932="",P932="",Q932="",R932="",S932="",T932=""),0,AVERAGE($H932:T932))</f>
        <v>0</v>
      </c>
      <c r="V932" s="373">
        <f t="shared" si="109"/>
        <v>0</v>
      </c>
      <c r="W932" s="376">
        <f t="shared" si="110"/>
        <v>0</v>
      </c>
      <c r="X932" s="376">
        <f t="shared" si="111"/>
        <v>0</v>
      </c>
      <c r="Y932" s="373">
        <f t="shared" si="112"/>
        <v>0</v>
      </c>
      <c r="Z932" s="376">
        <f t="shared" si="113"/>
        <v>0</v>
      </c>
      <c r="AA932" s="376">
        <f t="shared" si="107"/>
        <v>0</v>
      </c>
      <c r="AB932" s="350"/>
    </row>
    <row r="933" spans="1:28" s="2" customFormat="1" ht="10.7">
      <c r="A933" s="382">
        <v>908</v>
      </c>
      <c r="B933" s="192"/>
      <c r="C933" s="186"/>
      <c r="D933" s="187"/>
      <c r="E933" s="186"/>
      <c r="F933" s="397"/>
      <c r="G933" s="385">
        <f t="shared" si="108"/>
        <v>0</v>
      </c>
      <c r="H933" s="360"/>
      <c r="I933" s="187"/>
      <c r="J933" s="187"/>
      <c r="K933" s="187"/>
      <c r="L933" s="187"/>
      <c r="M933" s="187"/>
      <c r="N933" s="187"/>
      <c r="O933" s="187"/>
      <c r="P933" s="187"/>
      <c r="Q933" s="187"/>
      <c r="R933" s="187"/>
      <c r="S933" s="187"/>
      <c r="T933" s="269"/>
      <c r="U933" s="370">
        <f>IF(AND(H933="",I933="",J933="",K933="",L933="",M933="",N933="",O933="",P933="",Q933="",R933="",S933="",T933=""),0,AVERAGE($H933:T933))</f>
        <v>0</v>
      </c>
      <c r="V933" s="373">
        <f t="shared" si="109"/>
        <v>0</v>
      </c>
      <c r="W933" s="376">
        <f t="shared" si="110"/>
        <v>0</v>
      </c>
      <c r="X933" s="376">
        <f t="shared" si="111"/>
        <v>0</v>
      </c>
      <c r="Y933" s="373">
        <f t="shared" si="112"/>
        <v>0</v>
      </c>
      <c r="Z933" s="376">
        <f t="shared" si="113"/>
        <v>0</v>
      </c>
      <c r="AA933" s="376">
        <f t="shared" si="107"/>
        <v>0</v>
      </c>
      <c r="AB933" s="350"/>
    </row>
    <row r="934" spans="1:28" s="2" customFormat="1" ht="10.7">
      <c r="A934" s="382">
        <v>909</v>
      </c>
      <c r="B934" s="192"/>
      <c r="C934" s="186"/>
      <c r="D934" s="187"/>
      <c r="E934" s="186"/>
      <c r="F934" s="397"/>
      <c r="G934" s="385">
        <f t="shared" si="108"/>
        <v>0</v>
      </c>
      <c r="H934" s="360"/>
      <c r="I934" s="187"/>
      <c r="J934" s="187"/>
      <c r="K934" s="187"/>
      <c r="L934" s="187"/>
      <c r="M934" s="187"/>
      <c r="N934" s="187"/>
      <c r="O934" s="187"/>
      <c r="P934" s="187"/>
      <c r="Q934" s="187"/>
      <c r="R934" s="187"/>
      <c r="S934" s="187"/>
      <c r="T934" s="269"/>
      <c r="U934" s="370">
        <f>IF(AND(H934="",I934="",J934="",K934="",L934="",M934="",N934="",O934="",P934="",Q934="",R934="",S934="",T934=""),0,AVERAGE($H934:T934))</f>
        <v>0</v>
      </c>
      <c r="V934" s="373">
        <f t="shared" si="109"/>
        <v>0</v>
      </c>
      <c r="W934" s="376">
        <f t="shared" si="110"/>
        <v>0</v>
      </c>
      <c r="X934" s="376">
        <f t="shared" si="111"/>
        <v>0</v>
      </c>
      <c r="Y934" s="373">
        <f t="shared" si="112"/>
        <v>0</v>
      </c>
      <c r="Z934" s="376">
        <f t="shared" si="113"/>
        <v>0</v>
      </c>
      <c r="AA934" s="376">
        <f t="shared" si="107"/>
        <v>0</v>
      </c>
      <c r="AB934" s="350"/>
    </row>
    <row r="935" spans="1:28" s="2" customFormat="1" ht="10.7">
      <c r="A935" s="382">
        <v>910</v>
      </c>
      <c r="B935" s="192"/>
      <c r="C935" s="186"/>
      <c r="D935" s="187"/>
      <c r="E935" s="186"/>
      <c r="F935" s="397"/>
      <c r="G935" s="385">
        <f t="shared" si="108"/>
        <v>0</v>
      </c>
      <c r="H935" s="360"/>
      <c r="I935" s="187"/>
      <c r="J935" s="187"/>
      <c r="K935" s="187"/>
      <c r="L935" s="187"/>
      <c r="M935" s="187"/>
      <c r="N935" s="187"/>
      <c r="O935" s="187"/>
      <c r="P935" s="187"/>
      <c r="Q935" s="187"/>
      <c r="R935" s="187"/>
      <c r="S935" s="187"/>
      <c r="T935" s="269"/>
      <c r="U935" s="370">
        <f>IF(AND(H935="",I935="",J935="",K935="",L935="",M935="",N935="",O935="",P935="",Q935="",R935="",S935="",T935=""),0,AVERAGE($H935:T935))</f>
        <v>0</v>
      </c>
      <c r="V935" s="373">
        <f t="shared" si="109"/>
        <v>0</v>
      </c>
      <c r="W935" s="376">
        <f t="shared" si="110"/>
        <v>0</v>
      </c>
      <c r="X935" s="376">
        <f t="shared" si="111"/>
        <v>0</v>
      </c>
      <c r="Y935" s="373">
        <f t="shared" si="112"/>
        <v>0</v>
      </c>
      <c r="Z935" s="376">
        <f t="shared" si="113"/>
        <v>0</v>
      </c>
      <c r="AA935" s="376">
        <f t="shared" si="107"/>
        <v>0</v>
      </c>
      <c r="AB935" s="350"/>
    </row>
    <row r="936" spans="1:28" s="2" customFormat="1" ht="10.7">
      <c r="A936" s="382">
        <v>911</v>
      </c>
      <c r="B936" s="192"/>
      <c r="C936" s="186"/>
      <c r="D936" s="187"/>
      <c r="E936" s="186"/>
      <c r="F936" s="397"/>
      <c r="G936" s="385">
        <f t="shared" si="108"/>
        <v>0</v>
      </c>
      <c r="H936" s="360"/>
      <c r="I936" s="187"/>
      <c r="J936" s="187"/>
      <c r="K936" s="187"/>
      <c r="L936" s="187"/>
      <c r="M936" s="187"/>
      <c r="N936" s="187"/>
      <c r="O936" s="187"/>
      <c r="P936" s="187"/>
      <c r="Q936" s="187"/>
      <c r="R936" s="187"/>
      <c r="S936" s="187"/>
      <c r="T936" s="269"/>
      <c r="U936" s="370">
        <f>IF(AND(H936="",I936="",J936="",K936="",L936="",M936="",N936="",O936="",P936="",Q936="",R936="",S936="",T936=""),0,AVERAGE($H936:T936))</f>
        <v>0</v>
      </c>
      <c r="V936" s="373">
        <f t="shared" si="109"/>
        <v>0</v>
      </c>
      <c r="W936" s="376">
        <f t="shared" si="110"/>
        <v>0</v>
      </c>
      <c r="X936" s="376">
        <f t="shared" si="111"/>
        <v>0</v>
      </c>
      <c r="Y936" s="373">
        <f t="shared" si="112"/>
        <v>0</v>
      </c>
      <c r="Z936" s="376">
        <f t="shared" si="113"/>
        <v>0</v>
      </c>
      <c r="AA936" s="376">
        <f t="shared" si="107"/>
        <v>0</v>
      </c>
      <c r="AB936" s="350"/>
    </row>
    <row r="937" spans="1:28" s="2" customFormat="1" ht="10.7">
      <c r="A937" s="382">
        <v>912</v>
      </c>
      <c r="B937" s="192"/>
      <c r="C937" s="186"/>
      <c r="D937" s="187"/>
      <c r="E937" s="186"/>
      <c r="F937" s="397"/>
      <c r="G937" s="385">
        <f t="shared" si="108"/>
        <v>0</v>
      </c>
      <c r="H937" s="360"/>
      <c r="I937" s="187"/>
      <c r="J937" s="187"/>
      <c r="K937" s="187"/>
      <c r="L937" s="187"/>
      <c r="M937" s="187"/>
      <c r="N937" s="187"/>
      <c r="O937" s="187"/>
      <c r="P937" s="187"/>
      <c r="Q937" s="187"/>
      <c r="R937" s="187"/>
      <c r="S937" s="187"/>
      <c r="T937" s="269"/>
      <c r="U937" s="370">
        <f>IF(AND(H937="",I937="",J937="",K937="",L937="",M937="",N937="",O937="",P937="",Q937="",R937="",S937="",T937=""),0,AVERAGE($H937:T937))</f>
        <v>0</v>
      </c>
      <c r="V937" s="373">
        <f t="shared" si="109"/>
        <v>0</v>
      </c>
      <c r="W937" s="376">
        <f t="shared" si="110"/>
        <v>0</v>
      </c>
      <c r="X937" s="376">
        <f t="shared" si="111"/>
        <v>0</v>
      </c>
      <c r="Y937" s="373">
        <f t="shared" si="112"/>
        <v>0</v>
      </c>
      <c r="Z937" s="376">
        <f t="shared" si="113"/>
        <v>0</v>
      </c>
      <c r="AA937" s="376">
        <f t="shared" si="107"/>
        <v>0</v>
      </c>
      <c r="AB937" s="350"/>
    </row>
    <row r="938" spans="1:28" s="2" customFormat="1" ht="10.7">
      <c r="A938" s="382">
        <v>913</v>
      </c>
      <c r="B938" s="192"/>
      <c r="C938" s="186"/>
      <c r="D938" s="187"/>
      <c r="E938" s="186"/>
      <c r="F938" s="397"/>
      <c r="G938" s="385">
        <f t="shared" si="108"/>
        <v>0</v>
      </c>
      <c r="H938" s="360"/>
      <c r="I938" s="187"/>
      <c r="J938" s="187"/>
      <c r="K938" s="187"/>
      <c r="L938" s="187"/>
      <c r="M938" s="187"/>
      <c r="N938" s="187"/>
      <c r="O938" s="187"/>
      <c r="P938" s="187"/>
      <c r="Q938" s="187"/>
      <c r="R938" s="187"/>
      <c r="S938" s="187"/>
      <c r="T938" s="269"/>
      <c r="U938" s="370">
        <f>IF(AND(H938="",I938="",J938="",K938="",L938="",M938="",N938="",O938="",P938="",Q938="",R938="",S938="",T938=""),0,AVERAGE($H938:T938))</f>
        <v>0</v>
      </c>
      <c r="V938" s="373">
        <f t="shared" si="109"/>
        <v>0</v>
      </c>
      <c r="W938" s="376">
        <f t="shared" si="110"/>
        <v>0</v>
      </c>
      <c r="X938" s="376">
        <f t="shared" si="111"/>
        <v>0</v>
      </c>
      <c r="Y938" s="373">
        <f t="shared" si="112"/>
        <v>0</v>
      </c>
      <c r="Z938" s="376">
        <f t="shared" si="113"/>
        <v>0</v>
      </c>
      <c r="AA938" s="376">
        <f t="shared" si="107"/>
        <v>0</v>
      </c>
      <c r="AB938" s="350"/>
    </row>
    <row r="939" spans="1:28" s="2" customFormat="1" ht="10.7">
      <c r="A939" s="382">
        <v>914</v>
      </c>
      <c r="B939" s="192"/>
      <c r="C939" s="186"/>
      <c r="D939" s="187"/>
      <c r="E939" s="186"/>
      <c r="F939" s="397"/>
      <c r="G939" s="385">
        <f t="shared" si="108"/>
        <v>0</v>
      </c>
      <c r="H939" s="360"/>
      <c r="I939" s="187"/>
      <c r="J939" s="187"/>
      <c r="K939" s="187"/>
      <c r="L939" s="187"/>
      <c r="M939" s="187"/>
      <c r="N939" s="187"/>
      <c r="O939" s="187"/>
      <c r="P939" s="187"/>
      <c r="Q939" s="187"/>
      <c r="R939" s="187"/>
      <c r="S939" s="187"/>
      <c r="T939" s="269"/>
      <c r="U939" s="370">
        <f>IF(AND(H939="",I939="",J939="",K939="",L939="",M939="",N939="",O939="",P939="",Q939="",R939="",S939="",T939=""),0,AVERAGE($H939:T939))</f>
        <v>0</v>
      </c>
      <c r="V939" s="373">
        <f t="shared" si="109"/>
        <v>0</v>
      </c>
      <c r="W939" s="376">
        <f t="shared" si="110"/>
        <v>0</v>
      </c>
      <c r="X939" s="376">
        <f t="shared" si="111"/>
        <v>0</v>
      </c>
      <c r="Y939" s="373">
        <f t="shared" si="112"/>
        <v>0</v>
      </c>
      <c r="Z939" s="376">
        <f t="shared" si="113"/>
        <v>0</v>
      </c>
      <c r="AA939" s="376">
        <f t="shared" si="107"/>
        <v>0</v>
      </c>
      <c r="AB939" s="350"/>
    </row>
    <row r="940" spans="1:28" s="2" customFormat="1" ht="10.7">
      <c r="A940" s="382">
        <v>915</v>
      </c>
      <c r="B940" s="192"/>
      <c r="C940" s="186"/>
      <c r="D940" s="187"/>
      <c r="E940" s="186"/>
      <c r="F940" s="397"/>
      <c r="G940" s="385">
        <f t="shared" si="108"/>
        <v>0</v>
      </c>
      <c r="H940" s="360"/>
      <c r="I940" s="187"/>
      <c r="J940" s="187"/>
      <c r="K940" s="187"/>
      <c r="L940" s="187"/>
      <c r="M940" s="187"/>
      <c r="N940" s="187"/>
      <c r="O940" s="187"/>
      <c r="P940" s="187"/>
      <c r="Q940" s="187"/>
      <c r="R940" s="187"/>
      <c r="S940" s="187"/>
      <c r="T940" s="269"/>
      <c r="U940" s="370">
        <f>IF(AND(H940="",I940="",J940="",K940="",L940="",M940="",N940="",O940="",P940="",Q940="",R940="",S940="",T940=""),0,AVERAGE($H940:T940))</f>
        <v>0</v>
      </c>
      <c r="V940" s="373">
        <f t="shared" si="109"/>
        <v>0</v>
      </c>
      <c r="W940" s="376">
        <f t="shared" si="110"/>
        <v>0</v>
      </c>
      <c r="X940" s="376">
        <f t="shared" si="111"/>
        <v>0</v>
      </c>
      <c r="Y940" s="373">
        <f t="shared" si="112"/>
        <v>0</v>
      </c>
      <c r="Z940" s="376">
        <f t="shared" si="113"/>
        <v>0</v>
      </c>
      <c r="AA940" s="376">
        <f t="shared" si="107"/>
        <v>0</v>
      </c>
      <c r="AB940" s="350"/>
    </row>
    <row r="941" spans="1:28" s="2" customFormat="1" ht="10.7">
      <c r="A941" s="382">
        <v>916</v>
      </c>
      <c r="B941" s="192"/>
      <c r="C941" s="186"/>
      <c r="D941" s="187"/>
      <c r="E941" s="186"/>
      <c r="F941" s="397"/>
      <c r="G941" s="385">
        <f t="shared" si="108"/>
        <v>0</v>
      </c>
      <c r="H941" s="360"/>
      <c r="I941" s="187"/>
      <c r="J941" s="187"/>
      <c r="K941" s="187"/>
      <c r="L941" s="187"/>
      <c r="M941" s="187"/>
      <c r="N941" s="187"/>
      <c r="O941" s="187"/>
      <c r="P941" s="187"/>
      <c r="Q941" s="187"/>
      <c r="R941" s="187"/>
      <c r="S941" s="187"/>
      <c r="T941" s="269"/>
      <c r="U941" s="370">
        <f>IF(AND(H941="",I941="",J941="",K941="",L941="",M941="",N941="",O941="",P941="",Q941="",R941="",S941="",T941=""),0,AVERAGE($H941:T941))</f>
        <v>0</v>
      </c>
      <c r="V941" s="373">
        <f t="shared" si="109"/>
        <v>0</v>
      </c>
      <c r="W941" s="376">
        <f t="shared" si="110"/>
        <v>0</v>
      </c>
      <c r="X941" s="376">
        <f t="shared" si="111"/>
        <v>0</v>
      </c>
      <c r="Y941" s="373">
        <f t="shared" si="112"/>
        <v>0</v>
      </c>
      <c r="Z941" s="376">
        <f t="shared" si="113"/>
        <v>0</v>
      </c>
      <c r="AA941" s="376">
        <f t="shared" si="107"/>
        <v>0</v>
      </c>
      <c r="AB941" s="350"/>
    </row>
    <row r="942" spans="1:28" s="2" customFormat="1" ht="10.7">
      <c r="A942" s="382">
        <v>917</v>
      </c>
      <c r="B942" s="192"/>
      <c r="C942" s="186"/>
      <c r="D942" s="187"/>
      <c r="E942" s="186"/>
      <c r="F942" s="397"/>
      <c r="G942" s="385">
        <f t="shared" si="108"/>
        <v>0</v>
      </c>
      <c r="H942" s="360"/>
      <c r="I942" s="187"/>
      <c r="J942" s="187"/>
      <c r="K942" s="187"/>
      <c r="L942" s="187"/>
      <c r="M942" s="187"/>
      <c r="N942" s="187"/>
      <c r="O942" s="187"/>
      <c r="P942" s="187"/>
      <c r="Q942" s="187"/>
      <c r="R942" s="187"/>
      <c r="S942" s="187"/>
      <c r="T942" s="269"/>
      <c r="U942" s="370">
        <f>IF(AND(H942="",I942="",J942="",K942="",L942="",M942="",N942="",O942="",P942="",Q942="",R942="",S942="",T942=""),0,AVERAGE($H942:T942))</f>
        <v>0</v>
      </c>
      <c r="V942" s="373">
        <f t="shared" si="109"/>
        <v>0</v>
      </c>
      <c r="W942" s="376">
        <f t="shared" si="110"/>
        <v>0</v>
      </c>
      <c r="X942" s="376">
        <f t="shared" si="111"/>
        <v>0</v>
      </c>
      <c r="Y942" s="373">
        <f t="shared" si="112"/>
        <v>0</v>
      </c>
      <c r="Z942" s="376">
        <f t="shared" si="113"/>
        <v>0</v>
      </c>
      <c r="AA942" s="376">
        <f t="shared" si="107"/>
        <v>0</v>
      </c>
      <c r="AB942" s="350"/>
    </row>
    <row r="943" spans="1:28" s="2" customFormat="1" ht="10.7">
      <c r="A943" s="382">
        <v>918</v>
      </c>
      <c r="B943" s="192"/>
      <c r="C943" s="186"/>
      <c r="D943" s="187"/>
      <c r="E943" s="186"/>
      <c r="F943" s="397"/>
      <c r="G943" s="385">
        <f t="shared" si="108"/>
        <v>0</v>
      </c>
      <c r="H943" s="360"/>
      <c r="I943" s="187"/>
      <c r="J943" s="187"/>
      <c r="K943" s="187"/>
      <c r="L943" s="187"/>
      <c r="M943" s="187"/>
      <c r="N943" s="187"/>
      <c r="O943" s="187"/>
      <c r="P943" s="187"/>
      <c r="Q943" s="187"/>
      <c r="R943" s="187"/>
      <c r="S943" s="187"/>
      <c r="T943" s="269"/>
      <c r="U943" s="370">
        <f>IF(AND(H943="",I943="",J943="",K943="",L943="",M943="",N943="",O943="",P943="",Q943="",R943="",S943="",T943=""),0,AVERAGE($H943:T943))</f>
        <v>0</v>
      </c>
      <c r="V943" s="373">
        <f t="shared" si="109"/>
        <v>0</v>
      </c>
      <c r="W943" s="376">
        <f t="shared" si="110"/>
        <v>0</v>
      </c>
      <c r="X943" s="376">
        <f t="shared" si="111"/>
        <v>0</v>
      </c>
      <c r="Y943" s="373">
        <f t="shared" si="112"/>
        <v>0</v>
      </c>
      <c r="Z943" s="376">
        <f t="shared" si="113"/>
        <v>0</v>
      </c>
      <c r="AA943" s="376">
        <f t="shared" si="107"/>
        <v>0</v>
      </c>
      <c r="AB943" s="350"/>
    </row>
    <row r="944" spans="1:28" s="2" customFormat="1" ht="10.7">
      <c r="A944" s="382">
        <v>919</v>
      </c>
      <c r="B944" s="192"/>
      <c r="C944" s="186"/>
      <c r="D944" s="187"/>
      <c r="E944" s="186"/>
      <c r="F944" s="397"/>
      <c r="G944" s="385">
        <f t="shared" si="108"/>
        <v>0</v>
      </c>
      <c r="H944" s="360"/>
      <c r="I944" s="187"/>
      <c r="J944" s="187"/>
      <c r="K944" s="187"/>
      <c r="L944" s="187"/>
      <c r="M944" s="187"/>
      <c r="N944" s="187"/>
      <c r="O944" s="187"/>
      <c r="P944" s="187"/>
      <c r="Q944" s="187"/>
      <c r="R944" s="187"/>
      <c r="S944" s="187"/>
      <c r="T944" s="269"/>
      <c r="U944" s="370">
        <f>IF(AND(H944="",I944="",J944="",K944="",L944="",M944="",N944="",O944="",P944="",Q944="",R944="",S944="",T944=""),0,AVERAGE($H944:T944))</f>
        <v>0</v>
      </c>
      <c r="V944" s="373">
        <f t="shared" si="109"/>
        <v>0</v>
      </c>
      <c r="W944" s="376">
        <f t="shared" si="110"/>
        <v>0</v>
      </c>
      <c r="X944" s="376">
        <f t="shared" si="111"/>
        <v>0</v>
      </c>
      <c r="Y944" s="373">
        <f t="shared" si="112"/>
        <v>0</v>
      </c>
      <c r="Z944" s="376">
        <f t="shared" si="113"/>
        <v>0</v>
      </c>
      <c r="AA944" s="376">
        <f t="shared" si="107"/>
        <v>0</v>
      </c>
      <c r="AB944" s="350"/>
    </row>
    <row r="945" spans="1:28" s="2" customFormat="1" ht="10.7">
      <c r="A945" s="382">
        <v>920</v>
      </c>
      <c r="B945" s="192"/>
      <c r="C945" s="186"/>
      <c r="D945" s="187"/>
      <c r="E945" s="186"/>
      <c r="F945" s="397"/>
      <c r="G945" s="385">
        <f t="shared" si="108"/>
        <v>0</v>
      </c>
      <c r="H945" s="360"/>
      <c r="I945" s="187"/>
      <c r="J945" s="187"/>
      <c r="K945" s="187"/>
      <c r="L945" s="187"/>
      <c r="M945" s="187"/>
      <c r="N945" s="187"/>
      <c r="O945" s="187"/>
      <c r="P945" s="187"/>
      <c r="Q945" s="187"/>
      <c r="R945" s="187"/>
      <c r="S945" s="187"/>
      <c r="T945" s="269"/>
      <c r="U945" s="370">
        <f>IF(AND(H945="",I945="",J945="",K945="",L945="",M945="",N945="",O945="",P945="",Q945="",R945="",S945="",T945=""),0,AVERAGE($H945:T945))</f>
        <v>0</v>
      </c>
      <c r="V945" s="373">
        <f t="shared" si="109"/>
        <v>0</v>
      </c>
      <c r="W945" s="376">
        <f t="shared" si="110"/>
        <v>0</v>
      </c>
      <c r="X945" s="376">
        <f t="shared" si="111"/>
        <v>0</v>
      </c>
      <c r="Y945" s="373">
        <f t="shared" si="112"/>
        <v>0</v>
      </c>
      <c r="Z945" s="376">
        <f t="shared" si="113"/>
        <v>0</v>
      </c>
      <c r="AA945" s="376">
        <f t="shared" si="107"/>
        <v>0</v>
      </c>
      <c r="AB945" s="350"/>
    </row>
    <row r="946" spans="1:28" s="2" customFormat="1" ht="10.7">
      <c r="A946" s="382">
        <v>921</v>
      </c>
      <c r="B946" s="192"/>
      <c r="C946" s="186"/>
      <c r="D946" s="187"/>
      <c r="E946" s="186"/>
      <c r="F946" s="397"/>
      <c r="G946" s="385">
        <f t="shared" si="108"/>
        <v>0</v>
      </c>
      <c r="H946" s="360"/>
      <c r="I946" s="187"/>
      <c r="J946" s="187"/>
      <c r="K946" s="187"/>
      <c r="L946" s="187"/>
      <c r="M946" s="187"/>
      <c r="N946" s="187"/>
      <c r="O946" s="187"/>
      <c r="P946" s="187"/>
      <c r="Q946" s="187"/>
      <c r="R946" s="187"/>
      <c r="S946" s="187"/>
      <c r="T946" s="269"/>
      <c r="U946" s="370">
        <f>IF(AND(H946="",I946="",J946="",K946="",L946="",M946="",N946="",O946="",P946="",Q946="",R946="",S946="",T946=""),0,AVERAGE($H946:T946))</f>
        <v>0</v>
      </c>
      <c r="V946" s="373">
        <f t="shared" si="109"/>
        <v>0</v>
      </c>
      <c r="W946" s="376">
        <f t="shared" si="110"/>
        <v>0</v>
      </c>
      <c r="X946" s="376">
        <f t="shared" si="111"/>
        <v>0</v>
      </c>
      <c r="Y946" s="373">
        <f t="shared" si="112"/>
        <v>0</v>
      </c>
      <c r="Z946" s="376">
        <f t="shared" si="113"/>
        <v>0</v>
      </c>
      <c r="AA946" s="376">
        <f t="shared" si="107"/>
        <v>0</v>
      </c>
      <c r="AB946" s="350"/>
    </row>
    <row r="947" spans="1:28" s="2" customFormat="1" ht="10.7">
      <c r="A947" s="382">
        <v>922</v>
      </c>
      <c r="B947" s="192"/>
      <c r="C947" s="186"/>
      <c r="D947" s="187"/>
      <c r="E947" s="186"/>
      <c r="F947" s="397"/>
      <c r="G947" s="385">
        <f t="shared" si="108"/>
        <v>0</v>
      </c>
      <c r="H947" s="360"/>
      <c r="I947" s="187"/>
      <c r="J947" s="187"/>
      <c r="K947" s="187"/>
      <c r="L947" s="187"/>
      <c r="M947" s="187"/>
      <c r="N947" s="187"/>
      <c r="O947" s="187"/>
      <c r="P947" s="187"/>
      <c r="Q947" s="187"/>
      <c r="R947" s="187"/>
      <c r="S947" s="187"/>
      <c r="T947" s="269"/>
      <c r="U947" s="370">
        <f>IF(AND(H947="",I947="",J947="",K947="",L947="",M947="",N947="",O947="",P947="",Q947="",R947="",S947="",T947=""),0,AVERAGE($H947:T947))</f>
        <v>0</v>
      </c>
      <c r="V947" s="373">
        <f t="shared" si="109"/>
        <v>0</v>
      </c>
      <c r="W947" s="376">
        <f t="shared" si="110"/>
        <v>0</v>
      </c>
      <c r="X947" s="376">
        <f t="shared" si="111"/>
        <v>0</v>
      </c>
      <c r="Y947" s="373">
        <f t="shared" si="112"/>
        <v>0</v>
      </c>
      <c r="Z947" s="376">
        <f t="shared" si="113"/>
        <v>0</v>
      </c>
      <c r="AA947" s="376">
        <f t="shared" si="107"/>
        <v>0</v>
      </c>
      <c r="AB947" s="350"/>
    </row>
    <row r="948" spans="1:28" s="2" customFormat="1" ht="10.7">
      <c r="A948" s="382">
        <v>923</v>
      </c>
      <c r="B948" s="192"/>
      <c r="C948" s="186"/>
      <c r="D948" s="187"/>
      <c r="E948" s="186"/>
      <c r="F948" s="397"/>
      <c r="G948" s="385">
        <f t="shared" si="108"/>
        <v>0</v>
      </c>
      <c r="H948" s="360"/>
      <c r="I948" s="187"/>
      <c r="J948" s="187"/>
      <c r="K948" s="187"/>
      <c r="L948" s="187"/>
      <c r="M948" s="187"/>
      <c r="N948" s="187"/>
      <c r="O948" s="187"/>
      <c r="P948" s="187"/>
      <c r="Q948" s="187"/>
      <c r="R948" s="187"/>
      <c r="S948" s="187"/>
      <c r="T948" s="269"/>
      <c r="U948" s="370">
        <f>IF(AND(H948="",I948="",J948="",K948="",L948="",M948="",N948="",O948="",P948="",Q948="",R948="",S948="",T948=""),0,AVERAGE($H948:T948))</f>
        <v>0</v>
      </c>
      <c r="V948" s="373">
        <f t="shared" si="109"/>
        <v>0</v>
      </c>
      <c r="W948" s="376">
        <f t="shared" si="110"/>
        <v>0</v>
      </c>
      <c r="X948" s="376">
        <f t="shared" si="111"/>
        <v>0</v>
      </c>
      <c r="Y948" s="373">
        <f t="shared" si="112"/>
        <v>0</v>
      </c>
      <c r="Z948" s="376">
        <f t="shared" si="113"/>
        <v>0</v>
      </c>
      <c r="AA948" s="376">
        <f t="shared" si="107"/>
        <v>0</v>
      </c>
      <c r="AB948" s="350"/>
    </row>
    <row r="949" spans="1:28" s="2" customFormat="1" ht="10.7">
      <c r="A949" s="382">
        <v>924</v>
      </c>
      <c r="B949" s="192"/>
      <c r="C949" s="186"/>
      <c r="D949" s="187"/>
      <c r="E949" s="186"/>
      <c r="F949" s="397"/>
      <c r="G949" s="385">
        <f t="shared" si="108"/>
        <v>0</v>
      </c>
      <c r="H949" s="360"/>
      <c r="I949" s="187"/>
      <c r="J949" s="187"/>
      <c r="K949" s="187"/>
      <c r="L949" s="187"/>
      <c r="M949" s="187"/>
      <c r="N949" s="187"/>
      <c r="O949" s="187"/>
      <c r="P949" s="187"/>
      <c r="Q949" s="187"/>
      <c r="R949" s="187"/>
      <c r="S949" s="187"/>
      <c r="T949" s="269"/>
      <c r="U949" s="370">
        <f>IF(AND(H949="",I949="",J949="",K949="",L949="",M949="",N949="",O949="",P949="",Q949="",R949="",S949="",T949=""),0,AVERAGE($H949:T949))</f>
        <v>0</v>
      </c>
      <c r="V949" s="373">
        <f t="shared" si="109"/>
        <v>0</v>
      </c>
      <c r="W949" s="376">
        <f t="shared" si="110"/>
        <v>0</v>
      </c>
      <c r="X949" s="376">
        <f t="shared" si="111"/>
        <v>0</v>
      </c>
      <c r="Y949" s="373">
        <f t="shared" si="112"/>
        <v>0</v>
      </c>
      <c r="Z949" s="376">
        <f t="shared" si="113"/>
        <v>0</v>
      </c>
      <c r="AA949" s="376">
        <f t="shared" si="107"/>
        <v>0</v>
      </c>
      <c r="AB949" s="350"/>
    </row>
    <row r="950" spans="1:28" s="2" customFormat="1" ht="10.7">
      <c r="A950" s="382">
        <v>925</v>
      </c>
      <c r="B950" s="192"/>
      <c r="C950" s="186"/>
      <c r="D950" s="187"/>
      <c r="E950" s="186"/>
      <c r="F950" s="397"/>
      <c r="G950" s="385">
        <f t="shared" si="108"/>
        <v>0</v>
      </c>
      <c r="H950" s="360"/>
      <c r="I950" s="187"/>
      <c r="J950" s="187"/>
      <c r="K950" s="187"/>
      <c r="L950" s="187"/>
      <c r="M950" s="187"/>
      <c r="N950" s="187"/>
      <c r="O950" s="187"/>
      <c r="P950" s="187"/>
      <c r="Q950" s="187"/>
      <c r="R950" s="187"/>
      <c r="S950" s="187"/>
      <c r="T950" s="269"/>
      <c r="U950" s="370">
        <f>IF(AND(H950="",I950="",J950="",K950="",L950="",M950="",N950="",O950="",P950="",Q950="",R950="",S950="",T950=""),0,AVERAGE($H950:T950))</f>
        <v>0</v>
      </c>
      <c r="V950" s="373">
        <f t="shared" si="109"/>
        <v>0</v>
      </c>
      <c r="W950" s="376">
        <f t="shared" si="110"/>
        <v>0</v>
      </c>
      <c r="X950" s="376">
        <f t="shared" si="111"/>
        <v>0</v>
      </c>
      <c r="Y950" s="373">
        <f t="shared" si="112"/>
        <v>0</v>
      </c>
      <c r="Z950" s="376">
        <f t="shared" si="113"/>
        <v>0</v>
      </c>
      <c r="AA950" s="376">
        <f t="shared" si="107"/>
        <v>0</v>
      </c>
      <c r="AB950" s="350"/>
    </row>
    <row r="951" spans="1:28" s="2" customFormat="1" ht="10.7">
      <c r="A951" s="382">
        <v>926</v>
      </c>
      <c r="B951" s="192"/>
      <c r="C951" s="186"/>
      <c r="D951" s="187"/>
      <c r="E951" s="186"/>
      <c r="F951" s="397"/>
      <c r="G951" s="385">
        <f t="shared" si="108"/>
        <v>0</v>
      </c>
      <c r="H951" s="360"/>
      <c r="I951" s="187"/>
      <c r="J951" s="187"/>
      <c r="K951" s="187"/>
      <c r="L951" s="187"/>
      <c r="M951" s="187"/>
      <c r="N951" s="187"/>
      <c r="O951" s="187"/>
      <c r="P951" s="187"/>
      <c r="Q951" s="187"/>
      <c r="R951" s="187"/>
      <c r="S951" s="187"/>
      <c r="T951" s="269"/>
      <c r="U951" s="370">
        <f>IF(AND(H951="",I951="",J951="",K951="",L951="",M951="",N951="",O951="",P951="",Q951="",R951="",S951="",T951=""),0,AVERAGE($H951:T951))</f>
        <v>0</v>
      </c>
      <c r="V951" s="373">
        <f t="shared" si="109"/>
        <v>0</v>
      </c>
      <c r="W951" s="376">
        <f t="shared" si="110"/>
        <v>0</v>
      </c>
      <c r="X951" s="376">
        <f t="shared" si="111"/>
        <v>0</v>
      </c>
      <c r="Y951" s="373">
        <f t="shared" si="112"/>
        <v>0</v>
      </c>
      <c r="Z951" s="376">
        <f t="shared" si="113"/>
        <v>0</v>
      </c>
      <c r="AA951" s="376">
        <f t="shared" si="107"/>
        <v>0</v>
      </c>
      <c r="AB951" s="350"/>
    </row>
    <row r="952" spans="1:28" s="2" customFormat="1" ht="10.7">
      <c r="A952" s="382">
        <v>927</v>
      </c>
      <c r="B952" s="192"/>
      <c r="C952" s="186"/>
      <c r="D952" s="187"/>
      <c r="E952" s="186"/>
      <c r="F952" s="397"/>
      <c r="G952" s="385">
        <f t="shared" si="108"/>
        <v>0</v>
      </c>
      <c r="H952" s="360"/>
      <c r="I952" s="187"/>
      <c r="J952" s="187"/>
      <c r="K952" s="187"/>
      <c r="L952" s="187"/>
      <c r="M952" s="187"/>
      <c r="N952" s="187"/>
      <c r="O952" s="187"/>
      <c r="P952" s="187"/>
      <c r="Q952" s="187"/>
      <c r="R952" s="187"/>
      <c r="S952" s="187"/>
      <c r="T952" s="269"/>
      <c r="U952" s="370">
        <f>IF(AND(H952="",I952="",J952="",K952="",L952="",M952="",N952="",O952="",P952="",Q952="",R952="",S952="",T952=""),0,AVERAGE($H952:T952))</f>
        <v>0</v>
      </c>
      <c r="V952" s="373">
        <f t="shared" si="109"/>
        <v>0</v>
      </c>
      <c r="W952" s="376">
        <f t="shared" si="110"/>
        <v>0</v>
      </c>
      <c r="X952" s="376">
        <f t="shared" si="111"/>
        <v>0</v>
      </c>
      <c r="Y952" s="373">
        <f t="shared" si="112"/>
        <v>0</v>
      </c>
      <c r="Z952" s="376">
        <f t="shared" si="113"/>
        <v>0</v>
      </c>
      <c r="AA952" s="376">
        <f t="shared" si="107"/>
        <v>0</v>
      </c>
      <c r="AB952" s="350"/>
    </row>
    <row r="953" spans="1:28" s="2" customFormat="1" ht="10.7">
      <c r="A953" s="382">
        <v>928</v>
      </c>
      <c r="B953" s="192"/>
      <c r="C953" s="186"/>
      <c r="D953" s="187"/>
      <c r="E953" s="186"/>
      <c r="F953" s="397"/>
      <c r="G953" s="385">
        <f t="shared" si="108"/>
        <v>0</v>
      </c>
      <c r="H953" s="360"/>
      <c r="I953" s="187"/>
      <c r="J953" s="187"/>
      <c r="K953" s="187"/>
      <c r="L953" s="187"/>
      <c r="M953" s="187"/>
      <c r="N953" s="187"/>
      <c r="O953" s="187"/>
      <c r="P953" s="187"/>
      <c r="Q953" s="187"/>
      <c r="R953" s="187"/>
      <c r="S953" s="187"/>
      <c r="T953" s="269"/>
      <c r="U953" s="370">
        <f>IF(AND(H953="",I953="",J953="",K953="",L953="",M953="",N953="",O953="",P953="",Q953="",R953="",S953="",T953=""),0,AVERAGE($H953:T953))</f>
        <v>0</v>
      </c>
      <c r="V953" s="373">
        <f t="shared" si="109"/>
        <v>0</v>
      </c>
      <c r="W953" s="376">
        <f t="shared" si="110"/>
        <v>0</v>
      </c>
      <c r="X953" s="376">
        <f t="shared" si="111"/>
        <v>0</v>
      </c>
      <c r="Y953" s="373">
        <f t="shared" si="112"/>
        <v>0</v>
      </c>
      <c r="Z953" s="376">
        <f t="shared" si="113"/>
        <v>0</v>
      </c>
      <c r="AA953" s="376">
        <f t="shared" si="107"/>
        <v>0</v>
      </c>
      <c r="AB953" s="350"/>
    </row>
    <row r="954" spans="1:28" s="2" customFormat="1" ht="10.7">
      <c r="A954" s="382">
        <v>929</v>
      </c>
      <c r="B954" s="192"/>
      <c r="C954" s="186"/>
      <c r="D954" s="187"/>
      <c r="E954" s="186"/>
      <c r="F954" s="397"/>
      <c r="G954" s="385">
        <f t="shared" si="108"/>
        <v>0</v>
      </c>
      <c r="H954" s="360"/>
      <c r="I954" s="187"/>
      <c r="J954" s="187"/>
      <c r="K954" s="187"/>
      <c r="L954" s="187"/>
      <c r="M954" s="187"/>
      <c r="N954" s="187"/>
      <c r="O954" s="187"/>
      <c r="P954" s="187"/>
      <c r="Q954" s="187"/>
      <c r="R954" s="187"/>
      <c r="S954" s="187"/>
      <c r="T954" s="269"/>
      <c r="U954" s="370">
        <f>IF(AND(H954="",I954="",J954="",K954="",L954="",M954="",N954="",O954="",P954="",Q954="",R954="",S954="",T954=""),0,AVERAGE($H954:T954))</f>
        <v>0</v>
      </c>
      <c r="V954" s="373">
        <f t="shared" si="109"/>
        <v>0</v>
      </c>
      <c r="W954" s="376">
        <f t="shared" si="110"/>
        <v>0</v>
      </c>
      <c r="X954" s="376">
        <f t="shared" si="111"/>
        <v>0</v>
      </c>
      <c r="Y954" s="373">
        <f t="shared" si="112"/>
        <v>0</v>
      </c>
      <c r="Z954" s="376">
        <f t="shared" si="113"/>
        <v>0</v>
      </c>
      <c r="AA954" s="376">
        <f t="shared" si="107"/>
        <v>0</v>
      </c>
      <c r="AB954" s="350"/>
    </row>
    <row r="955" spans="1:28" s="2" customFormat="1" ht="10.7">
      <c r="A955" s="382">
        <v>930</v>
      </c>
      <c r="B955" s="192"/>
      <c r="C955" s="186"/>
      <c r="D955" s="187"/>
      <c r="E955" s="186"/>
      <c r="F955" s="397"/>
      <c r="G955" s="385">
        <f t="shared" si="108"/>
        <v>0</v>
      </c>
      <c r="H955" s="360"/>
      <c r="I955" s="187"/>
      <c r="J955" s="187"/>
      <c r="K955" s="187"/>
      <c r="L955" s="187"/>
      <c r="M955" s="187"/>
      <c r="N955" s="187"/>
      <c r="O955" s="187"/>
      <c r="P955" s="187"/>
      <c r="Q955" s="187"/>
      <c r="R955" s="187"/>
      <c r="S955" s="187"/>
      <c r="T955" s="269"/>
      <c r="U955" s="370">
        <f>IF(AND(H955="",I955="",J955="",K955="",L955="",M955="",N955="",O955="",P955="",Q955="",R955="",S955="",T955=""),0,AVERAGE($H955:T955))</f>
        <v>0</v>
      </c>
      <c r="V955" s="373">
        <f t="shared" si="109"/>
        <v>0</v>
      </c>
      <c r="W955" s="376">
        <f t="shared" si="110"/>
        <v>0</v>
      </c>
      <c r="X955" s="376">
        <f t="shared" si="111"/>
        <v>0</v>
      </c>
      <c r="Y955" s="373">
        <f t="shared" si="112"/>
        <v>0</v>
      </c>
      <c r="Z955" s="376">
        <f t="shared" si="113"/>
        <v>0</v>
      </c>
      <c r="AA955" s="376">
        <f t="shared" si="107"/>
        <v>0</v>
      </c>
      <c r="AB955" s="350"/>
    </row>
    <row r="956" spans="1:28" s="2" customFormat="1" ht="10.7">
      <c r="A956" s="382">
        <v>931</v>
      </c>
      <c r="B956" s="192"/>
      <c r="C956" s="186"/>
      <c r="D956" s="187"/>
      <c r="E956" s="186"/>
      <c r="F956" s="397"/>
      <c r="G956" s="385">
        <f t="shared" si="108"/>
        <v>0</v>
      </c>
      <c r="H956" s="360"/>
      <c r="I956" s="187"/>
      <c r="J956" s="187"/>
      <c r="K956" s="187"/>
      <c r="L956" s="187"/>
      <c r="M956" s="187"/>
      <c r="N956" s="187"/>
      <c r="O956" s="187"/>
      <c r="P956" s="187"/>
      <c r="Q956" s="187"/>
      <c r="R956" s="187"/>
      <c r="S956" s="187"/>
      <c r="T956" s="269"/>
      <c r="U956" s="370">
        <f>IF(AND(H956="",I956="",J956="",K956="",L956="",M956="",N956="",O956="",P956="",Q956="",R956="",S956="",T956=""),0,AVERAGE($H956:T956))</f>
        <v>0</v>
      </c>
      <c r="V956" s="373">
        <f t="shared" si="109"/>
        <v>0</v>
      </c>
      <c r="W956" s="376">
        <f t="shared" si="110"/>
        <v>0</v>
      </c>
      <c r="X956" s="376">
        <f t="shared" si="111"/>
        <v>0</v>
      </c>
      <c r="Y956" s="373">
        <f t="shared" si="112"/>
        <v>0</v>
      </c>
      <c r="Z956" s="376">
        <f t="shared" si="113"/>
        <v>0</v>
      </c>
      <c r="AA956" s="376">
        <f t="shared" si="107"/>
        <v>0</v>
      </c>
      <c r="AB956" s="350"/>
    </row>
    <row r="957" spans="1:28" s="2" customFormat="1" ht="10.7">
      <c r="A957" s="382">
        <v>932</v>
      </c>
      <c r="B957" s="192"/>
      <c r="C957" s="186"/>
      <c r="D957" s="187"/>
      <c r="E957" s="186"/>
      <c r="F957" s="397"/>
      <c r="G957" s="385">
        <f t="shared" si="108"/>
        <v>0</v>
      </c>
      <c r="H957" s="360"/>
      <c r="I957" s="187"/>
      <c r="J957" s="187"/>
      <c r="K957" s="187"/>
      <c r="L957" s="187"/>
      <c r="M957" s="187"/>
      <c r="N957" s="187"/>
      <c r="O957" s="187"/>
      <c r="P957" s="187"/>
      <c r="Q957" s="187"/>
      <c r="R957" s="187"/>
      <c r="S957" s="187"/>
      <c r="T957" s="269"/>
      <c r="U957" s="370">
        <f>IF(AND(H957="",I957="",J957="",K957="",L957="",M957="",N957="",O957="",P957="",Q957="",R957="",S957="",T957=""),0,AVERAGE($H957:T957))</f>
        <v>0</v>
      </c>
      <c r="V957" s="373">
        <f t="shared" si="109"/>
        <v>0</v>
      </c>
      <c r="W957" s="376">
        <f t="shared" si="110"/>
        <v>0</v>
      </c>
      <c r="X957" s="376">
        <f t="shared" si="111"/>
        <v>0</v>
      </c>
      <c r="Y957" s="373">
        <f t="shared" si="112"/>
        <v>0</v>
      </c>
      <c r="Z957" s="376">
        <f t="shared" si="113"/>
        <v>0</v>
      </c>
      <c r="AA957" s="376">
        <f t="shared" si="107"/>
        <v>0</v>
      </c>
      <c r="AB957" s="350"/>
    </row>
    <row r="958" spans="1:28" s="2" customFormat="1" ht="10.7">
      <c r="A958" s="382">
        <v>933</v>
      </c>
      <c r="B958" s="192"/>
      <c r="C958" s="186"/>
      <c r="D958" s="187"/>
      <c r="E958" s="186"/>
      <c r="F958" s="397"/>
      <c r="G958" s="385">
        <f t="shared" si="108"/>
        <v>0</v>
      </c>
      <c r="H958" s="360"/>
      <c r="I958" s="187"/>
      <c r="J958" s="187"/>
      <c r="K958" s="187"/>
      <c r="L958" s="187"/>
      <c r="M958" s="187"/>
      <c r="N958" s="187"/>
      <c r="O958" s="187"/>
      <c r="P958" s="187"/>
      <c r="Q958" s="187"/>
      <c r="R958" s="187"/>
      <c r="S958" s="187"/>
      <c r="T958" s="269"/>
      <c r="U958" s="370">
        <f>IF(AND(H958="",I958="",J958="",K958="",L958="",M958="",N958="",O958="",P958="",Q958="",R958="",S958="",T958=""),0,AVERAGE($H958:T958))</f>
        <v>0</v>
      </c>
      <c r="V958" s="373">
        <f t="shared" si="109"/>
        <v>0</v>
      </c>
      <c r="W958" s="376">
        <f t="shared" si="110"/>
        <v>0</v>
      </c>
      <c r="X958" s="376">
        <f t="shared" si="111"/>
        <v>0</v>
      </c>
      <c r="Y958" s="373">
        <f t="shared" si="112"/>
        <v>0</v>
      </c>
      <c r="Z958" s="376">
        <f t="shared" si="113"/>
        <v>0</v>
      </c>
      <c r="AA958" s="376">
        <f t="shared" si="107"/>
        <v>0</v>
      </c>
      <c r="AB958" s="350"/>
    </row>
    <row r="959" spans="1:28" s="2" customFormat="1" ht="10.7">
      <c r="A959" s="382">
        <v>934</v>
      </c>
      <c r="B959" s="192"/>
      <c r="C959" s="186"/>
      <c r="D959" s="187"/>
      <c r="E959" s="186"/>
      <c r="F959" s="397"/>
      <c r="G959" s="385">
        <f t="shared" si="108"/>
        <v>0</v>
      </c>
      <c r="H959" s="360"/>
      <c r="I959" s="187"/>
      <c r="J959" s="187"/>
      <c r="K959" s="187"/>
      <c r="L959" s="187"/>
      <c r="M959" s="187"/>
      <c r="N959" s="187"/>
      <c r="O959" s="187"/>
      <c r="P959" s="187"/>
      <c r="Q959" s="187"/>
      <c r="R959" s="187"/>
      <c r="S959" s="187"/>
      <c r="T959" s="269"/>
      <c r="U959" s="370">
        <f>IF(AND(H959="",I959="",J959="",K959="",L959="",M959="",N959="",O959="",P959="",Q959="",R959="",S959="",T959=""),0,AVERAGE($H959:T959))</f>
        <v>0</v>
      </c>
      <c r="V959" s="373">
        <f t="shared" si="109"/>
        <v>0</v>
      </c>
      <c r="W959" s="376">
        <f t="shared" si="110"/>
        <v>0</v>
      </c>
      <c r="X959" s="376">
        <f t="shared" si="111"/>
        <v>0</v>
      </c>
      <c r="Y959" s="373">
        <f t="shared" si="112"/>
        <v>0</v>
      </c>
      <c r="Z959" s="376">
        <f t="shared" si="113"/>
        <v>0</v>
      </c>
      <c r="AA959" s="376">
        <f t="shared" si="107"/>
        <v>0</v>
      </c>
      <c r="AB959" s="350"/>
    </row>
    <row r="960" spans="1:28" s="2" customFormat="1" ht="10.7">
      <c r="A960" s="382">
        <v>935</v>
      </c>
      <c r="B960" s="192"/>
      <c r="C960" s="186"/>
      <c r="D960" s="187"/>
      <c r="E960" s="186"/>
      <c r="F960" s="397"/>
      <c r="G960" s="385">
        <f t="shared" si="108"/>
        <v>0</v>
      </c>
      <c r="H960" s="360"/>
      <c r="I960" s="187"/>
      <c r="J960" s="187"/>
      <c r="K960" s="187"/>
      <c r="L960" s="187"/>
      <c r="M960" s="187"/>
      <c r="N960" s="187"/>
      <c r="O960" s="187"/>
      <c r="P960" s="187"/>
      <c r="Q960" s="187"/>
      <c r="R960" s="187"/>
      <c r="S960" s="187"/>
      <c r="T960" s="269"/>
      <c r="U960" s="370">
        <f>IF(AND(H960="",I960="",J960="",K960="",L960="",M960="",N960="",O960="",P960="",Q960="",R960="",S960="",T960=""),0,AVERAGE($H960:T960))</f>
        <v>0</v>
      </c>
      <c r="V960" s="373">
        <f t="shared" si="109"/>
        <v>0</v>
      </c>
      <c r="W960" s="376">
        <f t="shared" si="110"/>
        <v>0</v>
      </c>
      <c r="X960" s="376">
        <f t="shared" si="111"/>
        <v>0</v>
      </c>
      <c r="Y960" s="373">
        <f t="shared" si="112"/>
        <v>0</v>
      </c>
      <c r="Z960" s="376">
        <f t="shared" si="113"/>
        <v>0</v>
      </c>
      <c r="AA960" s="376">
        <f t="shared" si="107"/>
        <v>0</v>
      </c>
      <c r="AB960" s="350"/>
    </row>
    <row r="961" spans="1:28" s="2" customFormat="1" ht="10.7">
      <c r="A961" s="382">
        <v>936</v>
      </c>
      <c r="B961" s="192"/>
      <c r="C961" s="186"/>
      <c r="D961" s="187"/>
      <c r="E961" s="186"/>
      <c r="F961" s="397"/>
      <c r="G961" s="385">
        <f t="shared" si="108"/>
        <v>0</v>
      </c>
      <c r="H961" s="360"/>
      <c r="I961" s="187"/>
      <c r="J961" s="187"/>
      <c r="K961" s="187"/>
      <c r="L961" s="187"/>
      <c r="M961" s="187"/>
      <c r="N961" s="187"/>
      <c r="O961" s="187"/>
      <c r="P961" s="187"/>
      <c r="Q961" s="187"/>
      <c r="R961" s="187"/>
      <c r="S961" s="187"/>
      <c r="T961" s="269"/>
      <c r="U961" s="370">
        <f>IF(AND(H961="",I961="",J961="",K961="",L961="",M961="",N961="",O961="",P961="",Q961="",R961="",S961="",T961=""),0,AVERAGE($H961:T961))</f>
        <v>0</v>
      </c>
      <c r="V961" s="373">
        <f t="shared" si="109"/>
        <v>0</v>
      </c>
      <c r="W961" s="376">
        <f t="shared" si="110"/>
        <v>0</v>
      </c>
      <c r="X961" s="376">
        <f t="shared" si="111"/>
        <v>0</v>
      </c>
      <c r="Y961" s="373">
        <f t="shared" si="112"/>
        <v>0</v>
      </c>
      <c r="Z961" s="376">
        <f t="shared" si="113"/>
        <v>0</v>
      </c>
      <c r="AA961" s="376">
        <f t="shared" si="107"/>
        <v>0</v>
      </c>
      <c r="AB961" s="350"/>
    </row>
    <row r="962" spans="1:28" s="2" customFormat="1" ht="10.7">
      <c r="A962" s="382">
        <v>937</v>
      </c>
      <c r="B962" s="192"/>
      <c r="C962" s="186"/>
      <c r="D962" s="187"/>
      <c r="E962" s="186"/>
      <c r="F962" s="397"/>
      <c r="G962" s="385">
        <f t="shared" si="108"/>
        <v>0</v>
      </c>
      <c r="H962" s="360"/>
      <c r="I962" s="187"/>
      <c r="J962" s="187"/>
      <c r="K962" s="187"/>
      <c r="L962" s="187"/>
      <c r="M962" s="187"/>
      <c r="N962" s="187"/>
      <c r="O962" s="187"/>
      <c r="P962" s="187"/>
      <c r="Q962" s="187"/>
      <c r="R962" s="187"/>
      <c r="S962" s="187"/>
      <c r="T962" s="269"/>
      <c r="U962" s="370">
        <f>IF(AND(H962="",I962="",J962="",K962="",L962="",M962="",N962="",O962="",P962="",Q962="",R962="",S962="",T962=""),0,AVERAGE($H962:T962))</f>
        <v>0</v>
      </c>
      <c r="V962" s="373">
        <f t="shared" si="109"/>
        <v>0</v>
      </c>
      <c r="W962" s="376">
        <f t="shared" si="110"/>
        <v>0</v>
      </c>
      <c r="X962" s="376">
        <f t="shared" si="111"/>
        <v>0</v>
      </c>
      <c r="Y962" s="373">
        <f t="shared" si="112"/>
        <v>0</v>
      </c>
      <c r="Z962" s="376">
        <f t="shared" si="113"/>
        <v>0</v>
      </c>
      <c r="AA962" s="376">
        <f t="shared" si="107"/>
        <v>0</v>
      </c>
      <c r="AB962" s="350"/>
    </row>
    <row r="963" spans="1:28" s="2" customFormat="1" ht="10.7">
      <c r="A963" s="382">
        <v>938</v>
      </c>
      <c r="B963" s="192"/>
      <c r="C963" s="186"/>
      <c r="D963" s="187"/>
      <c r="E963" s="186"/>
      <c r="F963" s="397"/>
      <c r="G963" s="385">
        <f t="shared" si="108"/>
        <v>0</v>
      </c>
      <c r="H963" s="360"/>
      <c r="I963" s="187"/>
      <c r="J963" s="187"/>
      <c r="K963" s="187"/>
      <c r="L963" s="187"/>
      <c r="M963" s="187"/>
      <c r="N963" s="187"/>
      <c r="O963" s="187"/>
      <c r="P963" s="187"/>
      <c r="Q963" s="187"/>
      <c r="R963" s="187"/>
      <c r="S963" s="187"/>
      <c r="T963" s="269"/>
      <c r="U963" s="370">
        <f>IF(AND(H963="",I963="",J963="",K963="",L963="",M963="",N963="",O963="",P963="",Q963="",R963="",S963="",T963=""),0,AVERAGE($H963:T963))</f>
        <v>0</v>
      </c>
      <c r="V963" s="373">
        <f t="shared" si="109"/>
        <v>0</v>
      </c>
      <c r="W963" s="376">
        <f t="shared" si="110"/>
        <v>0</v>
      </c>
      <c r="X963" s="376">
        <f t="shared" si="111"/>
        <v>0</v>
      </c>
      <c r="Y963" s="373">
        <f t="shared" si="112"/>
        <v>0</v>
      </c>
      <c r="Z963" s="376">
        <f t="shared" si="113"/>
        <v>0</v>
      </c>
      <c r="AA963" s="376">
        <f t="shared" si="107"/>
        <v>0</v>
      </c>
      <c r="AB963" s="350"/>
    </row>
    <row r="964" spans="1:28" s="2" customFormat="1" ht="10.7">
      <c r="A964" s="382">
        <v>939</v>
      </c>
      <c r="B964" s="192"/>
      <c r="C964" s="186"/>
      <c r="D964" s="187"/>
      <c r="E964" s="186"/>
      <c r="F964" s="397"/>
      <c r="G964" s="385">
        <f t="shared" si="108"/>
        <v>0</v>
      </c>
      <c r="H964" s="360"/>
      <c r="I964" s="187"/>
      <c r="J964" s="187"/>
      <c r="K964" s="187"/>
      <c r="L964" s="187"/>
      <c r="M964" s="187"/>
      <c r="N964" s="187"/>
      <c r="O964" s="187"/>
      <c r="P964" s="187"/>
      <c r="Q964" s="187"/>
      <c r="R964" s="187"/>
      <c r="S964" s="187"/>
      <c r="T964" s="269"/>
      <c r="U964" s="370">
        <f>IF(AND(H964="",I964="",J964="",K964="",L964="",M964="",N964="",O964="",P964="",Q964="",R964="",S964="",T964=""),0,AVERAGE($H964:T964))</f>
        <v>0</v>
      </c>
      <c r="V964" s="373">
        <f t="shared" si="109"/>
        <v>0</v>
      </c>
      <c r="W964" s="376">
        <f t="shared" si="110"/>
        <v>0</v>
      </c>
      <c r="X964" s="376">
        <f t="shared" si="111"/>
        <v>0</v>
      </c>
      <c r="Y964" s="373">
        <f t="shared" si="112"/>
        <v>0</v>
      </c>
      <c r="Z964" s="376">
        <f t="shared" si="113"/>
        <v>0</v>
      </c>
      <c r="AA964" s="376">
        <f t="shared" si="107"/>
        <v>0</v>
      </c>
      <c r="AB964" s="350"/>
    </row>
    <row r="965" spans="1:28" s="2" customFormat="1" ht="10.7">
      <c r="A965" s="382">
        <v>940</v>
      </c>
      <c r="B965" s="192"/>
      <c r="C965" s="186"/>
      <c r="D965" s="187"/>
      <c r="E965" s="186"/>
      <c r="F965" s="397"/>
      <c r="G965" s="385">
        <f t="shared" si="108"/>
        <v>0</v>
      </c>
      <c r="H965" s="360"/>
      <c r="I965" s="187"/>
      <c r="J965" s="187"/>
      <c r="K965" s="187"/>
      <c r="L965" s="187"/>
      <c r="M965" s="187"/>
      <c r="N965" s="187"/>
      <c r="O965" s="187"/>
      <c r="P965" s="187"/>
      <c r="Q965" s="187"/>
      <c r="R965" s="187"/>
      <c r="S965" s="187"/>
      <c r="T965" s="269"/>
      <c r="U965" s="370">
        <f>IF(AND(H965="",I965="",J965="",K965="",L965="",M965="",N965="",O965="",P965="",Q965="",R965="",S965="",T965=""),0,AVERAGE($H965:T965))</f>
        <v>0</v>
      </c>
      <c r="V965" s="373">
        <f t="shared" si="109"/>
        <v>0</v>
      </c>
      <c r="W965" s="376">
        <f t="shared" si="110"/>
        <v>0</v>
      </c>
      <c r="X965" s="376">
        <f t="shared" si="111"/>
        <v>0</v>
      </c>
      <c r="Y965" s="373">
        <f t="shared" si="112"/>
        <v>0</v>
      </c>
      <c r="Z965" s="376">
        <f t="shared" si="113"/>
        <v>0</v>
      </c>
      <c r="AA965" s="376">
        <f t="shared" si="107"/>
        <v>0</v>
      </c>
      <c r="AB965" s="350"/>
    </row>
    <row r="966" spans="1:28" s="2" customFormat="1" ht="10.7">
      <c r="A966" s="382">
        <v>941</v>
      </c>
      <c r="B966" s="192"/>
      <c r="C966" s="186"/>
      <c r="D966" s="187"/>
      <c r="E966" s="186"/>
      <c r="F966" s="397"/>
      <c r="G966" s="385">
        <f t="shared" si="108"/>
        <v>0</v>
      </c>
      <c r="H966" s="360"/>
      <c r="I966" s="187"/>
      <c r="J966" s="187"/>
      <c r="K966" s="187"/>
      <c r="L966" s="187"/>
      <c r="M966" s="187"/>
      <c r="N966" s="187"/>
      <c r="O966" s="187"/>
      <c r="P966" s="187"/>
      <c r="Q966" s="187"/>
      <c r="R966" s="187"/>
      <c r="S966" s="187"/>
      <c r="T966" s="269"/>
      <c r="U966" s="370">
        <f>IF(AND(H966="",I966="",J966="",K966="",L966="",M966="",N966="",O966="",P966="",Q966="",R966="",S966="",T966=""),0,AVERAGE($H966:T966))</f>
        <v>0</v>
      </c>
      <c r="V966" s="373">
        <f t="shared" si="109"/>
        <v>0</v>
      </c>
      <c r="W966" s="376">
        <f t="shared" si="110"/>
        <v>0</v>
      </c>
      <c r="X966" s="376">
        <f t="shared" si="111"/>
        <v>0</v>
      </c>
      <c r="Y966" s="373">
        <f t="shared" si="112"/>
        <v>0</v>
      </c>
      <c r="Z966" s="376">
        <f t="shared" si="113"/>
        <v>0</v>
      </c>
      <c r="AA966" s="376">
        <f t="shared" si="107"/>
        <v>0</v>
      </c>
      <c r="AB966" s="350"/>
    </row>
    <row r="967" spans="1:28" s="2" customFormat="1" ht="10.7">
      <c r="A967" s="382">
        <v>942</v>
      </c>
      <c r="B967" s="192"/>
      <c r="C967" s="186"/>
      <c r="D967" s="187"/>
      <c r="E967" s="186"/>
      <c r="F967" s="397"/>
      <c r="G967" s="385">
        <f t="shared" si="108"/>
        <v>0</v>
      </c>
      <c r="H967" s="360"/>
      <c r="I967" s="187"/>
      <c r="J967" s="187"/>
      <c r="K967" s="187"/>
      <c r="L967" s="187"/>
      <c r="M967" s="187"/>
      <c r="N967" s="187"/>
      <c r="O967" s="187"/>
      <c r="P967" s="187"/>
      <c r="Q967" s="187"/>
      <c r="R967" s="187"/>
      <c r="S967" s="187"/>
      <c r="T967" s="269"/>
      <c r="U967" s="370">
        <f>IF(AND(H967="",I967="",J967="",K967="",L967="",M967="",N967="",O967="",P967="",Q967="",R967="",S967="",T967=""),0,AVERAGE($H967:T967))</f>
        <v>0</v>
      </c>
      <c r="V967" s="373">
        <f t="shared" si="109"/>
        <v>0</v>
      </c>
      <c r="W967" s="376">
        <f t="shared" si="110"/>
        <v>0</v>
      </c>
      <c r="X967" s="376">
        <f t="shared" si="111"/>
        <v>0</v>
      </c>
      <c r="Y967" s="373">
        <f t="shared" si="112"/>
        <v>0</v>
      </c>
      <c r="Z967" s="376">
        <f t="shared" si="113"/>
        <v>0</v>
      </c>
      <c r="AA967" s="376">
        <f t="shared" si="107"/>
        <v>0</v>
      </c>
      <c r="AB967" s="350"/>
    </row>
    <row r="968" spans="1:28" s="2" customFormat="1" ht="10.7">
      <c r="A968" s="382">
        <v>943</v>
      </c>
      <c r="B968" s="192"/>
      <c r="C968" s="186"/>
      <c r="D968" s="187"/>
      <c r="E968" s="186"/>
      <c r="F968" s="397"/>
      <c r="G968" s="385">
        <f t="shared" si="108"/>
        <v>0</v>
      </c>
      <c r="H968" s="360"/>
      <c r="I968" s="187"/>
      <c r="J968" s="187"/>
      <c r="K968" s="187"/>
      <c r="L968" s="187"/>
      <c r="M968" s="187"/>
      <c r="N968" s="187"/>
      <c r="O968" s="187"/>
      <c r="P968" s="187"/>
      <c r="Q968" s="187"/>
      <c r="R968" s="187"/>
      <c r="S968" s="187"/>
      <c r="T968" s="269"/>
      <c r="U968" s="370">
        <f>IF(AND(H968="",I968="",J968="",K968="",L968="",M968="",N968="",O968="",P968="",Q968="",R968="",S968="",T968=""),0,AVERAGE($H968:T968))</f>
        <v>0</v>
      </c>
      <c r="V968" s="373">
        <f t="shared" si="109"/>
        <v>0</v>
      </c>
      <c r="W968" s="376">
        <f t="shared" si="110"/>
        <v>0</v>
      </c>
      <c r="X968" s="376">
        <f t="shared" si="111"/>
        <v>0</v>
      </c>
      <c r="Y968" s="373">
        <f t="shared" si="112"/>
        <v>0</v>
      </c>
      <c r="Z968" s="376">
        <f t="shared" si="113"/>
        <v>0</v>
      </c>
      <c r="AA968" s="376">
        <f t="shared" si="107"/>
        <v>0</v>
      </c>
      <c r="AB968" s="350"/>
    </row>
    <row r="969" spans="1:28" s="2" customFormat="1" ht="10.7">
      <c r="A969" s="382">
        <v>944</v>
      </c>
      <c r="B969" s="192"/>
      <c r="C969" s="186"/>
      <c r="D969" s="187"/>
      <c r="E969" s="186"/>
      <c r="F969" s="397"/>
      <c r="G969" s="385">
        <f t="shared" si="108"/>
        <v>0</v>
      </c>
      <c r="H969" s="360"/>
      <c r="I969" s="187"/>
      <c r="J969" s="187"/>
      <c r="K969" s="187"/>
      <c r="L969" s="187"/>
      <c r="M969" s="187"/>
      <c r="N969" s="187"/>
      <c r="O969" s="187"/>
      <c r="P969" s="187"/>
      <c r="Q969" s="187"/>
      <c r="R969" s="187"/>
      <c r="S969" s="187"/>
      <c r="T969" s="269"/>
      <c r="U969" s="370">
        <f>IF(AND(H969="",I969="",J969="",K969="",L969="",M969="",N969="",O969="",P969="",Q969="",R969="",S969="",T969=""),0,AVERAGE($H969:T969))</f>
        <v>0</v>
      </c>
      <c r="V969" s="373">
        <f t="shared" si="109"/>
        <v>0</v>
      </c>
      <c r="W969" s="376">
        <f t="shared" si="110"/>
        <v>0</v>
      </c>
      <c r="X969" s="376">
        <f t="shared" si="111"/>
        <v>0</v>
      </c>
      <c r="Y969" s="373">
        <f t="shared" si="112"/>
        <v>0</v>
      </c>
      <c r="Z969" s="376">
        <f t="shared" si="113"/>
        <v>0</v>
      </c>
      <c r="AA969" s="376">
        <f t="shared" si="107"/>
        <v>0</v>
      </c>
      <c r="AB969" s="350"/>
    </row>
    <row r="970" spans="1:28" s="2" customFormat="1" ht="10.7">
      <c r="A970" s="382">
        <v>945</v>
      </c>
      <c r="B970" s="192"/>
      <c r="C970" s="186"/>
      <c r="D970" s="187"/>
      <c r="E970" s="186"/>
      <c r="F970" s="397"/>
      <c r="G970" s="385">
        <f t="shared" si="108"/>
        <v>0</v>
      </c>
      <c r="H970" s="360"/>
      <c r="I970" s="187"/>
      <c r="J970" s="187"/>
      <c r="K970" s="187"/>
      <c r="L970" s="187"/>
      <c r="M970" s="187"/>
      <c r="N970" s="187"/>
      <c r="O970" s="187"/>
      <c r="P970" s="187"/>
      <c r="Q970" s="187"/>
      <c r="R970" s="187"/>
      <c r="S970" s="187"/>
      <c r="T970" s="269"/>
      <c r="U970" s="370">
        <f>IF(AND(H970="",I970="",J970="",K970="",L970="",M970="",N970="",O970="",P970="",Q970="",R970="",S970="",T970=""),0,AVERAGE($H970:T970))</f>
        <v>0</v>
      </c>
      <c r="V970" s="373">
        <f t="shared" si="109"/>
        <v>0</v>
      </c>
      <c r="W970" s="376">
        <f t="shared" si="110"/>
        <v>0</v>
      </c>
      <c r="X970" s="376">
        <f t="shared" si="111"/>
        <v>0</v>
      </c>
      <c r="Y970" s="373">
        <f t="shared" si="112"/>
        <v>0</v>
      </c>
      <c r="Z970" s="376">
        <f t="shared" si="113"/>
        <v>0</v>
      </c>
      <c r="AA970" s="376">
        <f t="shared" si="107"/>
        <v>0</v>
      </c>
      <c r="AB970" s="350"/>
    </row>
    <row r="971" spans="1:28" s="2" customFormat="1" ht="10.7">
      <c r="A971" s="382">
        <v>946</v>
      </c>
      <c r="B971" s="192"/>
      <c r="C971" s="186"/>
      <c r="D971" s="187"/>
      <c r="E971" s="186"/>
      <c r="F971" s="397"/>
      <c r="G971" s="385">
        <f t="shared" si="108"/>
        <v>0</v>
      </c>
      <c r="H971" s="360"/>
      <c r="I971" s="187"/>
      <c r="J971" s="187"/>
      <c r="K971" s="187"/>
      <c r="L971" s="187"/>
      <c r="M971" s="187"/>
      <c r="N971" s="187"/>
      <c r="O971" s="187"/>
      <c r="P971" s="187"/>
      <c r="Q971" s="187"/>
      <c r="R971" s="187"/>
      <c r="S971" s="187"/>
      <c r="T971" s="269"/>
      <c r="U971" s="370">
        <f>IF(AND(H971="",I971="",J971="",K971="",L971="",M971="",N971="",O971="",P971="",Q971="",R971="",S971="",T971=""),0,AVERAGE($H971:T971))</f>
        <v>0</v>
      </c>
      <c r="V971" s="373">
        <f t="shared" si="109"/>
        <v>0</v>
      </c>
      <c r="W971" s="376">
        <f t="shared" si="110"/>
        <v>0</v>
      </c>
      <c r="X971" s="376">
        <f t="shared" si="111"/>
        <v>0</v>
      </c>
      <c r="Y971" s="373">
        <f t="shared" si="112"/>
        <v>0</v>
      </c>
      <c r="Z971" s="376">
        <f t="shared" si="113"/>
        <v>0</v>
      </c>
      <c r="AA971" s="376">
        <f t="shared" si="107"/>
        <v>0</v>
      </c>
      <c r="AB971" s="350"/>
    </row>
    <row r="972" spans="1:28" s="2" customFormat="1" ht="10.7">
      <c r="A972" s="382">
        <v>947</v>
      </c>
      <c r="B972" s="192"/>
      <c r="C972" s="186"/>
      <c r="D972" s="187"/>
      <c r="E972" s="186"/>
      <c r="F972" s="397"/>
      <c r="G972" s="385">
        <f t="shared" si="108"/>
        <v>0</v>
      </c>
      <c r="H972" s="360"/>
      <c r="I972" s="187"/>
      <c r="J972" s="187"/>
      <c r="K972" s="187"/>
      <c r="L972" s="187"/>
      <c r="M972" s="187"/>
      <c r="N972" s="187"/>
      <c r="O972" s="187"/>
      <c r="P972" s="187"/>
      <c r="Q972" s="187"/>
      <c r="R972" s="187"/>
      <c r="S972" s="187"/>
      <c r="T972" s="269"/>
      <c r="U972" s="370">
        <f>IF(AND(H972="",I972="",J972="",K972="",L972="",M972="",N972="",O972="",P972="",Q972="",R972="",S972="",T972=""),0,AVERAGE($H972:T972))</f>
        <v>0</v>
      </c>
      <c r="V972" s="373">
        <f t="shared" si="109"/>
        <v>0</v>
      </c>
      <c r="W972" s="376">
        <f t="shared" si="110"/>
        <v>0</v>
      </c>
      <c r="X972" s="376">
        <f t="shared" si="111"/>
        <v>0</v>
      </c>
      <c r="Y972" s="373">
        <f t="shared" si="112"/>
        <v>0</v>
      </c>
      <c r="Z972" s="376">
        <f t="shared" si="113"/>
        <v>0</v>
      </c>
      <c r="AA972" s="376">
        <f t="shared" si="107"/>
        <v>0</v>
      </c>
      <c r="AB972" s="350"/>
    </row>
    <row r="973" spans="1:28" s="2" customFormat="1" ht="10.7">
      <c r="A973" s="382">
        <v>948</v>
      </c>
      <c r="B973" s="192"/>
      <c r="C973" s="186"/>
      <c r="D973" s="187"/>
      <c r="E973" s="186"/>
      <c r="F973" s="397"/>
      <c r="G973" s="385">
        <f t="shared" si="108"/>
        <v>0</v>
      </c>
      <c r="H973" s="360"/>
      <c r="I973" s="187"/>
      <c r="J973" s="187"/>
      <c r="K973" s="187"/>
      <c r="L973" s="187"/>
      <c r="M973" s="187"/>
      <c r="N973" s="187"/>
      <c r="O973" s="187"/>
      <c r="P973" s="187"/>
      <c r="Q973" s="187"/>
      <c r="R973" s="187"/>
      <c r="S973" s="187"/>
      <c r="T973" s="269"/>
      <c r="U973" s="370">
        <f>IF(AND(H973="",I973="",J973="",K973="",L973="",M973="",N973="",O973="",P973="",Q973="",R973="",S973="",T973=""),0,AVERAGE($H973:T973))</f>
        <v>0</v>
      </c>
      <c r="V973" s="373">
        <f t="shared" si="109"/>
        <v>0</v>
      </c>
      <c r="W973" s="376">
        <f t="shared" si="110"/>
        <v>0</v>
      </c>
      <c r="X973" s="376">
        <f t="shared" si="111"/>
        <v>0</v>
      </c>
      <c r="Y973" s="373">
        <f t="shared" si="112"/>
        <v>0</v>
      </c>
      <c r="Z973" s="376">
        <f t="shared" si="113"/>
        <v>0</v>
      </c>
      <c r="AA973" s="376">
        <f t="shared" si="107"/>
        <v>0</v>
      </c>
      <c r="AB973" s="350"/>
    </row>
    <row r="974" spans="1:28" s="2" customFormat="1" ht="10.7">
      <c r="A974" s="382">
        <v>949</v>
      </c>
      <c r="B974" s="192"/>
      <c r="C974" s="186"/>
      <c r="D974" s="187"/>
      <c r="E974" s="186"/>
      <c r="F974" s="397"/>
      <c r="G974" s="385">
        <f t="shared" si="108"/>
        <v>0</v>
      </c>
      <c r="H974" s="360"/>
      <c r="I974" s="187"/>
      <c r="J974" s="187"/>
      <c r="K974" s="187"/>
      <c r="L974" s="187"/>
      <c r="M974" s="187"/>
      <c r="N974" s="187"/>
      <c r="O974" s="187"/>
      <c r="P974" s="187"/>
      <c r="Q974" s="187"/>
      <c r="R974" s="187"/>
      <c r="S974" s="187"/>
      <c r="T974" s="269"/>
      <c r="U974" s="370">
        <f>IF(AND(H974="",I974="",J974="",K974="",L974="",M974="",N974="",O974="",P974="",Q974="",R974="",S974="",T974=""),0,AVERAGE($H974:T974))</f>
        <v>0</v>
      </c>
      <c r="V974" s="373">
        <f t="shared" si="109"/>
        <v>0</v>
      </c>
      <c r="W974" s="376">
        <f t="shared" si="110"/>
        <v>0</v>
      </c>
      <c r="X974" s="376">
        <f t="shared" si="111"/>
        <v>0</v>
      </c>
      <c r="Y974" s="373">
        <f t="shared" si="112"/>
        <v>0</v>
      </c>
      <c r="Z974" s="376">
        <f t="shared" si="113"/>
        <v>0</v>
      </c>
      <c r="AA974" s="376">
        <f t="shared" si="107"/>
        <v>0</v>
      </c>
      <c r="AB974" s="350"/>
    </row>
    <row r="975" spans="1:28" s="2" customFormat="1" ht="10.7">
      <c r="A975" s="382">
        <v>950</v>
      </c>
      <c r="B975" s="192"/>
      <c r="C975" s="186"/>
      <c r="D975" s="187"/>
      <c r="E975" s="186"/>
      <c r="F975" s="397"/>
      <c r="G975" s="385">
        <f t="shared" si="108"/>
        <v>0</v>
      </c>
      <c r="H975" s="360"/>
      <c r="I975" s="187"/>
      <c r="J975" s="187"/>
      <c r="K975" s="187"/>
      <c r="L975" s="187"/>
      <c r="M975" s="187"/>
      <c r="N975" s="187"/>
      <c r="O975" s="187"/>
      <c r="P975" s="187"/>
      <c r="Q975" s="187"/>
      <c r="R975" s="187"/>
      <c r="S975" s="187"/>
      <c r="T975" s="269"/>
      <c r="U975" s="370">
        <f>IF(AND(H975="",I975="",J975="",K975="",L975="",M975="",N975="",O975="",P975="",Q975="",R975="",S975="",T975=""),0,AVERAGE($H975:T975))</f>
        <v>0</v>
      </c>
      <c r="V975" s="373">
        <f t="shared" si="109"/>
        <v>0</v>
      </c>
      <c r="W975" s="376">
        <f t="shared" si="110"/>
        <v>0</v>
      </c>
      <c r="X975" s="376">
        <f t="shared" si="111"/>
        <v>0</v>
      </c>
      <c r="Y975" s="373">
        <f t="shared" si="112"/>
        <v>0</v>
      </c>
      <c r="Z975" s="376">
        <f t="shared" si="113"/>
        <v>0</v>
      </c>
      <c r="AA975" s="376">
        <f t="shared" si="107"/>
        <v>0</v>
      </c>
      <c r="AB975" s="350"/>
    </row>
    <row r="976" spans="1:28" s="2" customFormat="1" ht="10.7">
      <c r="A976" s="382">
        <v>951</v>
      </c>
      <c r="B976" s="192"/>
      <c r="C976" s="186"/>
      <c r="D976" s="187"/>
      <c r="E976" s="186"/>
      <c r="F976" s="397"/>
      <c r="G976" s="385">
        <f t="shared" si="108"/>
        <v>0</v>
      </c>
      <c r="H976" s="360"/>
      <c r="I976" s="187"/>
      <c r="J976" s="187"/>
      <c r="K976" s="187"/>
      <c r="L976" s="187"/>
      <c r="M976" s="187"/>
      <c r="N976" s="187"/>
      <c r="O976" s="187"/>
      <c r="P976" s="187"/>
      <c r="Q976" s="187"/>
      <c r="R976" s="187"/>
      <c r="S976" s="187"/>
      <c r="T976" s="269"/>
      <c r="U976" s="370">
        <f>IF(AND(H976="",I976="",J976="",K976="",L976="",M976="",N976="",O976="",P976="",Q976="",R976="",S976="",T976=""),0,AVERAGE($H976:T976))</f>
        <v>0</v>
      </c>
      <c r="V976" s="373">
        <f t="shared" si="109"/>
        <v>0</v>
      </c>
      <c r="W976" s="376">
        <f t="shared" si="110"/>
        <v>0</v>
      </c>
      <c r="X976" s="376">
        <f t="shared" si="111"/>
        <v>0</v>
      </c>
      <c r="Y976" s="373">
        <f t="shared" si="112"/>
        <v>0</v>
      </c>
      <c r="Z976" s="376">
        <f t="shared" si="113"/>
        <v>0</v>
      </c>
      <c r="AA976" s="376">
        <f t="shared" si="107"/>
        <v>0</v>
      </c>
      <c r="AB976" s="350"/>
    </row>
    <row r="977" spans="1:28" s="2" customFormat="1" ht="10.7">
      <c r="A977" s="382">
        <v>952</v>
      </c>
      <c r="B977" s="192"/>
      <c r="C977" s="186"/>
      <c r="D977" s="187"/>
      <c r="E977" s="186"/>
      <c r="F977" s="397"/>
      <c r="G977" s="385">
        <f t="shared" si="108"/>
        <v>0</v>
      </c>
      <c r="H977" s="360"/>
      <c r="I977" s="187"/>
      <c r="J977" s="187"/>
      <c r="K977" s="187"/>
      <c r="L977" s="187"/>
      <c r="M977" s="187"/>
      <c r="N977" s="187"/>
      <c r="O977" s="187"/>
      <c r="P977" s="187"/>
      <c r="Q977" s="187"/>
      <c r="R977" s="187"/>
      <c r="S977" s="187"/>
      <c r="T977" s="269"/>
      <c r="U977" s="370">
        <f>IF(AND(H977="",I977="",J977="",K977="",L977="",M977="",N977="",O977="",P977="",Q977="",R977="",S977="",T977=""),0,AVERAGE($H977:T977))</f>
        <v>0</v>
      </c>
      <c r="V977" s="373">
        <f t="shared" si="109"/>
        <v>0</v>
      </c>
      <c r="W977" s="376">
        <f t="shared" si="110"/>
        <v>0</v>
      </c>
      <c r="X977" s="376">
        <f t="shared" si="111"/>
        <v>0</v>
      </c>
      <c r="Y977" s="373">
        <f t="shared" si="112"/>
        <v>0</v>
      </c>
      <c r="Z977" s="376">
        <f t="shared" si="113"/>
        <v>0</v>
      </c>
      <c r="AA977" s="376">
        <f t="shared" si="107"/>
        <v>0</v>
      </c>
      <c r="AB977" s="350"/>
    </row>
    <row r="978" spans="1:28" s="2" customFormat="1" ht="10.7">
      <c r="A978" s="382">
        <v>953</v>
      </c>
      <c r="B978" s="192"/>
      <c r="C978" s="186"/>
      <c r="D978" s="187"/>
      <c r="E978" s="186"/>
      <c r="F978" s="397"/>
      <c r="G978" s="385">
        <f t="shared" si="108"/>
        <v>0</v>
      </c>
      <c r="H978" s="360"/>
      <c r="I978" s="187"/>
      <c r="J978" s="187"/>
      <c r="K978" s="187"/>
      <c r="L978" s="187"/>
      <c r="M978" s="187"/>
      <c r="N978" s="187"/>
      <c r="O978" s="187"/>
      <c r="P978" s="187"/>
      <c r="Q978" s="187"/>
      <c r="R978" s="187"/>
      <c r="S978" s="187"/>
      <c r="T978" s="269"/>
      <c r="U978" s="370">
        <f>IF(AND(H978="",I978="",J978="",K978="",L978="",M978="",N978="",O978="",P978="",Q978="",R978="",S978="",T978=""),0,AVERAGE($H978:T978))</f>
        <v>0</v>
      </c>
      <c r="V978" s="373">
        <f t="shared" si="109"/>
        <v>0</v>
      </c>
      <c r="W978" s="376">
        <f t="shared" si="110"/>
        <v>0</v>
      </c>
      <c r="X978" s="376">
        <f t="shared" si="111"/>
        <v>0</v>
      </c>
      <c r="Y978" s="373">
        <f t="shared" si="112"/>
        <v>0</v>
      </c>
      <c r="Z978" s="376">
        <f t="shared" si="113"/>
        <v>0</v>
      </c>
      <c r="AA978" s="376">
        <f t="shared" si="107"/>
        <v>0</v>
      </c>
      <c r="AB978" s="350"/>
    </row>
    <row r="979" spans="1:28" s="2" customFormat="1" ht="10.7">
      <c r="A979" s="382">
        <v>954</v>
      </c>
      <c r="B979" s="192"/>
      <c r="C979" s="186"/>
      <c r="D979" s="187"/>
      <c r="E979" s="186"/>
      <c r="F979" s="397"/>
      <c r="G979" s="385">
        <f t="shared" si="108"/>
        <v>0</v>
      </c>
      <c r="H979" s="360"/>
      <c r="I979" s="187"/>
      <c r="J979" s="187"/>
      <c r="K979" s="187"/>
      <c r="L979" s="187"/>
      <c r="M979" s="187"/>
      <c r="N979" s="187"/>
      <c r="O979" s="187"/>
      <c r="P979" s="187"/>
      <c r="Q979" s="187"/>
      <c r="R979" s="187"/>
      <c r="S979" s="187"/>
      <c r="T979" s="269"/>
      <c r="U979" s="370">
        <f>IF(AND(H979="",I979="",J979="",K979="",L979="",M979="",N979="",O979="",P979="",Q979="",R979="",S979="",T979=""),0,AVERAGE($H979:T979))</f>
        <v>0</v>
      </c>
      <c r="V979" s="373">
        <f t="shared" si="109"/>
        <v>0</v>
      </c>
      <c r="W979" s="376">
        <f t="shared" si="110"/>
        <v>0</v>
      </c>
      <c r="X979" s="376">
        <f t="shared" si="111"/>
        <v>0</v>
      </c>
      <c r="Y979" s="373">
        <f t="shared" si="112"/>
        <v>0</v>
      </c>
      <c r="Z979" s="376">
        <f t="shared" si="113"/>
        <v>0</v>
      </c>
      <c r="AA979" s="376">
        <f t="shared" si="107"/>
        <v>0</v>
      </c>
      <c r="AB979" s="350"/>
    </row>
    <row r="980" spans="1:28" s="2" customFormat="1" ht="10.7">
      <c r="A980" s="382">
        <v>955</v>
      </c>
      <c r="B980" s="192"/>
      <c r="C980" s="186"/>
      <c r="D980" s="187"/>
      <c r="E980" s="186"/>
      <c r="F980" s="397"/>
      <c r="G980" s="385">
        <f t="shared" si="108"/>
        <v>0</v>
      </c>
      <c r="H980" s="360"/>
      <c r="I980" s="187"/>
      <c r="J980" s="187"/>
      <c r="K980" s="187"/>
      <c r="L980" s="187"/>
      <c r="M980" s="187"/>
      <c r="N980" s="187"/>
      <c r="O980" s="187"/>
      <c r="P980" s="187"/>
      <c r="Q980" s="187"/>
      <c r="R980" s="187"/>
      <c r="S980" s="187"/>
      <c r="T980" s="269"/>
      <c r="U980" s="370">
        <f>IF(AND(H980="",I980="",J980="",K980="",L980="",M980="",N980="",O980="",P980="",Q980="",R980="",S980="",T980=""),0,AVERAGE($H980:T980))</f>
        <v>0</v>
      </c>
      <c r="V980" s="373">
        <f t="shared" si="109"/>
        <v>0</v>
      </c>
      <c r="W980" s="376">
        <f t="shared" si="110"/>
        <v>0</v>
      </c>
      <c r="X980" s="376">
        <f t="shared" si="111"/>
        <v>0</v>
      </c>
      <c r="Y980" s="373">
        <f t="shared" si="112"/>
        <v>0</v>
      </c>
      <c r="Z980" s="376">
        <f t="shared" si="113"/>
        <v>0</v>
      </c>
      <c r="AA980" s="376">
        <f t="shared" si="107"/>
        <v>0</v>
      </c>
      <c r="AB980" s="350"/>
    </row>
    <row r="981" spans="1:28" s="2" customFormat="1" ht="10.7">
      <c r="A981" s="382">
        <v>956</v>
      </c>
      <c r="B981" s="192"/>
      <c r="C981" s="186"/>
      <c r="D981" s="187"/>
      <c r="E981" s="186"/>
      <c r="F981" s="397"/>
      <c r="G981" s="385">
        <f t="shared" si="108"/>
        <v>0</v>
      </c>
      <c r="H981" s="360"/>
      <c r="I981" s="187"/>
      <c r="J981" s="187"/>
      <c r="K981" s="187"/>
      <c r="L981" s="187"/>
      <c r="M981" s="187"/>
      <c r="N981" s="187"/>
      <c r="O981" s="187"/>
      <c r="P981" s="187"/>
      <c r="Q981" s="187"/>
      <c r="R981" s="187"/>
      <c r="S981" s="187"/>
      <c r="T981" s="269"/>
      <c r="U981" s="370">
        <f>IF(AND(H981="",I981="",J981="",K981="",L981="",M981="",N981="",O981="",P981="",Q981="",R981="",S981="",T981=""),0,AVERAGE($H981:T981))</f>
        <v>0</v>
      </c>
      <c r="V981" s="373">
        <f t="shared" si="109"/>
        <v>0</v>
      </c>
      <c r="W981" s="376">
        <f t="shared" si="110"/>
        <v>0</v>
      </c>
      <c r="X981" s="376">
        <f t="shared" si="111"/>
        <v>0</v>
      </c>
      <c r="Y981" s="373">
        <f t="shared" si="112"/>
        <v>0</v>
      </c>
      <c r="Z981" s="376">
        <f t="shared" si="113"/>
        <v>0</v>
      </c>
      <c r="AA981" s="376">
        <f t="shared" si="107"/>
        <v>0</v>
      </c>
      <c r="AB981" s="350"/>
    </row>
    <row r="982" spans="1:28" s="2" customFormat="1" ht="10.7">
      <c r="A982" s="382">
        <v>957</v>
      </c>
      <c r="B982" s="192"/>
      <c r="C982" s="186"/>
      <c r="D982" s="187"/>
      <c r="E982" s="186"/>
      <c r="F982" s="397"/>
      <c r="G982" s="385">
        <f t="shared" si="108"/>
        <v>0</v>
      </c>
      <c r="H982" s="360"/>
      <c r="I982" s="187"/>
      <c r="J982" s="187"/>
      <c r="K982" s="187"/>
      <c r="L982" s="187"/>
      <c r="M982" s="187"/>
      <c r="N982" s="187"/>
      <c r="O982" s="187"/>
      <c r="P982" s="187"/>
      <c r="Q982" s="187"/>
      <c r="R982" s="187"/>
      <c r="S982" s="187"/>
      <c r="T982" s="269"/>
      <c r="U982" s="370">
        <f>IF(AND(H982="",I982="",J982="",K982="",L982="",M982="",N982="",O982="",P982="",Q982="",R982="",S982="",T982=""),0,AVERAGE($H982:T982))</f>
        <v>0</v>
      </c>
      <c r="V982" s="373">
        <f t="shared" si="109"/>
        <v>0</v>
      </c>
      <c r="W982" s="376">
        <f t="shared" si="110"/>
        <v>0</v>
      </c>
      <c r="X982" s="376">
        <f t="shared" si="111"/>
        <v>0</v>
      </c>
      <c r="Y982" s="373">
        <f t="shared" si="112"/>
        <v>0</v>
      </c>
      <c r="Z982" s="376">
        <f t="shared" si="113"/>
        <v>0</v>
      </c>
      <c r="AA982" s="376">
        <f t="shared" si="107"/>
        <v>0</v>
      </c>
      <c r="AB982" s="350"/>
    </row>
    <row r="983" spans="1:28" s="2" customFormat="1" ht="10.7">
      <c r="A983" s="382">
        <v>958</v>
      </c>
      <c r="B983" s="192"/>
      <c r="C983" s="186"/>
      <c r="D983" s="187"/>
      <c r="E983" s="186"/>
      <c r="F983" s="397"/>
      <c r="G983" s="385">
        <f t="shared" si="108"/>
        <v>0</v>
      </c>
      <c r="H983" s="360"/>
      <c r="I983" s="187"/>
      <c r="J983" s="187"/>
      <c r="K983" s="187"/>
      <c r="L983" s="187"/>
      <c r="M983" s="187"/>
      <c r="N983" s="187"/>
      <c r="O983" s="187"/>
      <c r="P983" s="187"/>
      <c r="Q983" s="187"/>
      <c r="R983" s="187"/>
      <c r="S983" s="187"/>
      <c r="T983" s="269"/>
      <c r="U983" s="370">
        <f>IF(AND(H983="",I983="",J983="",K983="",L983="",M983="",N983="",O983="",P983="",Q983="",R983="",S983="",T983=""),0,AVERAGE($H983:T983))</f>
        <v>0</v>
      </c>
      <c r="V983" s="373">
        <f t="shared" si="109"/>
        <v>0</v>
      </c>
      <c r="W983" s="376">
        <f t="shared" si="110"/>
        <v>0</v>
      </c>
      <c r="X983" s="376">
        <f t="shared" si="111"/>
        <v>0</v>
      </c>
      <c r="Y983" s="373">
        <f t="shared" si="112"/>
        <v>0</v>
      </c>
      <c r="Z983" s="376">
        <f t="shared" si="113"/>
        <v>0</v>
      </c>
      <c r="AA983" s="376">
        <f t="shared" si="107"/>
        <v>0</v>
      </c>
      <c r="AB983" s="350"/>
    </row>
    <row r="984" spans="1:28" s="2" customFormat="1" ht="10.7">
      <c r="A984" s="382">
        <v>959</v>
      </c>
      <c r="B984" s="192"/>
      <c r="C984" s="186"/>
      <c r="D984" s="187"/>
      <c r="E984" s="186"/>
      <c r="F984" s="397"/>
      <c r="G984" s="385">
        <f t="shared" si="108"/>
        <v>0</v>
      </c>
      <c r="H984" s="360"/>
      <c r="I984" s="187"/>
      <c r="J984" s="187"/>
      <c r="K984" s="187"/>
      <c r="L984" s="187"/>
      <c r="M984" s="187"/>
      <c r="N984" s="187"/>
      <c r="O984" s="187"/>
      <c r="P984" s="187"/>
      <c r="Q984" s="187"/>
      <c r="R984" s="187"/>
      <c r="S984" s="187"/>
      <c r="T984" s="269"/>
      <c r="U984" s="370">
        <f>IF(AND(H984="",I984="",J984="",K984="",L984="",M984="",N984="",O984="",P984="",Q984="",R984="",S984="",T984=""),0,AVERAGE($H984:T984))</f>
        <v>0</v>
      </c>
      <c r="V984" s="373">
        <f t="shared" si="109"/>
        <v>0</v>
      </c>
      <c r="W984" s="376">
        <f t="shared" si="110"/>
        <v>0</v>
      </c>
      <c r="X984" s="376">
        <f t="shared" si="111"/>
        <v>0</v>
      </c>
      <c r="Y984" s="373">
        <f t="shared" si="112"/>
        <v>0</v>
      </c>
      <c r="Z984" s="376">
        <f t="shared" si="113"/>
        <v>0</v>
      </c>
      <c r="AA984" s="376">
        <f t="shared" si="107"/>
        <v>0</v>
      </c>
      <c r="AB984" s="350"/>
    </row>
    <row r="985" spans="1:28" s="2" customFormat="1" ht="10.7">
      <c r="A985" s="382">
        <v>960</v>
      </c>
      <c r="B985" s="192"/>
      <c r="C985" s="186"/>
      <c r="D985" s="187"/>
      <c r="E985" s="186"/>
      <c r="F985" s="397"/>
      <c r="G985" s="385">
        <f t="shared" si="108"/>
        <v>0</v>
      </c>
      <c r="H985" s="360"/>
      <c r="I985" s="187"/>
      <c r="J985" s="187"/>
      <c r="K985" s="187"/>
      <c r="L985" s="187"/>
      <c r="M985" s="187"/>
      <c r="N985" s="187"/>
      <c r="O985" s="187"/>
      <c r="P985" s="187"/>
      <c r="Q985" s="187"/>
      <c r="R985" s="187"/>
      <c r="S985" s="187"/>
      <c r="T985" s="269"/>
      <c r="U985" s="370">
        <f>IF(AND(H985="",I985="",J985="",K985="",L985="",M985="",N985="",O985="",P985="",Q985="",R985="",S985="",T985=""),0,AVERAGE($H985:T985))</f>
        <v>0</v>
      </c>
      <c r="V985" s="373">
        <f t="shared" si="109"/>
        <v>0</v>
      </c>
      <c r="W985" s="376">
        <f t="shared" si="110"/>
        <v>0</v>
      </c>
      <c r="X985" s="376">
        <f t="shared" si="111"/>
        <v>0</v>
      </c>
      <c r="Y985" s="373">
        <f t="shared" si="112"/>
        <v>0</v>
      </c>
      <c r="Z985" s="376">
        <f t="shared" si="113"/>
        <v>0</v>
      </c>
      <c r="AA985" s="376">
        <f t="shared" si="107"/>
        <v>0</v>
      </c>
      <c r="AB985" s="350"/>
    </row>
    <row r="986" spans="1:28" s="2" customFormat="1" ht="10.7">
      <c r="A986" s="382">
        <v>961</v>
      </c>
      <c r="B986" s="192"/>
      <c r="C986" s="186"/>
      <c r="D986" s="187"/>
      <c r="E986" s="186"/>
      <c r="F986" s="397"/>
      <c r="G986" s="385">
        <f t="shared" si="108"/>
        <v>0</v>
      </c>
      <c r="H986" s="360"/>
      <c r="I986" s="187"/>
      <c r="J986" s="187"/>
      <c r="K986" s="187"/>
      <c r="L986" s="187"/>
      <c r="M986" s="187"/>
      <c r="N986" s="187"/>
      <c r="O986" s="187"/>
      <c r="P986" s="187"/>
      <c r="Q986" s="187"/>
      <c r="R986" s="187"/>
      <c r="S986" s="187"/>
      <c r="T986" s="269"/>
      <c r="U986" s="370">
        <f>IF(AND(H986="",I986="",J986="",K986="",L986="",M986="",N986="",O986="",P986="",Q986="",R986="",S986="",T986=""),0,AVERAGE($H986:T986))</f>
        <v>0</v>
      </c>
      <c r="V986" s="373">
        <f t="shared" si="109"/>
        <v>0</v>
      </c>
      <c r="W986" s="376">
        <f t="shared" si="110"/>
        <v>0</v>
      </c>
      <c r="X986" s="376">
        <f t="shared" si="111"/>
        <v>0</v>
      </c>
      <c r="Y986" s="373">
        <f t="shared" si="112"/>
        <v>0</v>
      </c>
      <c r="Z986" s="376">
        <f t="shared" si="113"/>
        <v>0</v>
      </c>
      <c r="AA986" s="376">
        <f t="shared" ref="AA986:AA1049" si="114">IF(U986&gt;22,(U986-22),0)</f>
        <v>0</v>
      </c>
      <c r="AB986" s="350"/>
    </row>
    <row r="987" spans="1:28" s="2" customFormat="1" ht="10.7">
      <c r="A987" s="382">
        <v>962</v>
      </c>
      <c r="B987" s="192"/>
      <c r="C987" s="186"/>
      <c r="D987" s="187"/>
      <c r="E987" s="186"/>
      <c r="F987" s="397"/>
      <c r="G987" s="385">
        <f t="shared" ref="G987:G1050" si="115">IF(E987="Residencial",D987,E987)</f>
        <v>0</v>
      </c>
      <c r="H987" s="360"/>
      <c r="I987" s="187"/>
      <c r="J987" s="187"/>
      <c r="K987" s="187"/>
      <c r="L987" s="187"/>
      <c r="M987" s="187"/>
      <c r="N987" s="187"/>
      <c r="O987" s="187"/>
      <c r="P987" s="187"/>
      <c r="Q987" s="187"/>
      <c r="R987" s="187"/>
      <c r="S987" s="187"/>
      <c r="T987" s="269"/>
      <c r="U987" s="370">
        <f>IF(AND(H987="",I987="",J987="",K987="",L987="",M987="",N987="",O987="",P987="",Q987="",R987="",S987="",T987=""),0,AVERAGE($H987:T987))</f>
        <v>0</v>
      </c>
      <c r="V987" s="373">
        <f t="shared" ref="V987:V1050" si="116">IF(U987&lt;=11,U987,11)</f>
        <v>0</v>
      </c>
      <c r="W987" s="376">
        <f t="shared" ref="W987:W1050" si="117">IF(U987&lt;=6,U987,6)</f>
        <v>0</v>
      </c>
      <c r="X987" s="376">
        <f t="shared" ref="X987:X1050" si="118">IF(AND(U987&gt;6,U987&gt;=11),11-W987,U987-W987)</f>
        <v>0</v>
      </c>
      <c r="Y987" s="373">
        <f t="shared" ref="Y987:Y1050" si="119">IF(U987&gt;11,(U987-W987-X987),0)</f>
        <v>0</v>
      </c>
      <c r="Z987" s="376">
        <f t="shared" ref="Z987:Z1050" si="120">IF(U987&gt;22,11,IF(AND(U987&gt;11,U987&lt;=22),U987-11,0))</f>
        <v>0</v>
      </c>
      <c r="AA987" s="376">
        <f t="shared" si="114"/>
        <v>0</v>
      </c>
      <c r="AB987" s="350"/>
    </row>
    <row r="988" spans="1:28" s="2" customFormat="1" ht="10.7">
      <c r="A988" s="382">
        <v>963</v>
      </c>
      <c r="B988" s="192"/>
      <c r="C988" s="186"/>
      <c r="D988" s="187"/>
      <c r="E988" s="186"/>
      <c r="F988" s="397"/>
      <c r="G988" s="385">
        <f t="shared" si="115"/>
        <v>0</v>
      </c>
      <c r="H988" s="360"/>
      <c r="I988" s="187"/>
      <c r="J988" s="187"/>
      <c r="K988" s="187"/>
      <c r="L988" s="187"/>
      <c r="M988" s="187"/>
      <c r="N988" s="187"/>
      <c r="O988" s="187"/>
      <c r="P988" s="187"/>
      <c r="Q988" s="187"/>
      <c r="R988" s="187"/>
      <c r="S988" s="187"/>
      <c r="T988" s="269"/>
      <c r="U988" s="370">
        <f>IF(AND(H988="",I988="",J988="",K988="",L988="",M988="",N988="",O988="",P988="",Q988="",R988="",S988="",T988=""),0,AVERAGE($H988:T988))</f>
        <v>0</v>
      </c>
      <c r="V988" s="373">
        <f t="shared" si="116"/>
        <v>0</v>
      </c>
      <c r="W988" s="376">
        <f t="shared" si="117"/>
        <v>0</v>
      </c>
      <c r="X988" s="376">
        <f t="shared" si="118"/>
        <v>0</v>
      </c>
      <c r="Y988" s="373">
        <f t="shared" si="119"/>
        <v>0</v>
      </c>
      <c r="Z988" s="376">
        <f t="shared" si="120"/>
        <v>0</v>
      </c>
      <c r="AA988" s="376">
        <f t="shared" si="114"/>
        <v>0</v>
      </c>
      <c r="AB988" s="350"/>
    </row>
    <row r="989" spans="1:28" s="2" customFormat="1" ht="10.7">
      <c r="A989" s="382">
        <v>964</v>
      </c>
      <c r="B989" s="192"/>
      <c r="C989" s="186"/>
      <c r="D989" s="187"/>
      <c r="E989" s="186"/>
      <c r="F989" s="397"/>
      <c r="G989" s="385">
        <f t="shared" si="115"/>
        <v>0</v>
      </c>
      <c r="H989" s="360"/>
      <c r="I989" s="187"/>
      <c r="J989" s="187"/>
      <c r="K989" s="187"/>
      <c r="L989" s="187"/>
      <c r="M989" s="187"/>
      <c r="N989" s="187"/>
      <c r="O989" s="187"/>
      <c r="P989" s="187"/>
      <c r="Q989" s="187"/>
      <c r="R989" s="187"/>
      <c r="S989" s="187"/>
      <c r="T989" s="269"/>
      <c r="U989" s="370">
        <f>IF(AND(H989="",I989="",J989="",K989="",L989="",M989="",N989="",O989="",P989="",Q989="",R989="",S989="",T989=""),0,AVERAGE($H989:T989))</f>
        <v>0</v>
      </c>
      <c r="V989" s="373">
        <f t="shared" si="116"/>
        <v>0</v>
      </c>
      <c r="W989" s="376">
        <f t="shared" si="117"/>
        <v>0</v>
      </c>
      <c r="X989" s="376">
        <f t="shared" si="118"/>
        <v>0</v>
      </c>
      <c r="Y989" s="373">
        <f t="shared" si="119"/>
        <v>0</v>
      </c>
      <c r="Z989" s="376">
        <f t="shared" si="120"/>
        <v>0</v>
      </c>
      <c r="AA989" s="376">
        <f t="shared" si="114"/>
        <v>0</v>
      </c>
      <c r="AB989" s="350"/>
    </row>
    <row r="990" spans="1:28" s="2" customFormat="1" ht="10.7">
      <c r="A990" s="382">
        <v>965</v>
      </c>
      <c r="B990" s="192"/>
      <c r="C990" s="186"/>
      <c r="D990" s="187"/>
      <c r="E990" s="186"/>
      <c r="F990" s="397"/>
      <c r="G990" s="385">
        <f t="shared" si="115"/>
        <v>0</v>
      </c>
      <c r="H990" s="360"/>
      <c r="I990" s="187"/>
      <c r="J990" s="187"/>
      <c r="K990" s="187"/>
      <c r="L990" s="187"/>
      <c r="M990" s="187"/>
      <c r="N990" s="187"/>
      <c r="O990" s="187"/>
      <c r="P990" s="187"/>
      <c r="Q990" s="187"/>
      <c r="R990" s="187"/>
      <c r="S990" s="187"/>
      <c r="T990" s="269"/>
      <c r="U990" s="370">
        <f>IF(AND(H990="",I990="",J990="",K990="",L990="",M990="",N990="",O990="",P990="",Q990="",R990="",S990="",T990=""),0,AVERAGE($H990:T990))</f>
        <v>0</v>
      </c>
      <c r="V990" s="373">
        <f t="shared" si="116"/>
        <v>0</v>
      </c>
      <c r="W990" s="376">
        <f t="shared" si="117"/>
        <v>0</v>
      </c>
      <c r="X990" s="376">
        <f t="shared" si="118"/>
        <v>0</v>
      </c>
      <c r="Y990" s="373">
        <f t="shared" si="119"/>
        <v>0</v>
      </c>
      <c r="Z990" s="376">
        <f t="shared" si="120"/>
        <v>0</v>
      </c>
      <c r="AA990" s="376">
        <f t="shared" si="114"/>
        <v>0</v>
      </c>
      <c r="AB990" s="350"/>
    </row>
    <row r="991" spans="1:28" s="2" customFormat="1" ht="10.7">
      <c r="A991" s="382">
        <v>966</v>
      </c>
      <c r="B991" s="192"/>
      <c r="C991" s="186"/>
      <c r="D991" s="187"/>
      <c r="E991" s="186"/>
      <c r="F991" s="397"/>
      <c r="G991" s="385">
        <f t="shared" si="115"/>
        <v>0</v>
      </c>
      <c r="H991" s="360"/>
      <c r="I991" s="187"/>
      <c r="J991" s="187"/>
      <c r="K991" s="187"/>
      <c r="L991" s="187"/>
      <c r="M991" s="187"/>
      <c r="N991" s="187"/>
      <c r="O991" s="187"/>
      <c r="P991" s="187"/>
      <c r="Q991" s="187"/>
      <c r="R991" s="187"/>
      <c r="S991" s="187"/>
      <c r="T991" s="269"/>
      <c r="U991" s="370">
        <f>IF(AND(H991="",I991="",J991="",K991="",L991="",M991="",N991="",O991="",P991="",Q991="",R991="",S991="",T991=""),0,AVERAGE($H991:T991))</f>
        <v>0</v>
      </c>
      <c r="V991" s="373">
        <f t="shared" si="116"/>
        <v>0</v>
      </c>
      <c r="W991" s="376">
        <f t="shared" si="117"/>
        <v>0</v>
      </c>
      <c r="X991" s="376">
        <f t="shared" si="118"/>
        <v>0</v>
      </c>
      <c r="Y991" s="373">
        <f t="shared" si="119"/>
        <v>0</v>
      </c>
      <c r="Z991" s="376">
        <f t="shared" si="120"/>
        <v>0</v>
      </c>
      <c r="AA991" s="376">
        <f t="shared" si="114"/>
        <v>0</v>
      </c>
      <c r="AB991" s="350"/>
    </row>
    <row r="992" spans="1:28" s="2" customFormat="1" ht="10.7">
      <c r="A992" s="382">
        <v>967</v>
      </c>
      <c r="B992" s="192"/>
      <c r="C992" s="186"/>
      <c r="D992" s="187"/>
      <c r="E992" s="186"/>
      <c r="F992" s="397"/>
      <c r="G992" s="385">
        <f t="shared" si="115"/>
        <v>0</v>
      </c>
      <c r="H992" s="360"/>
      <c r="I992" s="187"/>
      <c r="J992" s="187"/>
      <c r="K992" s="187"/>
      <c r="L992" s="187"/>
      <c r="M992" s="187"/>
      <c r="N992" s="187"/>
      <c r="O992" s="187"/>
      <c r="P992" s="187"/>
      <c r="Q992" s="187"/>
      <c r="R992" s="187"/>
      <c r="S992" s="187"/>
      <c r="T992" s="269"/>
      <c r="U992" s="370">
        <f>IF(AND(H992="",I992="",J992="",K992="",L992="",M992="",N992="",O992="",P992="",Q992="",R992="",S992="",T992=""),0,AVERAGE($H992:T992))</f>
        <v>0</v>
      </c>
      <c r="V992" s="373">
        <f t="shared" si="116"/>
        <v>0</v>
      </c>
      <c r="W992" s="376">
        <f t="shared" si="117"/>
        <v>0</v>
      </c>
      <c r="X992" s="376">
        <f t="shared" si="118"/>
        <v>0</v>
      </c>
      <c r="Y992" s="373">
        <f t="shared" si="119"/>
        <v>0</v>
      </c>
      <c r="Z992" s="376">
        <f t="shared" si="120"/>
        <v>0</v>
      </c>
      <c r="AA992" s="376">
        <f t="shared" si="114"/>
        <v>0</v>
      </c>
      <c r="AB992" s="350"/>
    </row>
    <row r="993" spans="1:28" s="2" customFormat="1" ht="10.7">
      <c r="A993" s="382">
        <v>968</v>
      </c>
      <c r="B993" s="192"/>
      <c r="C993" s="186"/>
      <c r="D993" s="187"/>
      <c r="E993" s="186"/>
      <c r="F993" s="397"/>
      <c r="G993" s="385">
        <f t="shared" si="115"/>
        <v>0</v>
      </c>
      <c r="H993" s="360"/>
      <c r="I993" s="187"/>
      <c r="J993" s="187"/>
      <c r="K993" s="187"/>
      <c r="L993" s="187"/>
      <c r="M993" s="187"/>
      <c r="N993" s="187"/>
      <c r="O993" s="187"/>
      <c r="P993" s="187"/>
      <c r="Q993" s="187"/>
      <c r="R993" s="187"/>
      <c r="S993" s="187"/>
      <c r="T993" s="269"/>
      <c r="U993" s="370">
        <f>IF(AND(H993="",I993="",J993="",K993="",L993="",M993="",N993="",O993="",P993="",Q993="",R993="",S993="",T993=""),0,AVERAGE($H993:T993))</f>
        <v>0</v>
      </c>
      <c r="V993" s="373">
        <f t="shared" si="116"/>
        <v>0</v>
      </c>
      <c r="W993" s="376">
        <f t="shared" si="117"/>
        <v>0</v>
      </c>
      <c r="X993" s="376">
        <f t="shared" si="118"/>
        <v>0</v>
      </c>
      <c r="Y993" s="373">
        <f t="shared" si="119"/>
        <v>0</v>
      </c>
      <c r="Z993" s="376">
        <f t="shared" si="120"/>
        <v>0</v>
      </c>
      <c r="AA993" s="376">
        <f t="shared" si="114"/>
        <v>0</v>
      </c>
      <c r="AB993" s="350"/>
    </row>
    <row r="994" spans="1:28" s="2" customFormat="1" ht="10.7">
      <c r="A994" s="382">
        <v>969</v>
      </c>
      <c r="B994" s="192"/>
      <c r="C994" s="186"/>
      <c r="D994" s="187"/>
      <c r="E994" s="186"/>
      <c r="F994" s="397"/>
      <c r="G994" s="385">
        <f t="shared" si="115"/>
        <v>0</v>
      </c>
      <c r="H994" s="360"/>
      <c r="I994" s="187"/>
      <c r="J994" s="187"/>
      <c r="K994" s="187"/>
      <c r="L994" s="187"/>
      <c r="M994" s="187"/>
      <c r="N994" s="187"/>
      <c r="O994" s="187"/>
      <c r="P994" s="187"/>
      <c r="Q994" s="187"/>
      <c r="R994" s="187"/>
      <c r="S994" s="187"/>
      <c r="T994" s="269"/>
      <c r="U994" s="370">
        <f>IF(AND(H994="",I994="",J994="",K994="",L994="",M994="",N994="",O994="",P994="",Q994="",R994="",S994="",T994=""),0,AVERAGE($H994:T994))</f>
        <v>0</v>
      </c>
      <c r="V994" s="373">
        <f t="shared" si="116"/>
        <v>0</v>
      </c>
      <c r="W994" s="376">
        <f t="shared" si="117"/>
        <v>0</v>
      </c>
      <c r="X994" s="376">
        <f t="shared" si="118"/>
        <v>0</v>
      </c>
      <c r="Y994" s="373">
        <f t="shared" si="119"/>
        <v>0</v>
      </c>
      <c r="Z994" s="376">
        <f t="shared" si="120"/>
        <v>0</v>
      </c>
      <c r="AA994" s="376">
        <f t="shared" si="114"/>
        <v>0</v>
      </c>
      <c r="AB994" s="350"/>
    </row>
    <row r="995" spans="1:28" s="2" customFormat="1" ht="10.7">
      <c r="A995" s="382">
        <v>970</v>
      </c>
      <c r="B995" s="192"/>
      <c r="C995" s="186"/>
      <c r="D995" s="187"/>
      <c r="E995" s="186"/>
      <c r="F995" s="397"/>
      <c r="G995" s="385">
        <f t="shared" si="115"/>
        <v>0</v>
      </c>
      <c r="H995" s="360"/>
      <c r="I995" s="187"/>
      <c r="J995" s="187"/>
      <c r="K995" s="187"/>
      <c r="L995" s="187"/>
      <c r="M995" s="187"/>
      <c r="N995" s="187"/>
      <c r="O995" s="187"/>
      <c r="P995" s="187"/>
      <c r="Q995" s="187"/>
      <c r="R995" s="187"/>
      <c r="S995" s="187"/>
      <c r="T995" s="269"/>
      <c r="U995" s="370">
        <f>IF(AND(H995="",I995="",J995="",K995="",L995="",M995="",N995="",O995="",P995="",Q995="",R995="",S995="",T995=""),0,AVERAGE($H995:T995))</f>
        <v>0</v>
      </c>
      <c r="V995" s="373">
        <f t="shared" si="116"/>
        <v>0</v>
      </c>
      <c r="W995" s="376">
        <f t="shared" si="117"/>
        <v>0</v>
      </c>
      <c r="X995" s="376">
        <f t="shared" si="118"/>
        <v>0</v>
      </c>
      <c r="Y995" s="373">
        <f t="shared" si="119"/>
        <v>0</v>
      </c>
      <c r="Z995" s="376">
        <f t="shared" si="120"/>
        <v>0</v>
      </c>
      <c r="AA995" s="376">
        <f t="shared" si="114"/>
        <v>0</v>
      </c>
      <c r="AB995" s="350"/>
    </row>
    <row r="996" spans="1:28" s="2" customFormat="1" ht="10.7">
      <c r="A996" s="382">
        <v>971</v>
      </c>
      <c r="B996" s="192"/>
      <c r="C996" s="186"/>
      <c r="D996" s="187"/>
      <c r="E996" s="186"/>
      <c r="F996" s="397"/>
      <c r="G996" s="385">
        <f t="shared" si="115"/>
        <v>0</v>
      </c>
      <c r="H996" s="360"/>
      <c r="I996" s="187"/>
      <c r="J996" s="187"/>
      <c r="K996" s="187"/>
      <c r="L996" s="187"/>
      <c r="M996" s="187"/>
      <c r="N996" s="187"/>
      <c r="O996" s="187"/>
      <c r="P996" s="187"/>
      <c r="Q996" s="187"/>
      <c r="R996" s="187"/>
      <c r="S996" s="187"/>
      <c r="T996" s="269"/>
      <c r="U996" s="370">
        <f>IF(AND(H996="",I996="",J996="",K996="",L996="",M996="",N996="",O996="",P996="",Q996="",R996="",S996="",T996=""),0,AVERAGE($H996:T996))</f>
        <v>0</v>
      </c>
      <c r="V996" s="373">
        <f t="shared" si="116"/>
        <v>0</v>
      </c>
      <c r="W996" s="376">
        <f t="shared" si="117"/>
        <v>0</v>
      </c>
      <c r="X996" s="376">
        <f t="shared" si="118"/>
        <v>0</v>
      </c>
      <c r="Y996" s="373">
        <f t="shared" si="119"/>
        <v>0</v>
      </c>
      <c r="Z996" s="376">
        <f t="shared" si="120"/>
        <v>0</v>
      </c>
      <c r="AA996" s="376">
        <f t="shared" si="114"/>
        <v>0</v>
      </c>
      <c r="AB996" s="350"/>
    </row>
    <row r="997" spans="1:28" s="2" customFormat="1" ht="10.7">
      <c r="A997" s="382">
        <v>972</v>
      </c>
      <c r="B997" s="192"/>
      <c r="C997" s="186"/>
      <c r="D997" s="187"/>
      <c r="E997" s="186"/>
      <c r="F997" s="397"/>
      <c r="G997" s="385">
        <f t="shared" si="115"/>
        <v>0</v>
      </c>
      <c r="H997" s="360"/>
      <c r="I997" s="187"/>
      <c r="J997" s="187"/>
      <c r="K997" s="187"/>
      <c r="L997" s="187"/>
      <c r="M997" s="187"/>
      <c r="N997" s="187"/>
      <c r="O997" s="187"/>
      <c r="P997" s="187"/>
      <c r="Q997" s="187"/>
      <c r="R997" s="187"/>
      <c r="S997" s="187"/>
      <c r="T997" s="269"/>
      <c r="U997" s="370">
        <f>IF(AND(H997="",I997="",J997="",K997="",L997="",M997="",N997="",O997="",P997="",Q997="",R997="",S997="",T997=""),0,AVERAGE($H997:T997))</f>
        <v>0</v>
      </c>
      <c r="V997" s="373">
        <f t="shared" si="116"/>
        <v>0</v>
      </c>
      <c r="W997" s="376">
        <f t="shared" si="117"/>
        <v>0</v>
      </c>
      <c r="X997" s="376">
        <f t="shared" si="118"/>
        <v>0</v>
      </c>
      <c r="Y997" s="373">
        <f t="shared" si="119"/>
        <v>0</v>
      </c>
      <c r="Z997" s="376">
        <f t="shared" si="120"/>
        <v>0</v>
      </c>
      <c r="AA997" s="376">
        <f t="shared" si="114"/>
        <v>0</v>
      </c>
      <c r="AB997" s="350"/>
    </row>
    <row r="998" spans="1:28" s="2" customFormat="1" ht="10.7">
      <c r="A998" s="382">
        <v>973</v>
      </c>
      <c r="B998" s="192"/>
      <c r="C998" s="186"/>
      <c r="D998" s="187"/>
      <c r="E998" s="186"/>
      <c r="F998" s="397"/>
      <c r="G998" s="385">
        <f t="shared" si="115"/>
        <v>0</v>
      </c>
      <c r="H998" s="360"/>
      <c r="I998" s="187"/>
      <c r="J998" s="187"/>
      <c r="K998" s="187"/>
      <c r="L998" s="187"/>
      <c r="M998" s="187"/>
      <c r="N998" s="187"/>
      <c r="O998" s="187"/>
      <c r="P998" s="187"/>
      <c r="Q998" s="187"/>
      <c r="R998" s="187"/>
      <c r="S998" s="187"/>
      <c r="T998" s="269"/>
      <c r="U998" s="370">
        <f>IF(AND(H998="",I998="",J998="",K998="",L998="",M998="",N998="",O998="",P998="",Q998="",R998="",S998="",T998=""),0,AVERAGE($H998:T998))</f>
        <v>0</v>
      </c>
      <c r="V998" s="373">
        <f t="shared" si="116"/>
        <v>0</v>
      </c>
      <c r="W998" s="376">
        <f t="shared" si="117"/>
        <v>0</v>
      </c>
      <c r="X998" s="376">
        <f t="shared" si="118"/>
        <v>0</v>
      </c>
      <c r="Y998" s="373">
        <f t="shared" si="119"/>
        <v>0</v>
      </c>
      <c r="Z998" s="376">
        <f t="shared" si="120"/>
        <v>0</v>
      </c>
      <c r="AA998" s="376">
        <f t="shared" si="114"/>
        <v>0</v>
      </c>
      <c r="AB998" s="350"/>
    </row>
    <row r="999" spans="1:28" s="2" customFormat="1" ht="10.7">
      <c r="A999" s="382">
        <v>974</v>
      </c>
      <c r="B999" s="192"/>
      <c r="C999" s="186"/>
      <c r="D999" s="187"/>
      <c r="E999" s="186"/>
      <c r="F999" s="397"/>
      <c r="G999" s="385">
        <f t="shared" si="115"/>
        <v>0</v>
      </c>
      <c r="H999" s="360"/>
      <c r="I999" s="187"/>
      <c r="J999" s="187"/>
      <c r="K999" s="187"/>
      <c r="L999" s="187"/>
      <c r="M999" s="187"/>
      <c r="N999" s="187"/>
      <c r="O999" s="187"/>
      <c r="P999" s="187"/>
      <c r="Q999" s="187"/>
      <c r="R999" s="187"/>
      <c r="S999" s="187"/>
      <c r="T999" s="269"/>
      <c r="U999" s="370">
        <f>IF(AND(H999="",I999="",J999="",K999="",L999="",M999="",N999="",O999="",P999="",Q999="",R999="",S999="",T999=""),0,AVERAGE($H999:T999))</f>
        <v>0</v>
      </c>
      <c r="V999" s="373">
        <f t="shared" si="116"/>
        <v>0</v>
      </c>
      <c r="W999" s="376">
        <f t="shared" si="117"/>
        <v>0</v>
      </c>
      <c r="X999" s="376">
        <f t="shared" si="118"/>
        <v>0</v>
      </c>
      <c r="Y999" s="373">
        <f t="shared" si="119"/>
        <v>0</v>
      </c>
      <c r="Z999" s="376">
        <f t="shared" si="120"/>
        <v>0</v>
      </c>
      <c r="AA999" s="376">
        <f t="shared" si="114"/>
        <v>0</v>
      </c>
      <c r="AB999" s="350"/>
    </row>
    <row r="1000" spans="1:28" s="2" customFormat="1" ht="10.7">
      <c r="A1000" s="382">
        <v>975</v>
      </c>
      <c r="B1000" s="192"/>
      <c r="C1000" s="186"/>
      <c r="D1000" s="187"/>
      <c r="E1000" s="186"/>
      <c r="F1000" s="397"/>
      <c r="G1000" s="385">
        <f t="shared" si="115"/>
        <v>0</v>
      </c>
      <c r="H1000" s="360"/>
      <c r="I1000" s="187"/>
      <c r="J1000" s="187"/>
      <c r="K1000" s="187"/>
      <c r="L1000" s="187"/>
      <c r="M1000" s="187"/>
      <c r="N1000" s="187"/>
      <c r="O1000" s="187"/>
      <c r="P1000" s="187"/>
      <c r="Q1000" s="187"/>
      <c r="R1000" s="187"/>
      <c r="S1000" s="187"/>
      <c r="T1000" s="269"/>
      <c r="U1000" s="370">
        <f>IF(AND(H1000="",I1000="",J1000="",K1000="",L1000="",M1000="",N1000="",O1000="",P1000="",Q1000="",R1000="",S1000="",T1000=""),0,AVERAGE($H1000:T1000))</f>
        <v>0</v>
      </c>
      <c r="V1000" s="373">
        <f t="shared" si="116"/>
        <v>0</v>
      </c>
      <c r="W1000" s="376">
        <f t="shared" si="117"/>
        <v>0</v>
      </c>
      <c r="X1000" s="376">
        <f t="shared" si="118"/>
        <v>0</v>
      </c>
      <c r="Y1000" s="373">
        <f t="shared" si="119"/>
        <v>0</v>
      </c>
      <c r="Z1000" s="376">
        <f t="shared" si="120"/>
        <v>0</v>
      </c>
      <c r="AA1000" s="376">
        <f t="shared" si="114"/>
        <v>0</v>
      </c>
      <c r="AB1000" s="350"/>
    </row>
    <row r="1001" spans="1:28" s="2" customFormat="1" ht="10.7">
      <c r="A1001" s="382">
        <v>976</v>
      </c>
      <c r="B1001" s="192"/>
      <c r="C1001" s="186"/>
      <c r="D1001" s="187"/>
      <c r="E1001" s="186"/>
      <c r="F1001" s="397"/>
      <c r="G1001" s="385">
        <f t="shared" si="115"/>
        <v>0</v>
      </c>
      <c r="H1001" s="360"/>
      <c r="I1001" s="187"/>
      <c r="J1001" s="187"/>
      <c r="K1001" s="187"/>
      <c r="L1001" s="187"/>
      <c r="M1001" s="187"/>
      <c r="N1001" s="187"/>
      <c r="O1001" s="187"/>
      <c r="P1001" s="187"/>
      <c r="Q1001" s="187"/>
      <c r="R1001" s="187"/>
      <c r="S1001" s="187"/>
      <c r="T1001" s="269"/>
      <c r="U1001" s="370">
        <f>IF(AND(H1001="",I1001="",J1001="",K1001="",L1001="",M1001="",N1001="",O1001="",P1001="",Q1001="",R1001="",S1001="",T1001=""),0,AVERAGE($H1001:T1001))</f>
        <v>0</v>
      </c>
      <c r="V1001" s="373">
        <f t="shared" si="116"/>
        <v>0</v>
      </c>
      <c r="W1001" s="376">
        <f t="shared" si="117"/>
        <v>0</v>
      </c>
      <c r="X1001" s="376">
        <f t="shared" si="118"/>
        <v>0</v>
      </c>
      <c r="Y1001" s="373">
        <f t="shared" si="119"/>
        <v>0</v>
      </c>
      <c r="Z1001" s="376">
        <f t="shared" si="120"/>
        <v>0</v>
      </c>
      <c r="AA1001" s="376">
        <f t="shared" si="114"/>
        <v>0</v>
      </c>
      <c r="AB1001" s="350"/>
    </row>
    <row r="1002" spans="1:28" s="2" customFormat="1" ht="10.7">
      <c r="A1002" s="382">
        <v>977</v>
      </c>
      <c r="B1002" s="192"/>
      <c r="C1002" s="186"/>
      <c r="D1002" s="187"/>
      <c r="E1002" s="186"/>
      <c r="F1002" s="397"/>
      <c r="G1002" s="385">
        <f t="shared" si="115"/>
        <v>0</v>
      </c>
      <c r="H1002" s="360"/>
      <c r="I1002" s="187"/>
      <c r="J1002" s="187"/>
      <c r="K1002" s="187"/>
      <c r="L1002" s="187"/>
      <c r="M1002" s="187"/>
      <c r="N1002" s="187"/>
      <c r="O1002" s="187"/>
      <c r="P1002" s="187"/>
      <c r="Q1002" s="187"/>
      <c r="R1002" s="187"/>
      <c r="S1002" s="187"/>
      <c r="T1002" s="269"/>
      <c r="U1002" s="370">
        <f>IF(AND(H1002="",I1002="",J1002="",K1002="",L1002="",M1002="",N1002="",O1002="",P1002="",Q1002="",R1002="",S1002="",T1002=""),0,AVERAGE($H1002:T1002))</f>
        <v>0</v>
      </c>
      <c r="V1002" s="373">
        <f t="shared" si="116"/>
        <v>0</v>
      </c>
      <c r="W1002" s="376">
        <f t="shared" si="117"/>
        <v>0</v>
      </c>
      <c r="X1002" s="376">
        <f t="shared" si="118"/>
        <v>0</v>
      </c>
      <c r="Y1002" s="373">
        <f t="shared" si="119"/>
        <v>0</v>
      </c>
      <c r="Z1002" s="376">
        <f t="shared" si="120"/>
        <v>0</v>
      </c>
      <c r="AA1002" s="376">
        <f t="shared" si="114"/>
        <v>0</v>
      </c>
      <c r="AB1002" s="350"/>
    </row>
    <row r="1003" spans="1:28" s="2" customFormat="1" ht="10.7">
      <c r="A1003" s="382">
        <v>978</v>
      </c>
      <c r="B1003" s="192"/>
      <c r="C1003" s="186"/>
      <c r="D1003" s="187"/>
      <c r="E1003" s="186"/>
      <c r="F1003" s="397"/>
      <c r="G1003" s="385">
        <f t="shared" si="115"/>
        <v>0</v>
      </c>
      <c r="H1003" s="360"/>
      <c r="I1003" s="187"/>
      <c r="J1003" s="187"/>
      <c r="K1003" s="187"/>
      <c r="L1003" s="187"/>
      <c r="M1003" s="187"/>
      <c r="N1003" s="187"/>
      <c r="O1003" s="187"/>
      <c r="P1003" s="187"/>
      <c r="Q1003" s="187"/>
      <c r="R1003" s="187"/>
      <c r="S1003" s="187"/>
      <c r="T1003" s="269"/>
      <c r="U1003" s="370">
        <f>IF(AND(H1003="",I1003="",J1003="",K1003="",L1003="",M1003="",N1003="",O1003="",P1003="",Q1003="",R1003="",S1003="",T1003=""),0,AVERAGE($H1003:T1003))</f>
        <v>0</v>
      </c>
      <c r="V1003" s="373">
        <f t="shared" si="116"/>
        <v>0</v>
      </c>
      <c r="W1003" s="376">
        <f t="shared" si="117"/>
        <v>0</v>
      </c>
      <c r="X1003" s="376">
        <f t="shared" si="118"/>
        <v>0</v>
      </c>
      <c r="Y1003" s="373">
        <f t="shared" si="119"/>
        <v>0</v>
      </c>
      <c r="Z1003" s="376">
        <f t="shared" si="120"/>
        <v>0</v>
      </c>
      <c r="AA1003" s="376">
        <f t="shared" si="114"/>
        <v>0</v>
      </c>
      <c r="AB1003" s="350"/>
    </row>
    <row r="1004" spans="1:28" s="2" customFormat="1" ht="10.7">
      <c r="A1004" s="382">
        <v>979</v>
      </c>
      <c r="B1004" s="398"/>
      <c r="C1004" s="186"/>
      <c r="D1004" s="187"/>
      <c r="E1004" s="186"/>
      <c r="F1004" s="397"/>
      <c r="G1004" s="385">
        <f t="shared" si="115"/>
        <v>0</v>
      </c>
      <c r="H1004" s="360"/>
      <c r="I1004" s="187"/>
      <c r="J1004" s="187"/>
      <c r="K1004" s="187"/>
      <c r="L1004" s="187"/>
      <c r="M1004" s="187"/>
      <c r="N1004" s="187"/>
      <c r="O1004" s="187"/>
      <c r="P1004" s="187"/>
      <c r="Q1004" s="187"/>
      <c r="R1004" s="187"/>
      <c r="S1004" s="187"/>
      <c r="T1004" s="269"/>
      <c r="U1004" s="370">
        <f>IF(AND(H1004="",I1004="",J1004="",K1004="",L1004="",M1004="",N1004="",O1004="",P1004="",Q1004="",R1004="",S1004="",T1004=""),0,AVERAGE($H1004:T1004))</f>
        <v>0</v>
      </c>
      <c r="V1004" s="373">
        <f t="shared" si="116"/>
        <v>0</v>
      </c>
      <c r="W1004" s="376">
        <f t="shared" si="117"/>
        <v>0</v>
      </c>
      <c r="X1004" s="376">
        <f t="shared" si="118"/>
        <v>0</v>
      </c>
      <c r="Y1004" s="373">
        <f t="shared" si="119"/>
        <v>0</v>
      </c>
      <c r="Z1004" s="376">
        <f t="shared" si="120"/>
        <v>0</v>
      </c>
      <c r="AA1004" s="376">
        <f t="shared" si="114"/>
        <v>0</v>
      </c>
      <c r="AB1004" s="350"/>
    </row>
    <row r="1005" spans="1:28" s="2" customFormat="1" ht="10.7">
      <c r="A1005" s="382">
        <v>980</v>
      </c>
      <c r="B1005" s="398"/>
      <c r="C1005" s="186"/>
      <c r="D1005" s="187"/>
      <c r="E1005" s="186"/>
      <c r="F1005" s="397"/>
      <c r="G1005" s="385">
        <f t="shared" si="115"/>
        <v>0</v>
      </c>
      <c r="H1005" s="360"/>
      <c r="I1005" s="187"/>
      <c r="J1005" s="187"/>
      <c r="K1005" s="187"/>
      <c r="L1005" s="187"/>
      <c r="M1005" s="187"/>
      <c r="N1005" s="187"/>
      <c r="O1005" s="187"/>
      <c r="P1005" s="187"/>
      <c r="Q1005" s="187"/>
      <c r="R1005" s="187"/>
      <c r="S1005" s="187"/>
      <c r="T1005" s="269"/>
      <c r="U1005" s="370">
        <f>IF(AND(H1005="",I1005="",J1005="",K1005="",L1005="",M1005="",N1005="",O1005="",P1005="",Q1005="",R1005="",S1005="",T1005=""),0,AVERAGE($H1005:T1005))</f>
        <v>0</v>
      </c>
      <c r="V1005" s="373">
        <f t="shared" si="116"/>
        <v>0</v>
      </c>
      <c r="W1005" s="376">
        <f t="shared" si="117"/>
        <v>0</v>
      </c>
      <c r="X1005" s="376">
        <f t="shared" si="118"/>
        <v>0</v>
      </c>
      <c r="Y1005" s="373">
        <f t="shared" si="119"/>
        <v>0</v>
      </c>
      <c r="Z1005" s="376">
        <f t="shared" si="120"/>
        <v>0</v>
      </c>
      <c r="AA1005" s="376">
        <f t="shared" si="114"/>
        <v>0</v>
      </c>
      <c r="AB1005" s="350"/>
    </row>
    <row r="1006" spans="1:28" s="2" customFormat="1" ht="10.7">
      <c r="A1006" s="382">
        <v>981</v>
      </c>
      <c r="B1006" s="398"/>
      <c r="C1006" s="186"/>
      <c r="D1006" s="187"/>
      <c r="E1006" s="186"/>
      <c r="F1006" s="397"/>
      <c r="G1006" s="385">
        <f t="shared" si="115"/>
        <v>0</v>
      </c>
      <c r="H1006" s="360"/>
      <c r="I1006" s="187"/>
      <c r="J1006" s="187"/>
      <c r="K1006" s="187"/>
      <c r="L1006" s="187"/>
      <c r="M1006" s="187"/>
      <c r="N1006" s="187"/>
      <c r="O1006" s="187"/>
      <c r="P1006" s="187"/>
      <c r="Q1006" s="187"/>
      <c r="R1006" s="187"/>
      <c r="S1006" s="187"/>
      <c r="T1006" s="269"/>
      <c r="U1006" s="370">
        <f>IF(AND(H1006="",I1006="",J1006="",K1006="",L1006="",M1006="",N1006="",O1006="",P1006="",Q1006="",R1006="",S1006="",T1006=""),0,AVERAGE($H1006:T1006))</f>
        <v>0</v>
      </c>
      <c r="V1006" s="373">
        <f t="shared" si="116"/>
        <v>0</v>
      </c>
      <c r="W1006" s="376">
        <f t="shared" si="117"/>
        <v>0</v>
      </c>
      <c r="X1006" s="376">
        <f t="shared" si="118"/>
        <v>0</v>
      </c>
      <c r="Y1006" s="373">
        <f t="shared" si="119"/>
        <v>0</v>
      </c>
      <c r="Z1006" s="376">
        <f t="shared" si="120"/>
        <v>0</v>
      </c>
      <c r="AA1006" s="376">
        <f t="shared" si="114"/>
        <v>0</v>
      </c>
      <c r="AB1006" s="350"/>
    </row>
    <row r="1007" spans="1:28" s="2" customFormat="1" ht="10.7">
      <c r="A1007" s="382">
        <v>982</v>
      </c>
      <c r="B1007" s="398"/>
      <c r="C1007" s="186"/>
      <c r="D1007" s="187"/>
      <c r="E1007" s="186"/>
      <c r="F1007" s="397"/>
      <c r="G1007" s="385">
        <f t="shared" si="115"/>
        <v>0</v>
      </c>
      <c r="H1007" s="360"/>
      <c r="I1007" s="187"/>
      <c r="J1007" s="187"/>
      <c r="K1007" s="187"/>
      <c r="L1007" s="187"/>
      <c r="M1007" s="187"/>
      <c r="N1007" s="187"/>
      <c r="O1007" s="187"/>
      <c r="P1007" s="187"/>
      <c r="Q1007" s="187"/>
      <c r="R1007" s="187"/>
      <c r="S1007" s="187"/>
      <c r="T1007" s="269"/>
      <c r="U1007" s="370">
        <f>IF(AND(H1007="",I1007="",J1007="",K1007="",L1007="",M1007="",N1007="",O1007="",P1007="",Q1007="",R1007="",S1007="",T1007=""),0,AVERAGE($H1007:T1007))</f>
        <v>0</v>
      </c>
      <c r="V1007" s="373">
        <f t="shared" si="116"/>
        <v>0</v>
      </c>
      <c r="W1007" s="376">
        <f t="shared" si="117"/>
        <v>0</v>
      </c>
      <c r="X1007" s="376">
        <f t="shared" si="118"/>
        <v>0</v>
      </c>
      <c r="Y1007" s="373">
        <f t="shared" si="119"/>
        <v>0</v>
      </c>
      <c r="Z1007" s="376">
        <f t="shared" si="120"/>
        <v>0</v>
      </c>
      <c r="AA1007" s="376">
        <f t="shared" si="114"/>
        <v>0</v>
      </c>
      <c r="AB1007" s="350"/>
    </row>
    <row r="1008" spans="1:28" s="2" customFormat="1" ht="10.7">
      <c r="A1008" s="382">
        <v>983</v>
      </c>
      <c r="B1008" s="398"/>
      <c r="C1008" s="186"/>
      <c r="D1008" s="187"/>
      <c r="E1008" s="186"/>
      <c r="F1008" s="397"/>
      <c r="G1008" s="385">
        <f t="shared" si="115"/>
        <v>0</v>
      </c>
      <c r="H1008" s="360"/>
      <c r="I1008" s="187"/>
      <c r="J1008" s="187"/>
      <c r="K1008" s="187"/>
      <c r="L1008" s="187"/>
      <c r="M1008" s="187"/>
      <c r="N1008" s="187"/>
      <c r="O1008" s="187"/>
      <c r="P1008" s="187"/>
      <c r="Q1008" s="187"/>
      <c r="R1008" s="187"/>
      <c r="S1008" s="187"/>
      <c r="T1008" s="269"/>
      <c r="U1008" s="370">
        <f>IF(AND(H1008="",I1008="",J1008="",K1008="",L1008="",M1008="",N1008="",O1008="",P1008="",Q1008="",R1008="",S1008="",T1008=""),0,AVERAGE($H1008:T1008))</f>
        <v>0</v>
      </c>
      <c r="V1008" s="373">
        <f t="shared" si="116"/>
        <v>0</v>
      </c>
      <c r="W1008" s="376">
        <f t="shared" si="117"/>
        <v>0</v>
      </c>
      <c r="X1008" s="376">
        <f t="shared" si="118"/>
        <v>0</v>
      </c>
      <c r="Y1008" s="373">
        <f t="shared" si="119"/>
        <v>0</v>
      </c>
      <c r="Z1008" s="376">
        <f t="shared" si="120"/>
        <v>0</v>
      </c>
      <c r="AA1008" s="376">
        <f t="shared" si="114"/>
        <v>0</v>
      </c>
      <c r="AB1008" s="350"/>
    </row>
    <row r="1009" spans="1:28" s="2" customFormat="1" ht="10.7">
      <c r="A1009" s="382">
        <v>984</v>
      </c>
      <c r="B1009" s="398"/>
      <c r="C1009" s="186"/>
      <c r="D1009" s="187"/>
      <c r="E1009" s="186"/>
      <c r="F1009" s="397"/>
      <c r="G1009" s="385">
        <f t="shared" si="115"/>
        <v>0</v>
      </c>
      <c r="H1009" s="360"/>
      <c r="I1009" s="187"/>
      <c r="J1009" s="187"/>
      <c r="K1009" s="187"/>
      <c r="L1009" s="187"/>
      <c r="M1009" s="187"/>
      <c r="N1009" s="187"/>
      <c r="O1009" s="187"/>
      <c r="P1009" s="187"/>
      <c r="Q1009" s="187"/>
      <c r="R1009" s="187"/>
      <c r="S1009" s="187"/>
      <c r="T1009" s="269"/>
      <c r="U1009" s="370">
        <f>IF(AND(H1009="",I1009="",J1009="",K1009="",L1009="",M1009="",N1009="",O1009="",P1009="",Q1009="",R1009="",S1009="",T1009=""),0,AVERAGE($H1009:T1009))</f>
        <v>0</v>
      </c>
      <c r="V1009" s="373">
        <f t="shared" si="116"/>
        <v>0</v>
      </c>
      <c r="W1009" s="376">
        <f t="shared" si="117"/>
        <v>0</v>
      </c>
      <c r="X1009" s="376">
        <f t="shared" si="118"/>
        <v>0</v>
      </c>
      <c r="Y1009" s="373">
        <f t="shared" si="119"/>
        <v>0</v>
      </c>
      <c r="Z1009" s="376">
        <f t="shared" si="120"/>
        <v>0</v>
      </c>
      <c r="AA1009" s="376">
        <f t="shared" si="114"/>
        <v>0</v>
      </c>
      <c r="AB1009" s="350"/>
    </row>
    <row r="1010" spans="1:28" s="2" customFormat="1" ht="10.7">
      <c r="A1010" s="382">
        <v>985</v>
      </c>
      <c r="B1010" s="398"/>
      <c r="C1010" s="186"/>
      <c r="D1010" s="187"/>
      <c r="E1010" s="186"/>
      <c r="F1010" s="397"/>
      <c r="G1010" s="385">
        <f t="shared" si="115"/>
        <v>0</v>
      </c>
      <c r="H1010" s="360"/>
      <c r="I1010" s="187"/>
      <c r="J1010" s="187"/>
      <c r="K1010" s="187"/>
      <c r="L1010" s="187"/>
      <c r="M1010" s="187"/>
      <c r="N1010" s="187"/>
      <c r="O1010" s="187"/>
      <c r="P1010" s="187"/>
      <c r="Q1010" s="187"/>
      <c r="R1010" s="187"/>
      <c r="S1010" s="187"/>
      <c r="T1010" s="269"/>
      <c r="U1010" s="370">
        <f>IF(AND(H1010="",I1010="",J1010="",K1010="",L1010="",M1010="",N1010="",O1010="",P1010="",Q1010="",R1010="",S1010="",T1010=""),0,AVERAGE($H1010:T1010))</f>
        <v>0</v>
      </c>
      <c r="V1010" s="373">
        <f t="shared" si="116"/>
        <v>0</v>
      </c>
      <c r="W1010" s="376">
        <f t="shared" si="117"/>
        <v>0</v>
      </c>
      <c r="X1010" s="376">
        <f t="shared" si="118"/>
        <v>0</v>
      </c>
      <c r="Y1010" s="373">
        <f t="shared" si="119"/>
        <v>0</v>
      </c>
      <c r="Z1010" s="376">
        <f t="shared" si="120"/>
        <v>0</v>
      </c>
      <c r="AA1010" s="376">
        <f t="shared" si="114"/>
        <v>0</v>
      </c>
      <c r="AB1010" s="350"/>
    </row>
    <row r="1011" spans="1:28" s="2" customFormat="1" ht="10.7">
      <c r="A1011" s="382">
        <v>986</v>
      </c>
      <c r="B1011" s="398"/>
      <c r="C1011" s="186"/>
      <c r="D1011" s="187"/>
      <c r="E1011" s="186"/>
      <c r="F1011" s="397"/>
      <c r="G1011" s="385">
        <f t="shared" si="115"/>
        <v>0</v>
      </c>
      <c r="H1011" s="360"/>
      <c r="I1011" s="187"/>
      <c r="J1011" s="187"/>
      <c r="K1011" s="187"/>
      <c r="L1011" s="187"/>
      <c r="M1011" s="187"/>
      <c r="N1011" s="187"/>
      <c r="O1011" s="187"/>
      <c r="P1011" s="187"/>
      <c r="Q1011" s="187"/>
      <c r="R1011" s="187"/>
      <c r="S1011" s="187"/>
      <c r="T1011" s="269"/>
      <c r="U1011" s="370">
        <f>IF(AND(H1011="",I1011="",J1011="",K1011="",L1011="",M1011="",N1011="",O1011="",P1011="",Q1011="",R1011="",S1011="",T1011=""),0,AVERAGE($H1011:T1011))</f>
        <v>0</v>
      </c>
      <c r="V1011" s="373">
        <f t="shared" si="116"/>
        <v>0</v>
      </c>
      <c r="W1011" s="376">
        <f t="shared" si="117"/>
        <v>0</v>
      </c>
      <c r="X1011" s="376">
        <f t="shared" si="118"/>
        <v>0</v>
      </c>
      <c r="Y1011" s="373">
        <f t="shared" si="119"/>
        <v>0</v>
      </c>
      <c r="Z1011" s="376">
        <f t="shared" si="120"/>
        <v>0</v>
      </c>
      <c r="AA1011" s="376">
        <f t="shared" si="114"/>
        <v>0</v>
      </c>
      <c r="AB1011" s="350"/>
    </row>
    <row r="1012" spans="1:28" s="2" customFormat="1" ht="10.7">
      <c r="A1012" s="382">
        <v>987</v>
      </c>
      <c r="B1012" s="398"/>
      <c r="C1012" s="186"/>
      <c r="D1012" s="187"/>
      <c r="E1012" s="186"/>
      <c r="F1012" s="397"/>
      <c r="G1012" s="385">
        <f t="shared" si="115"/>
        <v>0</v>
      </c>
      <c r="H1012" s="360"/>
      <c r="I1012" s="187"/>
      <c r="J1012" s="187"/>
      <c r="K1012" s="187"/>
      <c r="L1012" s="187"/>
      <c r="M1012" s="187"/>
      <c r="N1012" s="187"/>
      <c r="O1012" s="187"/>
      <c r="P1012" s="187"/>
      <c r="Q1012" s="187"/>
      <c r="R1012" s="187"/>
      <c r="S1012" s="187"/>
      <c r="T1012" s="269"/>
      <c r="U1012" s="370">
        <f>IF(AND(H1012="",I1012="",J1012="",K1012="",L1012="",M1012="",N1012="",O1012="",P1012="",Q1012="",R1012="",S1012="",T1012=""),0,AVERAGE($H1012:T1012))</f>
        <v>0</v>
      </c>
      <c r="V1012" s="373">
        <f t="shared" si="116"/>
        <v>0</v>
      </c>
      <c r="W1012" s="376">
        <f t="shared" si="117"/>
        <v>0</v>
      </c>
      <c r="X1012" s="376">
        <f t="shared" si="118"/>
        <v>0</v>
      </c>
      <c r="Y1012" s="373">
        <f t="shared" si="119"/>
        <v>0</v>
      </c>
      <c r="Z1012" s="376">
        <f t="shared" si="120"/>
        <v>0</v>
      </c>
      <c r="AA1012" s="376">
        <f t="shared" si="114"/>
        <v>0</v>
      </c>
      <c r="AB1012" s="350"/>
    </row>
    <row r="1013" spans="1:28" s="2" customFormat="1" ht="10.7">
      <c r="A1013" s="382">
        <v>988</v>
      </c>
      <c r="B1013" s="398"/>
      <c r="C1013" s="186"/>
      <c r="D1013" s="187"/>
      <c r="E1013" s="186"/>
      <c r="F1013" s="397"/>
      <c r="G1013" s="385">
        <f t="shared" si="115"/>
        <v>0</v>
      </c>
      <c r="H1013" s="360"/>
      <c r="I1013" s="187"/>
      <c r="J1013" s="187"/>
      <c r="K1013" s="187"/>
      <c r="L1013" s="187"/>
      <c r="M1013" s="187"/>
      <c r="N1013" s="187"/>
      <c r="O1013" s="187"/>
      <c r="P1013" s="187"/>
      <c r="Q1013" s="187"/>
      <c r="R1013" s="187"/>
      <c r="S1013" s="187"/>
      <c r="T1013" s="269"/>
      <c r="U1013" s="370">
        <f>IF(AND(H1013="",I1013="",J1013="",K1013="",L1013="",M1013="",N1013="",O1013="",P1013="",Q1013="",R1013="",S1013="",T1013=""),0,AVERAGE($H1013:T1013))</f>
        <v>0</v>
      </c>
      <c r="V1013" s="373">
        <f t="shared" si="116"/>
        <v>0</v>
      </c>
      <c r="W1013" s="376">
        <f t="shared" si="117"/>
        <v>0</v>
      </c>
      <c r="X1013" s="376">
        <f t="shared" si="118"/>
        <v>0</v>
      </c>
      <c r="Y1013" s="373">
        <f t="shared" si="119"/>
        <v>0</v>
      </c>
      <c r="Z1013" s="376">
        <f t="shared" si="120"/>
        <v>0</v>
      </c>
      <c r="AA1013" s="376">
        <f t="shared" si="114"/>
        <v>0</v>
      </c>
      <c r="AB1013" s="350"/>
    </row>
    <row r="1014" spans="1:28" s="2" customFormat="1" ht="10.7">
      <c r="A1014" s="382">
        <v>989</v>
      </c>
      <c r="B1014" s="398"/>
      <c r="C1014" s="186"/>
      <c r="D1014" s="187"/>
      <c r="E1014" s="186"/>
      <c r="F1014" s="397"/>
      <c r="G1014" s="385">
        <f t="shared" si="115"/>
        <v>0</v>
      </c>
      <c r="H1014" s="360"/>
      <c r="I1014" s="187"/>
      <c r="J1014" s="187"/>
      <c r="K1014" s="187"/>
      <c r="L1014" s="187"/>
      <c r="M1014" s="187"/>
      <c r="N1014" s="187"/>
      <c r="O1014" s="187"/>
      <c r="P1014" s="187"/>
      <c r="Q1014" s="187"/>
      <c r="R1014" s="187"/>
      <c r="S1014" s="187"/>
      <c r="T1014" s="269"/>
      <c r="U1014" s="370">
        <f>IF(AND(H1014="",I1014="",J1014="",K1014="",L1014="",M1014="",N1014="",O1014="",P1014="",Q1014="",R1014="",S1014="",T1014=""),0,AVERAGE($H1014:T1014))</f>
        <v>0</v>
      </c>
      <c r="V1014" s="373">
        <f t="shared" si="116"/>
        <v>0</v>
      </c>
      <c r="W1014" s="376">
        <f t="shared" si="117"/>
        <v>0</v>
      </c>
      <c r="X1014" s="376">
        <f t="shared" si="118"/>
        <v>0</v>
      </c>
      <c r="Y1014" s="373">
        <f t="shared" si="119"/>
        <v>0</v>
      </c>
      <c r="Z1014" s="376">
        <f t="shared" si="120"/>
        <v>0</v>
      </c>
      <c r="AA1014" s="376">
        <f t="shared" si="114"/>
        <v>0</v>
      </c>
      <c r="AB1014" s="350"/>
    </row>
    <row r="1015" spans="1:28" s="2" customFormat="1" ht="10.7">
      <c r="A1015" s="382">
        <v>990</v>
      </c>
      <c r="B1015" s="398"/>
      <c r="C1015" s="186"/>
      <c r="D1015" s="187"/>
      <c r="E1015" s="186"/>
      <c r="F1015" s="397"/>
      <c r="G1015" s="385">
        <f t="shared" si="115"/>
        <v>0</v>
      </c>
      <c r="H1015" s="360"/>
      <c r="I1015" s="187"/>
      <c r="J1015" s="187"/>
      <c r="K1015" s="187"/>
      <c r="L1015" s="187"/>
      <c r="M1015" s="187"/>
      <c r="N1015" s="187"/>
      <c r="O1015" s="187"/>
      <c r="P1015" s="187"/>
      <c r="Q1015" s="187"/>
      <c r="R1015" s="187"/>
      <c r="S1015" s="187"/>
      <c r="T1015" s="269"/>
      <c r="U1015" s="370">
        <f>IF(AND(H1015="",I1015="",J1015="",K1015="",L1015="",M1015="",N1015="",O1015="",P1015="",Q1015="",R1015="",S1015="",T1015=""),0,AVERAGE($H1015:T1015))</f>
        <v>0</v>
      </c>
      <c r="V1015" s="373">
        <f t="shared" si="116"/>
        <v>0</v>
      </c>
      <c r="W1015" s="376">
        <f t="shared" si="117"/>
        <v>0</v>
      </c>
      <c r="X1015" s="376">
        <f t="shared" si="118"/>
        <v>0</v>
      </c>
      <c r="Y1015" s="373">
        <f t="shared" si="119"/>
        <v>0</v>
      </c>
      <c r="Z1015" s="376">
        <f t="shared" si="120"/>
        <v>0</v>
      </c>
      <c r="AA1015" s="376">
        <f t="shared" si="114"/>
        <v>0</v>
      </c>
      <c r="AB1015" s="350"/>
    </row>
    <row r="1016" spans="1:28" s="2" customFormat="1" ht="10.7">
      <c r="A1016" s="382">
        <v>991</v>
      </c>
      <c r="B1016" s="398"/>
      <c r="C1016" s="186"/>
      <c r="D1016" s="187"/>
      <c r="E1016" s="186"/>
      <c r="F1016" s="397"/>
      <c r="G1016" s="385">
        <f t="shared" si="115"/>
        <v>0</v>
      </c>
      <c r="H1016" s="360"/>
      <c r="I1016" s="187"/>
      <c r="J1016" s="187"/>
      <c r="K1016" s="187"/>
      <c r="L1016" s="187"/>
      <c r="M1016" s="187"/>
      <c r="N1016" s="187"/>
      <c r="O1016" s="187"/>
      <c r="P1016" s="187"/>
      <c r="Q1016" s="187"/>
      <c r="R1016" s="187"/>
      <c r="S1016" s="187"/>
      <c r="T1016" s="269"/>
      <c r="U1016" s="370">
        <f>IF(AND(H1016="",I1016="",J1016="",K1016="",L1016="",M1016="",N1016="",O1016="",P1016="",Q1016="",R1016="",S1016="",T1016=""),0,AVERAGE($H1016:T1016))</f>
        <v>0</v>
      </c>
      <c r="V1016" s="373">
        <f t="shared" si="116"/>
        <v>0</v>
      </c>
      <c r="W1016" s="376">
        <f t="shared" si="117"/>
        <v>0</v>
      </c>
      <c r="X1016" s="376">
        <f t="shared" si="118"/>
        <v>0</v>
      </c>
      <c r="Y1016" s="373">
        <f t="shared" si="119"/>
        <v>0</v>
      </c>
      <c r="Z1016" s="376">
        <f t="shared" si="120"/>
        <v>0</v>
      </c>
      <c r="AA1016" s="376">
        <f t="shared" si="114"/>
        <v>0</v>
      </c>
      <c r="AB1016" s="350"/>
    </row>
    <row r="1017" spans="1:28" s="2" customFormat="1" ht="10.7">
      <c r="A1017" s="382">
        <v>992</v>
      </c>
      <c r="B1017" s="398"/>
      <c r="C1017" s="186"/>
      <c r="D1017" s="187"/>
      <c r="E1017" s="186"/>
      <c r="F1017" s="397"/>
      <c r="G1017" s="385">
        <f t="shared" si="115"/>
        <v>0</v>
      </c>
      <c r="H1017" s="360"/>
      <c r="I1017" s="187"/>
      <c r="J1017" s="187"/>
      <c r="K1017" s="187"/>
      <c r="L1017" s="187"/>
      <c r="M1017" s="187"/>
      <c r="N1017" s="187"/>
      <c r="O1017" s="187"/>
      <c r="P1017" s="187"/>
      <c r="Q1017" s="187"/>
      <c r="R1017" s="187"/>
      <c r="S1017" s="187"/>
      <c r="T1017" s="269"/>
      <c r="U1017" s="370">
        <f>IF(AND(H1017="",I1017="",J1017="",K1017="",L1017="",M1017="",N1017="",O1017="",P1017="",Q1017="",R1017="",S1017="",T1017=""),0,AVERAGE($H1017:T1017))</f>
        <v>0</v>
      </c>
      <c r="V1017" s="373">
        <f t="shared" si="116"/>
        <v>0</v>
      </c>
      <c r="W1017" s="376">
        <f t="shared" si="117"/>
        <v>0</v>
      </c>
      <c r="X1017" s="376">
        <f t="shared" si="118"/>
        <v>0</v>
      </c>
      <c r="Y1017" s="373">
        <f t="shared" si="119"/>
        <v>0</v>
      </c>
      <c r="Z1017" s="376">
        <f t="shared" si="120"/>
        <v>0</v>
      </c>
      <c r="AA1017" s="376">
        <f t="shared" si="114"/>
        <v>0</v>
      </c>
      <c r="AB1017" s="350"/>
    </row>
    <row r="1018" spans="1:28" s="2" customFormat="1" ht="10.7">
      <c r="A1018" s="382">
        <v>993</v>
      </c>
      <c r="B1018" s="398"/>
      <c r="C1018" s="186"/>
      <c r="D1018" s="187"/>
      <c r="E1018" s="186"/>
      <c r="F1018" s="397"/>
      <c r="G1018" s="385">
        <f t="shared" si="115"/>
        <v>0</v>
      </c>
      <c r="H1018" s="360"/>
      <c r="I1018" s="187"/>
      <c r="J1018" s="187"/>
      <c r="K1018" s="187"/>
      <c r="L1018" s="187"/>
      <c r="M1018" s="187"/>
      <c r="N1018" s="187"/>
      <c r="O1018" s="187"/>
      <c r="P1018" s="187"/>
      <c r="Q1018" s="187"/>
      <c r="R1018" s="187"/>
      <c r="S1018" s="187"/>
      <c r="T1018" s="269"/>
      <c r="U1018" s="370">
        <f>IF(AND(H1018="",I1018="",J1018="",K1018="",L1018="",M1018="",N1018="",O1018="",P1018="",Q1018="",R1018="",S1018="",T1018=""),0,AVERAGE($H1018:T1018))</f>
        <v>0</v>
      </c>
      <c r="V1018" s="373">
        <f t="shared" si="116"/>
        <v>0</v>
      </c>
      <c r="W1018" s="376">
        <f t="shared" si="117"/>
        <v>0</v>
      </c>
      <c r="X1018" s="376">
        <f t="shared" si="118"/>
        <v>0</v>
      </c>
      <c r="Y1018" s="373">
        <f t="shared" si="119"/>
        <v>0</v>
      </c>
      <c r="Z1018" s="376">
        <f t="shared" si="120"/>
        <v>0</v>
      </c>
      <c r="AA1018" s="376">
        <f t="shared" si="114"/>
        <v>0</v>
      </c>
      <c r="AB1018" s="350"/>
    </row>
    <row r="1019" spans="1:28" s="2" customFormat="1" ht="10.7">
      <c r="A1019" s="382">
        <v>994</v>
      </c>
      <c r="B1019" s="398"/>
      <c r="C1019" s="186"/>
      <c r="D1019" s="187"/>
      <c r="E1019" s="186"/>
      <c r="F1019" s="397"/>
      <c r="G1019" s="385">
        <f t="shared" si="115"/>
        <v>0</v>
      </c>
      <c r="H1019" s="360"/>
      <c r="I1019" s="187"/>
      <c r="J1019" s="187"/>
      <c r="K1019" s="187"/>
      <c r="L1019" s="187"/>
      <c r="M1019" s="187"/>
      <c r="N1019" s="187"/>
      <c r="O1019" s="187"/>
      <c r="P1019" s="187"/>
      <c r="Q1019" s="187"/>
      <c r="R1019" s="187"/>
      <c r="S1019" s="187"/>
      <c r="T1019" s="269"/>
      <c r="U1019" s="370">
        <f>IF(AND(H1019="",I1019="",J1019="",K1019="",L1019="",M1019="",N1019="",O1019="",P1019="",Q1019="",R1019="",S1019="",T1019=""),0,AVERAGE($H1019:T1019))</f>
        <v>0</v>
      </c>
      <c r="V1019" s="373">
        <f t="shared" si="116"/>
        <v>0</v>
      </c>
      <c r="W1019" s="376">
        <f t="shared" si="117"/>
        <v>0</v>
      </c>
      <c r="X1019" s="376">
        <f t="shared" si="118"/>
        <v>0</v>
      </c>
      <c r="Y1019" s="373">
        <f t="shared" si="119"/>
        <v>0</v>
      </c>
      <c r="Z1019" s="376">
        <f t="shared" si="120"/>
        <v>0</v>
      </c>
      <c r="AA1019" s="376">
        <f t="shared" si="114"/>
        <v>0</v>
      </c>
      <c r="AB1019" s="350"/>
    </row>
    <row r="1020" spans="1:28" s="2" customFormat="1" ht="10.7">
      <c r="A1020" s="382">
        <v>995</v>
      </c>
      <c r="B1020" s="398"/>
      <c r="C1020" s="186"/>
      <c r="D1020" s="187"/>
      <c r="E1020" s="186"/>
      <c r="F1020" s="397"/>
      <c r="G1020" s="385">
        <f t="shared" si="115"/>
        <v>0</v>
      </c>
      <c r="H1020" s="360"/>
      <c r="I1020" s="187"/>
      <c r="J1020" s="187"/>
      <c r="K1020" s="187"/>
      <c r="L1020" s="187"/>
      <c r="M1020" s="187"/>
      <c r="N1020" s="187"/>
      <c r="O1020" s="187"/>
      <c r="P1020" s="187"/>
      <c r="Q1020" s="187"/>
      <c r="R1020" s="187"/>
      <c r="S1020" s="187"/>
      <c r="T1020" s="269"/>
      <c r="U1020" s="370">
        <f>IF(AND(H1020="",I1020="",J1020="",K1020="",L1020="",M1020="",N1020="",O1020="",P1020="",Q1020="",R1020="",S1020="",T1020=""),0,AVERAGE($H1020:T1020))</f>
        <v>0</v>
      </c>
      <c r="V1020" s="373">
        <f t="shared" si="116"/>
        <v>0</v>
      </c>
      <c r="W1020" s="376">
        <f t="shared" si="117"/>
        <v>0</v>
      </c>
      <c r="X1020" s="376">
        <f t="shared" si="118"/>
        <v>0</v>
      </c>
      <c r="Y1020" s="373">
        <f t="shared" si="119"/>
        <v>0</v>
      </c>
      <c r="Z1020" s="376">
        <f t="shared" si="120"/>
        <v>0</v>
      </c>
      <c r="AA1020" s="376">
        <f t="shared" si="114"/>
        <v>0</v>
      </c>
      <c r="AB1020" s="350"/>
    </row>
    <row r="1021" spans="1:28" s="2" customFormat="1" ht="10.7">
      <c r="A1021" s="382">
        <v>996</v>
      </c>
      <c r="B1021" s="398"/>
      <c r="C1021" s="186"/>
      <c r="D1021" s="187"/>
      <c r="E1021" s="186"/>
      <c r="F1021" s="397"/>
      <c r="G1021" s="385">
        <f t="shared" si="115"/>
        <v>0</v>
      </c>
      <c r="H1021" s="360"/>
      <c r="I1021" s="187"/>
      <c r="J1021" s="187"/>
      <c r="K1021" s="187"/>
      <c r="L1021" s="187"/>
      <c r="M1021" s="187"/>
      <c r="N1021" s="187"/>
      <c r="O1021" s="187"/>
      <c r="P1021" s="187"/>
      <c r="Q1021" s="187"/>
      <c r="R1021" s="187"/>
      <c r="S1021" s="187"/>
      <c r="T1021" s="269"/>
      <c r="U1021" s="370">
        <f>IF(AND(H1021="",I1021="",J1021="",K1021="",L1021="",M1021="",N1021="",O1021="",P1021="",Q1021="",R1021="",S1021="",T1021=""),0,AVERAGE($H1021:T1021))</f>
        <v>0</v>
      </c>
      <c r="V1021" s="373">
        <f t="shared" si="116"/>
        <v>0</v>
      </c>
      <c r="W1021" s="376">
        <f t="shared" si="117"/>
        <v>0</v>
      </c>
      <c r="X1021" s="376">
        <f t="shared" si="118"/>
        <v>0</v>
      </c>
      <c r="Y1021" s="373">
        <f t="shared" si="119"/>
        <v>0</v>
      </c>
      <c r="Z1021" s="376">
        <f t="shared" si="120"/>
        <v>0</v>
      </c>
      <c r="AA1021" s="376">
        <f t="shared" si="114"/>
        <v>0</v>
      </c>
      <c r="AB1021" s="350"/>
    </row>
    <row r="1022" spans="1:28" s="2" customFormat="1" ht="10.7">
      <c r="A1022" s="382">
        <v>997</v>
      </c>
      <c r="B1022" s="398"/>
      <c r="C1022" s="186"/>
      <c r="D1022" s="187"/>
      <c r="E1022" s="186"/>
      <c r="F1022" s="397"/>
      <c r="G1022" s="385">
        <f t="shared" si="115"/>
        <v>0</v>
      </c>
      <c r="H1022" s="360"/>
      <c r="I1022" s="187"/>
      <c r="J1022" s="187"/>
      <c r="K1022" s="187"/>
      <c r="L1022" s="187"/>
      <c r="M1022" s="187"/>
      <c r="N1022" s="187"/>
      <c r="O1022" s="187"/>
      <c r="P1022" s="187"/>
      <c r="Q1022" s="187"/>
      <c r="R1022" s="187"/>
      <c r="S1022" s="187"/>
      <c r="T1022" s="269"/>
      <c r="U1022" s="370">
        <f>IF(AND(H1022="",I1022="",J1022="",K1022="",L1022="",M1022="",N1022="",O1022="",P1022="",Q1022="",R1022="",S1022="",T1022=""),0,AVERAGE($H1022:T1022))</f>
        <v>0</v>
      </c>
      <c r="V1022" s="373">
        <f t="shared" si="116"/>
        <v>0</v>
      </c>
      <c r="W1022" s="376">
        <f t="shared" si="117"/>
        <v>0</v>
      </c>
      <c r="X1022" s="376">
        <f t="shared" si="118"/>
        <v>0</v>
      </c>
      <c r="Y1022" s="373">
        <f t="shared" si="119"/>
        <v>0</v>
      </c>
      <c r="Z1022" s="376">
        <f t="shared" si="120"/>
        <v>0</v>
      </c>
      <c r="AA1022" s="376">
        <f t="shared" si="114"/>
        <v>0</v>
      </c>
      <c r="AB1022" s="350"/>
    </row>
    <row r="1023" spans="1:28" s="2" customFormat="1" ht="10.7">
      <c r="A1023" s="382">
        <v>998</v>
      </c>
      <c r="B1023" s="398"/>
      <c r="C1023" s="186"/>
      <c r="D1023" s="187"/>
      <c r="E1023" s="186"/>
      <c r="F1023" s="397"/>
      <c r="G1023" s="385">
        <f t="shared" si="115"/>
        <v>0</v>
      </c>
      <c r="H1023" s="360"/>
      <c r="I1023" s="187"/>
      <c r="J1023" s="187"/>
      <c r="K1023" s="187"/>
      <c r="L1023" s="187"/>
      <c r="M1023" s="187"/>
      <c r="N1023" s="187"/>
      <c r="O1023" s="187"/>
      <c r="P1023" s="187"/>
      <c r="Q1023" s="187"/>
      <c r="R1023" s="187"/>
      <c r="S1023" s="187"/>
      <c r="T1023" s="269"/>
      <c r="U1023" s="370">
        <f>IF(AND(H1023="",I1023="",J1023="",K1023="",L1023="",M1023="",N1023="",O1023="",P1023="",Q1023="",R1023="",S1023="",T1023=""),0,AVERAGE($H1023:T1023))</f>
        <v>0</v>
      </c>
      <c r="V1023" s="373">
        <f t="shared" si="116"/>
        <v>0</v>
      </c>
      <c r="W1023" s="376">
        <f t="shared" si="117"/>
        <v>0</v>
      </c>
      <c r="X1023" s="376">
        <f t="shared" si="118"/>
        <v>0</v>
      </c>
      <c r="Y1023" s="373">
        <f t="shared" si="119"/>
        <v>0</v>
      </c>
      <c r="Z1023" s="376">
        <f t="shared" si="120"/>
        <v>0</v>
      </c>
      <c r="AA1023" s="376">
        <f t="shared" si="114"/>
        <v>0</v>
      </c>
      <c r="AB1023" s="350"/>
    </row>
    <row r="1024" spans="1:28" s="2" customFormat="1" ht="10.7">
      <c r="A1024" s="382">
        <v>999</v>
      </c>
      <c r="B1024" s="398"/>
      <c r="C1024" s="186"/>
      <c r="D1024" s="187"/>
      <c r="E1024" s="186"/>
      <c r="F1024" s="397"/>
      <c r="G1024" s="385">
        <f t="shared" si="115"/>
        <v>0</v>
      </c>
      <c r="H1024" s="360"/>
      <c r="I1024" s="187"/>
      <c r="J1024" s="187"/>
      <c r="K1024" s="187"/>
      <c r="L1024" s="187"/>
      <c r="M1024" s="187"/>
      <c r="N1024" s="187"/>
      <c r="O1024" s="187"/>
      <c r="P1024" s="187"/>
      <c r="Q1024" s="187"/>
      <c r="R1024" s="187"/>
      <c r="S1024" s="187"/>
      <c r="T1024" s="269"/>
      <c r="U1024" s="370">
        <f>IF(AND(H1024="",I1024="",J1024="",K1024="",L1024="",M1024="",N1024="",O1024="",P1024="",Q1024="",R1024="",S1024="",T1024=""),0,AVERAGE($H1024:T1024))</f>
        <v>0</v>
      </c>
      <c r="V1024" s="373">
        <f t="shared" si="116"/>
        <v>0</v>
      </c>
      <c r="W1024" s="376">
        <f t="shared" si="117"/>
        <v>0</v>
      </c>
      <c r="X1024" s="376">
        <f t="shared" si="118"/>
        <v>0</v>
      </c>
      <c r="Y1024" s="373">
        <f t="shared" si="119"/>
        <v>0</v>
      </c>
      <c r="Z1024" s="376">
        <f t="shared" si="120"/>
        <v>0</v>
      </c>
      <c r="AA1024" s="376">
        <f t="shared" si="114"/>
        <v>0</v>
      </c>
      <c r="AB1024" s="350"/>
    </row>
    <row r="1025" spans="1:28" s="2" customFormat="1" ht="10.7">
      <c r="A1025" s="382">
        <v>1000</v>
      </c>
      <c r="B1025" s="398"/>
      <c r="C1025" s="186"/>
      <c r="D1025" s="187"/>
      <c r="E1025" s="186"/>
      <c r="F1025" s="397"/>
      <c r="G1025" s="385">
        <f t="shared" si="115"/>
        <v>0</v>
      </c>
      <c r="H1025" s="360"/>
      <c r="I1025" s="187"/>
      <c r="J1025" s="187"/>
      <c r="K1025" s="187"/>
      <c r="L1025" s="187"/>
      <c r="M1025" s="187"/>
      <c r="N1025" s="187"/>
      <c r="O1025" s="187"/>
      <c r="P1025" s="187"/>
      <c r="Q1025" s="187"/>
      <c r="R1025" s="187"/>
      <c r="S1025" s="187"/>
      <c r="T1025" s="269"/>
      <c r="U1025" s="370">
        <f>IF(AND(H1025="",I1025="",J1025="",K1025="",L1025="",M1025="",N1025="",O1025="",P1025="",Q1025="",R1025="",S1025="",T1025=""),0,AVERAGE($H1025:T1025))</f>
        <v>0</v>
      </c>
      <c r="V1025" s="373">
        <f t="shared" si="116"/>
        <v>0</v>
      </c>
      <c r="W1025" s="376">
        <f t="shared" si="117"/>
        <v>0</v>
      </c>
      <c r="X1025" s="376">
        <f t="shared" si="118"/>
        <v>0</v>
      </c>
      <c r="Y1025" s="373">
        <f t="shared" si="119"/>
        <v>0</v>
      </c>
      <c r="Z1025" s="376">
        <f t="shared" si="120"/>
        <v>0</v>
      </c>
      <c r="AA1025" s="376">
        <f t="shared" si="114"/>
        <v>0</v>
      </c>
      <c r="AB1025" s="350"/>
    </row>
    <row r="1026" spans="1:28" s="2" customFormat="1" ht="10.7">
      <c r="A1026" s="382">
        <v>1001</v>
      </c>
      <c r="B1026" s="398"/>
      <c r="C1026" s="186"/>
      <c r="D1026" s="187"/>
      <c r="E1026" s="186"/>
      <c r="F1026" s="397"/>
      <c r="G1026" s="385">
        <f t="shared" si="115"/>
        <v>0</v>
      </c>
      <c r="H1026" s="360"/>
      <c r="I1026" s="187"/>
      <c r="J1026" s="187"/>
      <c r="K1026" s="187"/>
      <c r="L1026" s="187"/>
      <c r="M1026" s="187"/>
      <c r="N1026" s="187"/>
      <c r="O1026" s="187"/>
      <c r="P1026" s="187"/>
      <c r="Q1026" s="187"/>
      <c r="R1026" s="187"/>
      <c r="S1026" s="187"/>
      <c r="T1026" s="269"/>
      <c r="U1026" s="370">
        <f>IF(AND(H1026="",I1026="",J1026="",K1026="",L1026="",M1026="",N1026="",O1026="",P1026="",Q1026="",R1026="",S1026="",T1026=""),0,AVERAGE($H1026:T1026))</f>
        <v>0</v>
      </c>
      <c r="V1026" s="373">
        <f t="shared" si="116"/>
        <v>0</v>
      </c>
      <c r="W1026" s="376">
        <f t="shared" si="117"/>
        <v>0</v>
      </c>
      <c r="X1026" s="376">
        <f t="shared" si="118"/>
        <v>0</v>
      </c>
      <c r="Y1026" s="373">
        <f t="shared" si="119"/>
        <v>0</v>
      </c>
      <c r="Z1026" s="376">
        <f t="shared" si="120"/>
        <v>0</v>
      </c>
      <c r="AA1026" s="376">
        <f t="shared" si="114"/>
        <v>0</v>
      </c>
      <c r="AB1026" s="350"/>
    </row>
    <row r="1027" spans="1:28" s="2" customFormat="1" ht="10.7">
      <c r="A1027" s="382">
        <v>1002</v>
      </c>
      <c r="B1027" s="398"/>
      <c r="C1027" s="186"/>
      <c r="D1027" s="187"/>
      <c r="E1027" s="186"/>
      <c r="F1027" s="397"/>
      <c r="G1027" s="385">
        <f t="shared" si="115"/>
        <v>0</v>
      </c>
      <c r="H1027" s="360"/>
      <c r="I1027" s="187"/>
      <c r="J1027" s="187"/>
      <c r="K1027" s="187"/>
      <c r="L1027" s="187"/>
      <c r="M1027" s="187"/>
      <c r="N1027" s="187"/>
      <c r="O1027" s="187"/>
      <c r="P1027" s="187"/>
      <c r="Q1027" s="187"/>
      <c r="R1027" s="187"/>
      <c r="S1027" s="187"/>
      <c r="T1027" s="269"/>
      <c r="U1027" s="370">
        <f>IF(AND(H1027="",I1027="",J1027="",K1027="",L1027="",M1027="",N1027="",O1027="",P1027="",Q1027="",R1027="",S1027="",T1027=""),0,AVERAGE($H1027:T1027))</f>
        <v>0</v>
      </c>
      <c r="V1027" s="373">
        <f t="shared" si="116"/>
        <v>0</v>
      </c>
      <c r="W1027" s="376">
        <f t="shared" si="117"/>
        <v>0</v>
      </c>
      <c r="X1027" s="376">
        <f t="shared" si="118"/>
        <v>0</v>
      </c>
      <c r="Y1027" s="373">
        <f t="shared" si="119"/>
        <v>0</v>
      </c>
      <c r="Z1027" s="376">
        <f t="shared" si="120"/>
        <v>0</v>
      </c>
      <c r="AA1027" s="376">
        <f t="shared" si="114"/>
        <v>0</v>
      </c>
      <c r="AB1027" s="350"/>
    </row>
    <row r="1028" spans="1:28" s="2" customFormat="1" ht="10.7">
      <c r="A1028" s="382">
        <v>1003</v>
      </c>
      <c r="B1028" s="398"/>
      <c r="C1028" s="186"/>
      <c r="D1028" s="187"/>
      <c r="E1028" s="186"/>
      <c r="F1028" s="397"/>
      <c r="G1028" s="385">
        <f t="shared" si="115"/>
        <v>0</v>
      </c>
      <c r="H1028" s="360"/>
      <c r="I1028" s="187"/>
      <c r="J1028" s="187"/>
      <c r="K1028" s="187"/>
      <c r="L1028" s="187"/>
      <c r="M1028" s="187"/>
      <c r="N1028" s="187"/>
      <c r="O1028" s="187"/>
      <c r="P1028" s="187"/>
      <c r="Q1028" s="187"/>
      <c r="R1028" s="187"/>
      <c r="S1028" s="187"/>
      <c r="T1028" s="269"/>
      <c r="U1028" s="370">
        <f>IF(AND(H1028="",I1028="",J1028="",K1028="",L1028="",M1028="",N1028="",O1028="",P1028="",Q1028="",R1028="",S1028="",T1028=""),0,AVERAGE($H1028:T1028))</f>
        <v>0</v>
      </c>
      <c r="V1028" s="373">
        <f t="shared" si="116"/>
        <v>0</v>
      </c>
      <c r="W1028" s="376">
        <f t="shared" si="117"/>
        <v>0</v>
      </c>
      <c r="X1028" s="376">
        <f t="shared" si="118"/>
        <v>0</v>
      </c>
      <c r="Y1028" s="373">
        <f t="shared" si="119"/>
        <v>0</v>
      </c>
      <c r="Z1028" s="376">
        <f t="shared" si="120"/>
        <v>0</v>
      </c>
      <c r="AA1028" s="376">
        <f t="shared" si="114"/>
        <v>0</v>
      </c>
      <c r="AB1028" s="350"/>
    </row>
    <row r="1029" spans="1:28" s="2" customFormat="1" ht="10.7">
      <c r="A1029" s="382">
        <v>1004</v>
      </c>
      <c r="B1029" s="398"/>
      <c r="C1029" s="186"/>
      <c r="D1029" s="187"/>
      <c r="E1029" s="186"/>
      <c r="F1029" s="397"/>
      <c r="G1029" s="385">
        <f t="shared" si="115"/>
        <v>0</v>
      </c>
      <c r="H1029" s="360"/>
      <c r="I1029" s="187"/>
      <c r="J1029" s="187"/>
      <c r="K1029" s="187"/>
      <c r="L1029" s="187"/>
      <c r="M1029" s="187"/>
      <c r="N1029" s="187"/>
      <c r="O1029" s="187"/>
      <c r="P1029" s="187"/>
      <c r="Q1029" s="187"/>
      <c r="R1029" s="187"/>
      <c r="S1029" s="187"/>
      <c r="T1029" s="269"/>
      <c r="U1029" s="370">
        <f>IF(AND(H1029="",I1029="",J1029="",K1029="",L1029="",M1029="",N1029="",O1029="",P1029="",Q1029="",R1029="",S1029="",T1029=""),0,AVERAGE($H1029:T1029))</f>
        <v>0</v>
      </c>
      <c r="V1029" s="373">
        <f t="shared" si="116"/>
        <v>0</v>
      </c>
      <c r="W1029" s="376">
        <f t="shared" si="117"/>
        <v>0</v>
      </c>
      <c r="X1029" s="376">
        <f t="shared" si="118"/>
        <v>0</v>
      </c>
      <c r="Y1029" s="373">
        <f t="shared" si="119"/>
        <v>0</v>
      </c>
      <c r="Z1029" s="376">
        <f t="shared" si="120"/>
        <v>0</v>
      </c>
      <c r="AA1029" s="376">
        <f t="shared" si="114"/>
        <v>0</v>
      </c>
      <c r="AB1029" s="350"/>
    </row>
    <row r="1030" spans="1:28" s="2" customFormat="1" ht="10.7">
      <c r="A1030" s="382">
        <v>1005</v>
      </c>
      <c r="B1030" s="398"/>
      <c r="C1030" s="186"/>
      <c r="D1030" s="187"/>
      <c r="E1030" s="186"/>
      <c r="F1030" s="397"/>
      <c r="G1030" s="385">
        <f t="shared" si="115"/>
        <v>0</v>
      </c>
      <c r="H1030" s="360"/>
      <c r="I1030" s="187"/>
      <c r="J1030" s="187"/>
      <c r="K1030" s="187"/>
      <c r="L1030" s="187"/>
      <c r="M1030" s="187"/>
      <c r="N1030" s="187"/>
      <c r="O1030" s="187"/>
      <c r="P1030" s="187"/>
      <c r="Q1030" s="187"/>
      <c r="R1030" s="187"/>
      <c r="S1030" s="187"/>
      <c r="T1030" s="269"/>
      <c r="U1030" s="370">
        <f>IF(AND(H1030="",I1030="",J1030="",K1030="",L1030="",M1030="",N1030="",O1030="",P1030="",Q1030="",R1030="",S1030="",T1030=""),0,AVERAGE($H1030:T1030))</f>
        <v>0</v>
      </c>
      <c r="V1030" s="373">
        <f t="shared" si="116"/>
        <v>0</v>
      </c>
      <c r="W1030" s="376">
        <f t="shared" si="117"/>
        <v>0</v>
      </c>
      <c r="X1030" s="376">
        <f t="shared" si="118"/>
        <v>0</v>
      </c>
      <c r="Y1030" s="373">
        <f t="shared" si="119"/>
        <v>0</v>
      </c>
      <c r="Z1030" s="376">
        <f t="shared" si="120"/>
        <v>0</v>
      </c>
      <c r="AA1030" s="376">
        <f t="shared" si="114"/>
        <v>0</v>
      </c>
      <c r="AB1030" s="350"/>
    </row>
    <row r="1031" spans="1:28" s="2" customFormat="1" ht="10.7">
      <c r="A1031" s="382">
        <v>1006</v>
      </c>
      <c r="B1031" s="398"/>
      <c r="C1031" s="186"/>
      <c r="D1031" s="187"/>
      <c r="E1031" s="186"/>
      <c r="F1031" s="397"/>
      <c r="G1031" s="385">
        <f t="shared" si="115"/>
        <v>0</v>
      </c>
      <c r="H1031" s="360"/>
      <c r="I1031" s="187"/>
      <c r="J1031" s="187"/>
      <c r="K1031" s="187"/>
      <c r="L1031" s="187"/>
      <c r="M1031" s="187"/>
      <c r="N1031" s="187"/>
      <c r="O1031" s="187"/>
      <c r="P1031" s="187"/>
      <c r="Q1031" s="187"/>
      <c r="R1031" s="187"/>
      <c r="S1031" s="187"/>
      <c r="T1031" s="269"/>
      <c r="U1031" s="370">
        <f>IF(AND(H1031="",I1031="",J1031="",K1031="",L1031="",M1031="",N1031="",O1031="",P1031="",Q1031="",R1031="",S1031="",T1031=""),0,AVERAGE($H1031:T1031))</f>
        <v>0</v>
      </c>
      <c r="V1031" s="373">
        <f t="shared" si="116"/>
        <v>0</v>
      </c>
      <c r="W1031" s="376">
        <f t="shared" si="117"/>
        <v>0</v>
      </c>
      <c r="X1031" s="376">
        <f t="shared" si="118"/>
        <v>0</v>
      </c>
      <c r="Y1031" s="373">
        <f t="shared" si="119"/>
        <v>0</v>
      </c>
      <c r="Z1031" s="376">
        <f t="shared" si="120"/>
        <v>0</v>
      </c>
      <c r="AA1031" s="376">
        <f t="shared" si="114"/>
        <v>0</v>
      </c>
      <c r="AB1031" s="350"/>
    </row>
    <row r="1032" spans="1:28" s="2" customFormat="1" ht="10.7">
      <c r="A1032" s="382">
        <v>1007</v>
      </c>
      <c r="B1032" s="398"/>
      <c r="C1032" s="186"/>
      <c r="D1032" s="187"/>
      <c r="E1032" s="186"/>
      <c r="F1032" s="397"/>
      <c r="G1032" s="385">
        <f t="shared" si="115"/>
        <v>0</v>
      </c>
      <c r="H1032" s="360"/>
      <c r="I1032" s="187"/>
      <c r="J1032" s="187"/>
      <c r="K1032" s="187"/>
      <c r="L1032" s="187"/>
      <c r="M1032" s="187"/>
      <c r="N1032" s="187"/>
      <c r="O1032" s="187"/>
      <c r="P1032" s="187"/>
      <c r="Q1032" s="187"/>
      <c r="R1032" s="187"/>
      <c r="S1032" s="187"/>
      <c r="T1032" s="269"/>
      <c r="U1032" s="370">
        <f>IF(AND(H1032="",I1032="",J1032="",K1032="",L1032="",M1032="",N1032="",O1032="",P1032="",Q1032="",R1032="",S1032="",T1032=""),0,AVERAGE($H1032:T1032))</f>
        <v>0</v>
      </c>
      <c r="V1032" s="373">
        <f t="shared" si="116"/>
        <v>0</v>
      </c>
      <c r="W1032" s="376">
        <f t="shared" si="117"/>
        <v>0</v>
      </c>
      <c r="X1032" s="376">
        <f t="shared" si="118"/>
        <v>0</v>
      </c>
      <c r="Y1032" s="373">
        <f t="shared" si="119"/>
        <v>0</v>
      </c>
      <c r="Z1032" s="376">
        <f t="shared" si="120"/>
        <v>0</v>
      </c>
      <c r="AA1032" s="376">
        <f t="shared" si="114"/>
        <v>0</v>
      </c>
      <c r="AB1032" s="350"/>
    </row>
    <row r="1033" spans="1:28" s="2" customFormat="1" ht="10.7">
      <c r="A1033" s="382">
        <v>1008</v>
      </c>
      <c r="B1033" s="398"/>
      <c r="C1033" s="186"/>
      <c r="D1033" s="187"/>
      <c r="E1033" s="186"/>
      <c r="F1033" s="397"/>
      <c r="G1033" s="385">
        <f t="shared" si="115"/>
        <v>0</v>
      </c>
      <c r="H1033" s="360"/>
      <c r="I1033" s="187"/>
      <c r="J1033" s="187"/>
      <c r="K1033" s="187"/>
      <c r="L1033" s="187"/>
      <c r="M1033" s="187"/>
      <c r="N1033" s="187"/>
      <c r="O1033" s="187"/>
      <c r="P1033" s="187"/>
      <c r="Q1033" s="187"/>
      <c r="R1033" s="187"/>
      <c r="S1033" s="187"/>
      <c r="T1033" s="269"/>
      <c r="U1033" s="370">
        <f>IF(AND(H1033="",I1033="",J1033="",K1033="",L1033="",M1033="",N1033="",O1033="",P1033="",Q1033="",R1033="",S1033="",T1033=""),0,AVERAGE($H1033:T1033))</f>
        <v>0</v>
      </c>
      <c r="V1033" s="373">
        <f t="shared" si="116"/>
        <v>0</v>
      </c>
      <c r="W1033" s="376">
        <f t="shared" si="117"/>
        <v>0</v>
      </c>
      <c r="X1033" s="376">
        <f t="shared" si="118"/>
        <v>0</v>
      </c>
      <c r="Y1033" s="373">
        <f t="shared" si="119"/>
        <v>0</v>
      </c>
      <c r="Z1033" s="376">
        <f t="shared" si="120"/>
        <v>0</v>
      </c>
      <c r="AA1033" s="376">
        <f t="shared" si="114"/>
        <v>0</v>
      </c>
      <c r="AB1033" s="350"/>
    </row>
    <row r="1034" spans="1:28" s="2" customFormat="1" ht="10.7">
      <c r="A1034" s="382">
        <v>1009</v>
      </c>
      <c r="B1034" s="398"/>
      <c r="C1034" s="186"/>
      <c r="D1034" s="187"/>
      <c r="E1034" s="186"/>
      <c r="F1034" s="397"/>
      <c r="G1034" s="385">
        <f t="shared" si="115"/>
        <v>0</v>
      </c>
      <c r="H1034" s="360"/>
      <c r="I1034" s="187"/>
      <c r="J1034" s="187"/>
      <c r="K1034" s="187"/>
      <c r="L1034" s="187"/>
      <c r="M1034" s="187"/>
      <c r="N1034" s="187"/>
      <c r="O1034" s="187"/>
      <c r="P1034" s="187"/>
      <c r="Q1034" s="187"/>
      <c r="R1034" s="187"/>
      <c r="S1034" s="187"/>
      <c r="T1034" s="269"/>
      <c r="U1034" s="370">
        <f>IF(AND(H1034="",I1034="",J1034="",K1034="",L1034="",M1034="",N1034="",O1034="",P1034="",Q1034="",R1034="",S1034="",T1034=""),0,AVERAGE($H1034:T1034))</f>
        <v>0</v>
      </c>
      <c r="V1034" s="373">
        <f t="shared" si="116"/>
        <v>0</v>
      </c>
      <c r="W1034" s="376">
        <f t="shared" si="117"/>
        <v>0</v>
      </c>
      <c r="X1034" s="376">
        <f t="shared" si="118"/>
        <v>0</v>
      </c>
      <c r="Y1034" s="373">
        <f t="shared" si="119"/>
        <v>0</v>
      </c>
      <c r="Z1034" s="376">
        <f t="shared" si="120"/>
        <v>0</v>
      </c>
      <c r="AA1034" s="376">
        <f t="shared" si="114"/>
        <v>0</v>
      </c>
      <c r="AB1034" s="350"/>
    </row>
    <row r="1035" spans="1:28" s="2" customFormat="1" ht="10.7">
      <c r="A1035" s="382">
        <v>1010</v>
      </c>
      <c r="B1035" s="398"/>
      <c r="C1035" s="186"/>
      <c r="D1035" s="187"/>
      <c r="E1035" s="186"/>
      <c r="F1035" s="397"/>
      <c r="G1035" s="385">
        <f t="shared" si="115"/>
        <v>0</v>
      </c>
      <c r="H1035" s="360"/>
      <c r="I1035" s="187"/>
      <c r="J1035" s="187"/>
      <c r="K1035" s="187"/>
      <c r="L1035" s="187"/>
      <c r="M1035" s="187"/>
      <c r="N1035" s="187"/>
      <c r="O1035" s="187"/>
      <c r="P1035" s="187"/>
      <c r="Q1035" s="187"/>
      <c r="R1035" s="187"/>
      <c r="S1035" s="187"/>
      <c r="T1035" s="269"/>
      <c r="U1035" s="370">
        <f>IF(AND(H1035="",I1035="",J1035="",K1035="",L1035="",M1035="",N1035="",O1035="",P1035="",Q1035="",R1035="",S1035="",T1035=""),0,AVERAGE($H1035:T1035))</f>
        <v>0</v>
      </c>
      <c r="V1035" s="373">
        <f t="shared" si="116"/>
        <v>0</v>
      </c>
      <c r="W1035" s="376">
        <f t="shared" si="117"/>
        <v>0</v>
      </c>
      <c r="X1035" s="376">
        <f t="shared" si="118"/>
        <v>0</v>
      </c>
      <c r="Y1035" s="373">
        <f t="shared" si="119"/>
        <v>0</v>
      </c>
      <c r="Z1035" s="376">
        <f t="shared" si="120"/>
        <v>0</v>
      </c>
      <c r="AA1035" s="376">
        <f t="shared" si="114"/>
        <v>0</v>
      </c>
      <c r="AB1035" s="350"/>
    </row>
    <row r="1036" spans="1:28" s="2" customFormat="1" ht="10.7">
      <c r="A1036" s="382">
        <v>1011</v>
      </c>
      <c r="B1036" s="398"/>
      <c r="C1036" s="186"/>
      <c r="D1036" s="187"/>
      <c r="E1036" s="186"/>
      <c r="F1036" s="397"/>
      <c r="G1036" s="385">
        <f t="shared" si="115"/>
        <v>0</v>
      </c>
      <c r="H1036" s="360"/>
      <c r="I1036" s="187"/>
      <c r="J1036" s="187"/>
      <c r="K1036" s="187"/>
      <c r="L1036" s="187"/>
      <c r="M1036" s="187"/>
      <c r="N1036" s="187"/>
      <c r="O1036" s="187"/>
      <c r="P1036" s="187"/>
      <c r="Q1036" s="187"/>
      <c r="R1036" s="187"/>
      <c r="S1036" s="187"/>
      <c r="T1036" s="269"/>
      <c r="U1036" s="370">
        <f>IF(AND(H1036="",I1036="",J1036="",K1036="",L1036="",M1036="",N1036="",O1036="",P1036="",Q1036="",R1036="",S1036="",T1036=""),0,AVERAGE($H1036:T1036))</f>
        <v>0</v>
      </c>
      <c r="V1036" s="373">
        <f t="shared" si="116"/>
        <v>0</v>
      </c>
      <c r="W1036" s="376">
        <f t="shared" si="117"/>
        <v>0</v>
      </c>
      <c r="X1036" s="376">
        <f t="shared" si="118"/>
        <v>0</v>
      </c>
      <c r="Y1036" s="373">
        <f t="shared" si="119"/>
        <v>0</v>
      </c>
      <c r="Z1036" s="376">
        <f t="shared" si="120"/>
        <v>0</v>
      </c>
      <c r="AA1036" s="376">
        <f t="shared" si="114"/>
        <v>0</v>
      </c>
      <c r="AB1036" s="350"/>
    </row>
    <row r="1037" spans="1:28" s="2" customFormat="1" ht="10.7">
      <c r="A1037" s="382">
        <v>1012</v>
      </c>
      <c r="B1037" s="398"/>
      <c r="C1037" s="186"/>
      <c r="D1037" s="187"/>
      <c r="E1037" s="186"/>
      <c r="F1037" s="397"/>
      <c r="G1037" s="385">
        <f t="shared" si="115"/>
        <v>0</v>
      </c>
      <c r="H1037" s="360"/>
      <c r="I1037" s="187"/>
      <c r="J1037" s="187"/>
      <c r="K1037" s="187"/>
      <c r="L1037" s="187"/>
      <c r="M1037" s="187"/>
      <c r="N1037" s="187"/>
      <c r="O1037" s="187"/>
      <c r="P1037" s="187"/>
      <c r="Q1037" s="187"/>
      <c r="R1037" s="187"/>
      <c r="S1037" s="187"/>
      <c r="T1037" s="269"/>
      <c r="U1037" s="370">
        <f>IF(AND(H1037="",I1037="",J1037="",K1037="",L1037="",M1037="",N1037="",O1037="",P1037="",Q1037="",R1037="",S1037="",T1037=""),0,AVERAGE($H1037:T1037))</f>
        <v>0</v>
      </c>
      <c r="V1037" s="373">
        <f t="shared" si="116"/>
        <v>0</v>
      </c>
      <c r="W1037" s="376">
        <f t="shared" si="117"/>
        <v>0</v>
      </c>
      <c r="X1037" s="376">
        <f t="shared" si="118"/>
        <v>0</v>
      </c>
      <c r="Y1037" s="373">
        <f t="shared" si="119"/>
        <v>0</v>
      </c>
      <c r="Z1037" s="376">
        <f t="shared" si="120"/>
        <v>0</v>
      </c>
      <c r="AA1037" s="376">
        <f t="shared" si="114"/>
        <v>0</v>
      </c>
      <c r="AB1037" s="350"/>
    </row>
    <row r="1038" spans="1:28" s="2" customFormat="1" ht="10.7">
      <c r="A1038" s="382">
        <v>1013</v>
      </c>
      <c r="B1038" s="398"/>
      <c r="C1038" s="186"/>
      <c r="D1038" s="187"/>
      <c r="E1038" s="186"/>
      <c r="F1038" s="397"/>
      <c r="G1038" s="385">
        <f t="shared" si="115"/>
        <v>0</v>
      </c>
      <c r="H1038" s="360"/>
      <c r="I1038" s="187"/>
      <c r="J1038" s="187"/>
      <c r="K1038" s="187"/>
      <c r="L1038" s="187"/>
      <c r="M1038" s="187"/>
      <c r="N1038" s="187"/>
      <c r="O1038" s="187"/>
      <c r="P1038" s="187"/>
      <c r="Q1038" s="187"/>
      <c r="R1038" s="187"/>
      <c r="S1038" s="187"/>
      <c r="T1038" s="269"/>
      <c r="U1038" s="370">
        <f>IF(AND(H1038="",I1038="",J1038="",K1038="",L1038="",M1038="",N1038="",O1038="",P1038="",Q1038="",R1038="",S1038="",T1038=""),0,AVERAGE($H1038:T1038))</f>
        <v>0</v>
      </c>
      <c r="V1038" s="373">
        <f t="shared" si="116"/>
        <v>0</v>
      </c>
      <c r="W1038" s="376">
        <f t="shared" si="117"/>
        <v>0</v>
      </c>
      <c r="X1038" s="376">
        <f t="shared" si="118"/>
        <v>0</v>
      </c>
      <c r="Y1038" s="373">
        <f t="shared" si="119"/>
        <v>0</v>
      </c>
      <c r="Z1038" s="376">
        <f t="shared" si="120"/>
        <v>0</v>
      </c>
      <c r="AA1038" s="376">
        <f t="shared" si="114"/>
        <v>0</v>
      </c>
      <c r="AB1038" s="350"/>
    </row>
    <row r="1039" spans="1:28" s="2" customFormat="1" ht="10.7">
      <c r="A1039" s="382">
        <v>1014</v>
      </c>
      <c r="B1039" s="398"/>
      <c r="C1039" s="186"/>
      <c r="D1039" s="187"/>
      <c r="E1039" s="186"/>
      <c r="F1039" s="397"/>
      <c r="G1039" s="385">
        <f t="shared" si="115"/>
        <v>0</v>
      </c>
      <c r="H1039" s="360"/>
      <c r="I1039" s="187"/>
      <c r="J1039" s="187"/>
      <c r="K1039" s="187"/>
      <c r="L1039" s="187"/>
      <c r="M1039" s="187"/>
      <c r="N1039" s="187"/>
      <c r="O1039" s="187"/>
      <c r="P1039" s="187"/>
      <c r="Q1039" s="187"/>
      <c r="R1039" s="187"/>
      <c r="S1039" s="187"/>
      <c r="T1039" s="269"/>
      <c r="U1039" s="370">
        <f>IF(AND(H1039="",I1039="",J1039="",K1039="",L1039="",M1039="",N1039="",O1039="",P1039="",Q1039="",R1039="",S1039="",T1039=""),0,AVERAGE($H1039:T1039))</f>
        <v>0</v>
      </c>
      <c r="V1039" s="373">
        <f t="shared" si="116"/>
        <v>0</v>
      </c>
      <c r="W1039" s="376">
        <f t="shared" si="117"/>
        <v>0</v>
      </c>
      <c r="X1039" s="376">
        <f t="shared" si="118"/>
        <v>0</v>
      </c>
      <c r="Y1039" s="373">
        <f t="shared" si="119"/>
        <v>0</v>
      </c>
      <c r="Z1039" s="376">
        <f t="shared" si="120"/>
        <v>0</v>
      </c>
      <c r="AA1039" s="376">
        <f t="shared" si="114"/>
        <v>0</v>
      </c>
      <c r="AB1039" s="350"/>
    </row>
    <row r="1040" spans="1:28" s="2" customFormat="1" ht="10.7">
      <c r="A1040" s="382">
        <v>1015</v>
      </c>
      <c r="B1040" s="398"/>
      <c r="C1040" s="186"/>
      <c r="D1040" s="187"/>
      <c r="E1040" s="186"/>
      <c r="F1040" s="397"/>
      <c r="G1040" s="385">
        <f t="shared" si="115"/>
        <v>0</v>
      </c>
      <c r="H1040" s="360"/>
      <c r="I1040" s="187"/>
      <c r="J1040" s="187"/>
      <c r="K1040" s="187"/>
      <c r="L1040" s="187"/>
      <c r="M1040" s="187"/>
      <c r="N1040" s="187"/>
      <c r="O1040" s="187"/>
      <c r="P1040" s="187"/>
      <c r="Q1040" s="187"/>
      <c r="R1040" s="187"/>
      <c r="S1040" s="187"/>
      <c r="T1040" s="269"/>
      <c r="U1040" s="370">
        <f>IF(AND(H1040="",I1040="",J1040="",K1040="",L1040="",M1040="",N1040="",O1040="",P1040="",Q1040="",R1040="",S1040="",T1040=""),0,AVERAGE($H1040:T1040))</f>
        <v>0</v>
      </c>
      <c r="V1040" s="373">
        <f t="shared" si="116"/>
        <v>0</v>
      </c>
      <c r="W1040" s="376">
        <f t="shared" si="117"/>
        <v>0</v>
      </c>
      <c r="X1040" s="376">
        <f t="shared" si="118"/>
        <v>0</v>
      </c>
      <c r="Y1040" s="373">
        <f t="shared" si="119"/>
        <v>0</v>
      </c>
      <c r="Z1040" s="376">
        <f t="shared" si="120"/>
        <v>0</v>
      </c>
      <c r="AA1040" s="376">
        <f t="shared" si="114"/>
        <v>0</v>
      </c>
      <c r="AB1040" s="350"/>
    </row>
    <row r="1041" spans="1:28" s="2" customFormat="1" ht="10.7">
      <c r="A1041" s="382">
        <v>1016</v>
      </c>
      <c r="B1041" s="398"/>
      <c r="C1041" s="186"/>
      <c r="D1041" s="187"/>
      <c r="E1041" s="186"/>
      <c r="F1041" s="397"/>
      <c r="G1041" s="385">
        <f t="shared" si="115"/>
        <v>0</v>
      </c>
      <c r="H1041" s="360"/>
      <c r="I1041" s="187"/>
      <c r="J1041" s="187"/>
      <c r="K1041" s="187"/>
      <c r="L1041" s="187"/>
      <c r="M1041" s="187"/>
      <c r="N1041" s="187"/>
      <c r="O1041" s="187"/>
      <c r="P1041" s="187"/>
      <c r="Q1041" s="187"/>
      <c r="R1041" s="187"/>
      <c r="S1041" s="187"/>
      <c r="T1041" s="269"/>
      <c r="U1041" s="370">
        <f>IF(AND(H1041="",I1041="",J1041="",K1041="",L1041="",M1041="",N1041="",O1041="",P1041="",Q1041="",R1041="",S1041="",T1041=""),0,AVERAGE($H1041:T1041))</f>
        <v>0</v>
      </c>
      <c r="V1041" s="373">
        <f t="shared" si="116"/>
        <v>0</v>
      </c>
      <c r="W1041" s="376">
        <f t="shared" si="117"/>
        <v>0</v>
      </c>
      <c r="X1041" s="376">
        <f t="shared" si="118"/>
        <v>0</v>
      </c>
      <c r="Y1041" s="373">
        <f t="shared" si="119"/>
        <v>0</v>
      </c>
      <c r="Z1041" s="376">
        <f t="shared" si="120"/>
        <v>0</v>
      </c>
      <c r="AA1041" s="376">
        <f t="shared" si="114"/>
        <v>0</v>
      </c>
      <c r="AB1041" s="350"/>
    </row>
    <row r="1042" spans="1:28" s="2" customFormat="1" ht="10.7">
      <c r="A1042" s="382">
        <v>1017</v>
      </c>
      <c r="B1042" s="398"/>
      <c r="C1042" s="186"/>
      <c r="D1042" s="187"/>
      <c r="E1042" s="186"/>
      <c r="F1042" s="397"/>
      <c r="G1042" s="385">
        <f t="shared" si="115"/>
        <v>0</v>
      </c>
      <c r="H1042" s="360"/>
      <c r="I1042" s="187"/>
      <c r="J1042" s="187"/>
      <c r="K1042" s="187"/>
      <c r="L1042" s="187"/>
      <c r="M1042" s="187"/>
      <c r="N1042" s="187"/>
      <c r="O1042" s="187"/>
      <c r="P1042" s="187"/>
      <c r="Q1042" s="187"/>
      <c r="R1042" s="187"/>
      <c r="S1042" s="187"/>
      <c r="T1042" s="269"/>
      <c r="U1042" s="370">
        <f>IF(AND(H1042="",I1042="",J1042="",K1042="",L1042="",M1042="",N1042="",O1042="",P1042="",Q1042="",R1042="",S1042="",T1042=""),0,AVERAGE($H1042:T1042))</f>
        <v>0</v>
      </c>
      <c r="V1042" s="373">
        <f t="shared" si="116"/>
        <v>0</v>
      </c>
      <c r="W1042" s="376">
        <f t="shared" si="117"/>
        <v>0</v>
      </c>
      <c r="X1042" s="376">
        <f t="shared" si="118"/>
        <v>0</v>
      </c>
      <c r="Y1042" s="373">
        <f t="shared" si="119"/>
        <v>0</v>
      </c>
      <c r="Z1042" s="376">
        <f t="shared" si="120"/>
        <v>0</v>
      </c>
      <c r="AA1042" s="376">
        <f t="shared" si="114"/>
        <v>0</v>
      </c>
      <c r="AB1042" s="350"/>
    </row>
    <row r="1043" spans="1:28" s="2" customFormat="1" ht="10.7">
      <c r="A1043" s="382">
        <v>1018</v>
      </c>
      <c r="B1043" s="398"/>
      <c r="C1043" s="186"/>
      <c r="D1043" s="187"/>
      <c r="E1043" s="186"/>
      <c r="F1043" s="397"/>
      <c r="G1043" s="385">
        <f t="shared" si="115"/>
        <v>0</v>
      </c>
      <c r="H1043" s="360"/>
      <c r="I1043" s="187"/>
      <c r="J1043" s="187"/>
      <c r="K1043" s="187"/>
      <c r="L1043" s="187"/>
      <c r="M1043" s="187"/>
      <c r="N1043" s="187"/>
      <c r="O1043" s="187"/>
      <c r="P1043" s="187"/>
      <c r="Q1043" s="187"/>
      <c r="R1043" s="187"/>
      <c r="S1043" s="187"/>
      <c r="T1043" s="269"/>
      <c r="U1043" s="370">
        <f>IF(AND(H1043="",I1043="",J1043="",K1043="",L1043="",M1043="",N1043="",O1043="",P1043="",Q1043="",R1043="",S1043="",T1043=""),0,AVERAGE($H1043:T1043))</f>
        <v>0</v>
      </c>
      <c r="V1043" s="373">
        <f t="shared" si="116"/>
        <v>0</v>
      </c>
      <c r="W1043" s="376">
        <f t="shared" si="117"/>
        <v>0</v>
      </c>
      <c r="X1043" s="376">
        <f t="shared" si="118"/>
        <v>0</v>
      </c>
      <c r="Y1043" s="373">
        <f t="shared" si="119"/>
        <v>0</v>
      </c>
      <c r="Z1043" s="376">
        <f t="shared" si="120"/>
        <v>0</v>
      </c>
      <c r="AA1043" s="376">
        <f t="shared" si="114"/>
        <v>0</v>
      </c>
      <c r="AB1043" s="350"/>
    </row>
    <row r="1044" spans="1:28" s="2" customFormat="1" ht="10.7">
      <c r="A1044" s="382">
        <v>1019</v>
      </c>
      <c r="B1044" s="398"/>
      <c r="C1044" s="186"/>
      <c r="D1044" s="187"/>
      <c r="E1044" s="186"/>
      <c r="F1044" s="397"/>
      <c r="G1044" s="385">
        <f t="shared" si="115"/>
        <v>0</v>
      </c>
      <c r="H1044" s="360"/>
      <c r="I1044" s="187"/>
      <c r="J1044" s="187"/>
      <c r="K1044" s="187"/>
      <c r="L1044" s="187"/>
      <c r="M1044" s="187"/>
      <c r="N1044" s="187"/>
      <c r="O1044" s="187"/>
      <c r="P1044" s="187"/>
      <c r="Q1044" s="187"/>
      <c r="R1044" s="187"/>
      <c r="S1044" s="187"/>
      <c r="T1044" s="269"/>
      <c r="U1044" s="370">
        <f>IF(AND(H1044="",I1044="",J1044="",K1044="",L1044="",M1044="",N1044="",O1044="",P1044="",Q1044="",R1044="",S1044="",T1044=""),0,AVERAGE($H1044:T1044))</f>
        <v>0</v>
      </c>
      <c r="V1044" s="373">
        <f t="shared" si="116"/>
        <v>0</v>
      </c>
      <c r="W1044" s="376">
        <f t="shared" si="117"/>
        <v>0</v>
      </c>
      <c r="X1044" s="376">
        <f t="shared" si="118"/>
        <v>0</v>
      </c>
      <c r="Y1044" s="373">
        <f t="shared" si="119"/>
        <v>0</v>
      </c>
      <c r="Z1044" s="376">
        <f t="shared" si="120"/>
        <v>0</v>
      </c>
      <c r="AA1044" s="376">
        <f t="shared" si="114"/>
        <v>0</v>
      </c>
      <c r="AB1044" s="350"/>
    </row>
    <row r="1045" spans="1:28" s="2" customFormat="1" ht="10.7">
      <c r="A1045" s="382">
        <v>1020</v>
      </c>
      <c r="B1045" s="398"/>
      <c r="C1045" s="186"/>
      <c r="D1045" s="187"/>
      <c r="E1045" s="186"/>
      <c r="F1045" s="397"/>
      <c r="G1045" s="385">
        <f t="shared" si="115"/>
        <v>0</v>
      </c>
      <c r="H1045" s="360"/>
      <c r="I1045" s="187"/>
      <c r="J1045" s="187"/>
      <c r="K1045" s="187"/>
      <c r="L1045" s="187"/>
      <c r="M1045" s="187"/>
      <c r="N1045" s="187"/>
      <c r="O1045" s="187"/>
      <c r="P1045" s="187"/>
      <c r="Q1045" s="187"/>
      <c r="R1045" s="187"/>
      <c r="S1045" s="187"/>
      <c r="T1045" s="269"/>
      <c r="U1045" s="370">
        <f>IF(AND(H1045="",I1045="",J1045="",K1045="",L1045="",M1045="",N1045="",O1045="",P1045="",Q1045="",R1045="",S1045="",T1045=""),0,AVERAGE($H1045:T1045))</f>
        <v>0</v>
      </c>
      <c r="V1045" s="373">
        <f t="shared" si="116"/>
        <v>0</v>
      </c>
      <c r="W1045" s="376">
        <f t="shared" si="117"/>
        <v>0</v>
      </c>
      <c r="X1045" s="376">
        <f t="shared" si="118"/>
        <v>0</v>
      </c>
      <c r="Y1045" s="373">
        <f t="shared" si="119"/>
        <v>0</v>
      </c>
      <c r="Z1045" s="376">
        <f t="shared" si="120"/>
        <v>0</v>
      </c>
      <c r="AA1045" s="376">
        <f t="shared" si="114"/>
        <v>0</v>
      </c>
      <c r="AB1045" s="350"/>
    </row>
    <row r="1046" spans="1:28" s="2" customFormat="1" ht="10.7">
      <c r="A1046" s="382">
        <v>1021</v>
      </c>
      <c r="B1046" s="398"/>
      <c r="C1046" s="186"/>
      <c r="D1046" s="187"/>
      <c r="E1046" s="186"/>
      <c r="F1046" s="397"/>
      <c r="G1046" s="385">
        <f t="shared" si="115"/>
        <v>0</v>
      </c>
      <c r="H1046" s="360"/>
      <c r="I1046" s="187"/>
      <c r="J1046" s="187"/>
      <c r="K1046" s="187"/>
      <c r="L1046" s="187"/>
      <c r="M1046" s="187"/>
      <c r="N1046" s="187"/>
      <c r="O1046" s="187"/>
      <c r="P1046" s="187"/>
      <c r="Q1046" s="187"/>
      <c r="R1046" s="187"/>
      <c r="S1046" s="187"/>
      <c r="T1046" s="269"/>
      <c r="U1046" s="370">
        <f>IF(AND(H1046="",I1046="",J1046="",K1046="",L1046="",M1046="",N1046="",O1046="",P1046="",Q1046="",R1046="",S1046="",T1046=""),0,AVERAGE($H1046:T1046))</f>
        <v>0</v>
      </c>
      <c r="V1046" s="373">
        <f t="shared" si="116"/>
        <v>0</v>
      </c>
      <c r="W1046" s="376">
        <f t="shared" si="117"/>
        <v>0</v>
      </c>
      <c r="X1046" s="376">
        <f t="shared" si="118"/>
        <v>0</v>
      </c>
      <c r="Y1046" s="373">
        <f t="shared" si="119"/>
        <v>0</v>
      </c>
      <c r="Z1046" s="376">
        <f t="shared" si="120"/>
        <v>0</v>
      </c>
      <c r="AA1046" s="376">
        <f t="shared" si="114"/>
        <v>0</v>
      </c>
      <c r="AB1046" s="350"/>
    </row>
    <row r="1047" spans="1:28" s="2" customFormat="1" ht="10.7">
      <c r="A1047" s="382">
        <v>1022</v>
      </c>
      <c r="B1047" s="398"/>
      <c r="C1047" s="186"/>
      <c r="D1047" s="187"/>
      <c r="E1047" s="186"/>
      <c r="F1047" s="397"/>
      <c r="G1047" s="385">
        <f t="shared" si="115"/>
        <v>0</v>
      </c>
      <c r="H1047" s="360"/>
      <c r="I1047" s="187"/>
      <c r="J1047" s="187"/>
      <c r="K1047" s="187"/>
      <c r="L1047" s="187"/>
      <c r="M1047" s="187"/>
      <c r="N1047" s="187"/>
      <c r="O1047" s="187"/>
      <c r="P1047" s="187"/>
      <c r="Q1047" s="187"/>
      <c r="R1047" s="187"/>
      <c r="S1047" s="187"/>
      <c r="T1047" s="269"/>
      <c r="U1047" s="370">
        <f>IF(AND(H1047="",I1047="",J1047="",K1047="",L1047="",M1047="",N1047="",O1047="",P1047="",Q1047="",R1047="",S1047="",T1047=""),0,AVERAGE($H1047:T1047))</f>
        <v>0</v>
      </c>
      <c r="V1047" s="373">
        <f t="shared" si="116"/>
        <v>0</v>
      </c>
      <c r="W1047" s="376">
        <f t="shared" si="117"/>
        <v>0</v>
      </c>
      <c r="X1047" s="376">
        <f t="shared" si="118"/>
        <v>0</v>
      </c>
      <c r="Y1047" s="373">
        <f t="shared" si="119"/>
        <v>0</v>
      </c>
      <c r="Z1047" s="376">
        <f t="shared" si="120"/>
        <v>0</v>
      </c>
      <c r="AA1047" s="376">
        <f t="shared" si="114"/>
        <v>0</v>
      </c>
      <c r="AB1047" s="350"/>
    </row>
    <row r="1048" spans="1:28" s="2" customFormat="1" ht="10.7">
      <c r="A1048" s="382">
        <v>1023</v>
      </c>
      <c r="B1048" s="398"/>
      <c r="C1048" s="186"/>
      <c r="D1048" s="187"/>
      <c r="E1048" s="186"/>
      <c r="F1048" s="397"/>
      <c r="G1048" s="385">
        <f t="shared" si="115"/>
        <v>0</v>
      </c>
      <c r="H1048" s="360"/>
      <c r="I1048" s="187"/>
      <c r="J1048" s="187"/>
      <c r="K1048" s="187"/>
      <c r="L1048" s="187"/>
      <c r="M1048" s="187"/>
      <c r="N1048" s="187"/>
      <c r="O1048" s="187"/>
      <c r="P1048" s="187"/>
      <c r="Q1048" s="187"/>
      <c r="R1048" s="187"/>
      <c r="S1048" s="187"/>
      <c r="T1048" s="269"/>
      <c r="U1048" s="370">
        <f>IF(AND(H1048="",I1048="",J1048="",K1048="",L1048="",M1048="",N1048="",O1048="",P1048="",Q1048="",R1048="",S1048="",T1048=""),0,AVERAGE($H1048:T1048))</f>
        <v>0</v>
      </c>
      <c r="V1048" s="373">
        <f t="shared" si="116"/>
        <v>0</v>
      </c>
      <c r="W1048" s="376">
        <f t="shared" si="117"/>
        <v>0</v>
      </c>
      <c r="X1048" s="376">
        <f t="shared" si="118"/>
        <v>0</v>
      </c>
      <c r="Y1048" s="373">
        <f t="shared" si="119"/>
        <v>0</v>
      </c>
      <c r="Z1048" s="376">
        <f t="shared" si="120"/>
        <v>0</v>
      </c>
      <c r="AA1048" s="376">
        <f t="shared" si="114"/>
        <v>0</v>
      </c>
      <c r="AB1048" s="350"/>
    </row>
    <row r="1049" spans="1:28" s="2" customFormat="1" ht="10.7">
      <c r="A1049" s="382">
        <v>1024</v>
      </c>
      <c r="B1049" s="398"/>
      <c r="C1049" s="186"/>
      <c r="D1049" s="187"/>
      <c r="E1049" s="186"/>
      <c r="F1049" s="397"/>
      <c r="G1049" s="385">
        <f t="shared" si="115"/>
        <v>0</v>
      </c>
      <c r="H1049" s="360"/>
      <c r="I1049" s="187"/>
      <c r="J1049" s="187"/>
      <c r="K1049" s="187"/>
      <c r="L1049" s="187"/>
      <c r="M1049" s="187"/>
      <c r="N1049" s="187"/>
      <c r="O1049" s="187"/>
      <c r="P1049" s="187"/>
      <c r="Q1049" s="187"/>
      <c r="R1049" s="187"/>
      <c r="S1049" s="187"/>
      <c r="T1049" s="269"/>
      <c r="U1049" s="370">
        <f>IF(AND(H1049="",I1049="",J1049="",K1049="",L1049="",M1049="",N1049="",O1049="",P1049="",Q1049="",R1049="",S1049="",T1049=""),0,AVERAGE($H1049:T1049))</f>
        <v>0</v>
      </c>
      <c r="V1049" s="373">
        <f t="shared" si="116"/>
        <v>0</v>
      </c>
      <c r="W1049" s="376">
        <f t="shared" si="117"/>
        <v>0</v>
      </c>
      <c r="X1049" s="376">
        <f t="shared" si="118"/>
        <v>0</v>
      </c>
      <c r="Y1049" s="373">
        <f t="shared" si="119"/>
        <v>0</v>
      </c>
      <c r="Z1049" s="376">
        <f t="shared" si="120"/>
        <v>0</v>
      </c>
      <c r="AA1049" s="376">
        <f t="shared" si="114"/>
        <v>0</v>
      </c>
      <c r="AB1049" s="350"/>
    </row>
    <row r="1050" spans="1:28" s="2" customFormat="1" ht="10.7">
      <c r="A1050" s="382">
        <v>1025</v>
      </c>
      <c r="B1050" s="398"/>
      <c r="C1050" s="186"/>
      <c r="D1050" s="187"/>
      <c r="E1050" s="186"/>
      <c r="F1050" s="397"/>
      <c r="G1050" s="385">
        <f t="shared" si="115"/>
        <v>0</v>
      </c>
      <c r="H1050" s="360"/>
      <c r="I1050" s="187"/>
      <c r="J1050" s="187"/>
      <c r="K1050" s="187"/>
      <c r="L1050" s="187"/>
      <c r="M1050" s="187"/>
      <c r="N1050" s="187"/>
      <c r="O1050" s="187"/>
      <c r="P1050" s="187"/>
      <c r="Q1050" s="187"/>
      <c r="R1050" s="187"/>
      <c r="S1050" s="187"/>
      <c r="T1050" s="269"/>
      <c r="U1050" s="370">
        <f>IF(AND(H1050="",I1050="",J1050="",K1050="",L1050="",M1050="",N1050="",O1050="",P1050="",Q1050="",R1050="",S1050="",T1050=""),0,AVERAGE($H1050:T1050))</f>
        <v>0</v>
      </c>
      <c r="V1050" s="373">
        <f t="shared" si="116"/>
        <v>0</v>
      </c>
      <c r="W1050" s="376">
        <f t="shared" si="117"/>
        <v>0</v>
      </c>
      <c r="X1050" s="376">
        <f t="shared" si="118"/>
        <v>0</v>
      </c>
      <c r="Y1050" s="373">
        <f t="shared" si="119"/>
        <v>0</v>
      </c>
      <c r="Z1050" s="376">
        <f t="shared" si="120"/>
        <v>0</v>
      </c>
      <c r="AA1050" s="376">
        <f t="shared" ref="AA1050:AA1113" si="121">IF(U1050&gt;22,(U1050-22),0)</f>
        <v>0</v>
      </c>
      <c r="AB1050" s="350"/>
    </row>
    <row r="1051" spans="1:28" s="2" customFormat="1" ht="10.7">
      <c r="A1051" s="382">
        <v>1026</v>
      </c>
      <c r="B1051" s="398"/>
      <c r="C1051" s="186"/>
      <c r="D1051" s="187"/>
      <c r="E1051" s="186"/>
      <c r="F1051" s="397"/>
      <c r="G1051" s="385">
        <f t="shared" ref="G1051:G1114" si="122">IF(E1051="Residencial",D1051,E1051)</f>
        <v>0</v>
      </c>
      <c r="H1051" s="360"/>
      <c r="I1051" s="187"/>
      <c r="J1051" s="187"/>
      <c r="K1051" s="187"/>
      <c r="L1051" s="187"/>
      <c r="M1051" s="187"/>
      <c r="N1051" s="187"/>
      <c r="O1051" s="187"/>
      <c r="P1051" s="187"/>
      <c r="Q1051" s="187"/>
      <c r="R1051" s="187"/>
      <c r="S1051" s="187"/>
      <c r="T1051" s="269"/>
      <c r="U1051" s="370">
        <f>IF(AND(H1051="",I1051="",J1051="",K1051="",L1051="",M1051="",N1051="",O1051="",P1051="",Q1051="",R1051="",S1051="",T1051=""),0,AVERAGE($H1051:T1051))</f>
        <v>0</v>
      </c>
      <c r="V1051" s="373">
        <f t="shared" ref="V1051:V1114" si="123">IF(U1051&lt;=11,U1051,11)</f>
        <v>0</v>
      </c>
      <c r="W1051" s="376">
        <f t="shared" ref="W1051:W1114" si="124">IF(U1051&lt;=6,U1051,6)</f>
        <v>0</v>
      </c>
      <c r="X1051" s="376">
        <f t="shared" ref="X1051:X1114" si="125">IF(AND(U1051&gt;6,U1051&gt;=11),11-W1051,U1051-W1051)</f>
        <v>0</v>
      </c>
      <c r="Y1051" s="373">
        <f t="shared" ref="Y1051:Y1114" si="126">IF(U1051&gt;11,(U1051-W1051-X1051),0)</f>
        <v>0</v>
      </c>
      <c r="Z1051" s="376">
        <f t="shared" ref="Z1051:Z1114" si="127">IF(U1051&gt;22,11,IF(AND(U1051&gt;11,U1051&lt;=22),U1051-11,0))</f>
        <v>0</v>
      </c>
      <c r="AA1051" s="376">
        <f t="shared" si="121"/>
        <v>0</v>
      </c>
      <c r="AB1051" s="350"/>
    </row>
    <row r="1052" spans="1:28" s="2" customFormat="1" ht="10.7">
      <c r="A1052" s="382">
        <v>1027</v>
      </c>
      <c r="B1052" s="398"/>
      <c r="C1052" s="186"/>
      <c r="D1052" s="187"/>
      <c r="E1052" s="186"/>
      <c r="F1052" s="397"/>
      <c r="G1052" s="385">
        <f t="shared" si="122"/>
        <v>0</v>
      </c>
      <c r="H1052" s="360"/>
      <c r="I1052" s="187"/>
      <c r="J1052" s="187"/>
      <c r="K1052" s="187"/>
      <c r="L1052" s="187"/>
      <c r="M1052" s="187"/>
      <c r="N1052" s="187"/>
      <c r="O1052" s="187"/>
      <c r="P1052" s="187"/>
      <c r="Q1052" s="187"/>
      <c r="R1052" s="187"/>
      <c r="S1052" s="187"/>
      <c r="T1052" s="269"/>
      <c r="U1052" s="370">
        <f>IF(AND(H1052="",I1052="",J1052="",K1052="",L1052="",M1052="",N1052="",O1052="",P1052="",Q1052="",R1052="",S1052="",T1052=""),0,AVERAGE($H1052:T1052))</f>
        <v>0</v>
      </c>
      <c r="V1052" s="373">
        <f t="shared" si="123"/>
        <v>0</v>
      </c>
      <c r="W1052" s="376">
        <f t="shared" si="124"/>
        <v>0</v>
      </c>
      <c r="X1052" s="376">
        <f t="shared" si="125"/>
        <v>0</v>
      </c>
      <c r="Y1052" s="373">
        <f t="shared" si="126"/>
        <v>0</v>
      </c>
      <c r="Z1052" s="376">
        <f t="shared" si="127"/>
        <v>0</v>
      </c>
      <c r="AA1052" s="376">
        <f t="shared" si="121"/>
        <v>0</v>
      </c>
      <c r="AB1052" s="350"/>
    </row>
    <row r="1053" spans="1:28" s="2" customFormat="1" ht="10.7">
      <c r="A1053" s="382">
        <v>1028</v>
      </c>
      <c r="B1053" s="398"/>
      <c r="C1053" s="186"/>
      <c r="D1053" s="187"/>
      <c r="E1053" s="186"/>
      <c r="F1053" s="397"/>
      <c r="G1053" s="385">
        <f t="shared" si="122"/>
        <v>0</v>
      </c>
      <c r="H1053" s="360"/>
      <c r="I1053" s="187"/>
      <c r="J1053" s="187"/>
      <c r="K1053" s="187"/>
      <c r="L1053" s="187"/>
      <c r="M1053" s="187"/>
      <c r="N1053" s="187"/>
      <c r="O1053" s="187"/>
      <c r="P1053" s="187"/>
      <c r="Q1053" s="187"/>
      <c r="R1053" s="187"/>
      <c r="S1053" s="187"/>
      <c r="T1053" s="269"/>
      <c r="U1053" s="370">
        <f>IF(AND(H1053="",I1053="",J1053="",K1053="",L1053="",M1053="",N1053="",O1053="",P1053="",Q1053="",R1053="",S1053="",T1053=""),0,AVERAGE($H1053:T1053))</f>
        <v>0</v>
      </c>
      <c r="V1053" s="373">
        <f t="shared" si="123"/>
        <v>0</v>
      </c>
      <c r="W1053" s="376">
        <f t="shared" si="124"/>
        <v>0</v>
      </c>
      <c r="X1053" s="376">
        <f t="shared" si="125"/>
        <v>0</v>
      </c>
      <c r="Y1053" s="373">
        <f t="shared" si="126"/>
        <v>0</v>
      </c>
      <c r="Z1053" s="376">
        <f t="shared" si="127"/>
        <v>0</v>
      </c>
      <c r="AA1053" s="376">
        <f t="shared" si="121"/>
        <v>0</v>
      </c>
      <c r="AB1053" s="350"/>
    </row>
    <row r="1054" spans="1:28" s="2" customFormat="1" ht="10.7">
      <c r="A1054" s="382">
        <v>1029</v>
      </c>
      <c r="B1054" s="398"/>
      <c r="C1054" s="186"/>
      <c r="D1054" s="187"/>
      <c r="E1054" s="186"/>
      <c r="F1054" s="397"/>
      <c r="G1054" s="385">
        <f t="shared" si="122"/>
        <v>0</v>
      </c>
      <c r="H1054" s="360"/>
      <c r="I1054" s="187"/>
      <c r="J1054" s="187"/>
      <c r="K1054" s="187"/>
      <c r="L1054" s="187"/>
      <c r="M1054" s="187"/>
      <c r="N1054" s="187"/>
      <c r="O1054" s="187"/>
      <c r="P1054" s="187"/>
      <c r="Q1054" s="187"/>
      <c r="R1054" s="187"/>
      <c r="S1054" s="187"/>
      <c r="T1054" s="269"/>
      <c r="U1054" s="370">
        <f>IF(AND(H1054="",I1054="",J1054="",K1054="",L1054="",M1054="",N1054="",O1054="",P1054="",Q1054="",R1054="",S1054="",T1054=""),0,AVERAGE($H1054:T1054))</f>
        <v>0</v>
      </c>
      <c r="V1054" s="373">
        <f t="shared" si="123"/>
        <v>0</v>
      </c>
      <c r="W1054" s="376">
        <f t="shared" si="124"/>
        <v>0</v>
      </c>
      <c r="X1054" s="376">
        <f t="shared" si="125"/>
        <v>0</v>
      </c>
      <c r="Y1054" s="373">
        <f t="shared" si="126"/>
        <v>0</v>
      </c>
      <c r="Z1054" s="376">
        <f t="shared" si="127"/>
        <v>0</v>
      </c>
      <c r="AA1054" s="376">
        <f t="shared" si="121"/>
        <v>0</v>
      </c>
      <c r="AB1054" s="350"/>
    </row>
    <row r="1055" spans="1:28" s="2" customFormat="1" ht="10.7">
      <c r="A1055" s="382">
        <v>1030</v>
      </c>
      <c r="B1055" s="398"/>
      <c r="C1055" s="186"/>
      <c r="D1055" s="187"/>
      <c r="E1055" s="186"/>
      <c r="F1055" s="397"/>
      <c r="G1055" s="385">
        <f t="shared" si="122"/>
        <v>0</v>
      </c>
      <c r="H1055" s="360"/>
      <c r="I1055" s="187"/>
      <c r="J1055" s="187"/>
      <c r="K1055" s="187"/>
      <c r="L1055" s="187"/>
      <c r="M1055" s="187"/>
      <c r="N1055" s="187"/>
      <c r="O1055" s="187"/>
      <c r="P1055" s="187"/>
      <c r="Q1055" s="187"/>
      <c r="R1055" s="187"/>
      <c r="S1055" s="187"/>
      <c r="T1055" s="269"/>
      <c r="U1055" s="370">
        <f>IF(AND(H1055="",I1055="",J1055="",K1055="",L1055="",M1055="",N1055="",O1055="",P1055="",Q1055="",R1055="",S1055="",T1055=""),0,AVERAGE($H1055:T1055))</f>
        <v>0</v>
      </c>
      <c r="V1055" s="373">
        <f t="shared" si="123"/>
        <v>0</v>
      </c>
      <c r="W1055" s="376">
        <f t="shared" si="124"/>
        <v>0</v>
      </c>
      <c r="X1055" s="376">
        <f t="shared" si="125"/>
        <v>0</v>
      </c>
      <c r="Y1055" s="373">
        <f t="shared" si="126"/>
        <v>0</v>
      </c>
      <c r="Z1055" s="376">
        <f t="shared" si="127"/>
        <v>0</v>
      </c>
      <c r="AA1055" s="376">
        <f t="shared" si="121"/>
        <v>0</v>
      </c>
      <c r="AB1055" s="350"/>
    </row>
    <row r="1056" spans="1:28" s="2" customFormat="1" ht="10.7">
      <c r="A1056" s="382">
        <v>1031</v>
      </c>
      <c r="B1056" s="398"/>
      <c r="C1056" s="186"/>
      <c r="D1056" s="187"/>
      <c r="E1056" s="186"/>
      <c r="F1056" s="397"/>
      <c r="G1056" s="385">
        <f t="shared" si="122"/>
        <v>0</v>
      </c>
      <c r="H1056" s="360"/>
      <c r="I1056" s="187"/>
      <c r="J1056" s="187"/>
      <c r="K1056" s="187"/>
      <c r="L1056" s="187"/>
      <c r="M1056" s="187"/>
      <c r="N1056" s="187"/>
      <c r="O1056" s="187"/>
      <c r="P1056" s="187"/>
      <c r="Q1056" s="187"/>
      <c r="R1056" s="187"/>
      <c r="S1056" s="187"/>
      <c r="T1056" s="269"/>
      <c r="U1056" s="370">
        <f>IF(AND(H1056="",I1056="",J1056="",K1056="",L1056="",M1056="",N1056="",O1056="",P1056="",Q1056="",R1056="",S1056="",T1056=""),0,AVERAGE($H1056:T1056))</f>
        <v>0</v>
      </c>
      <c r="V1056" s="373">
        <f t="shared" si="123"/>
        <v>0</v>
      </c>
      <c r="W1056" s="376">
        <f t="shared" si="124"/>
        <v>0</v>
      </c>
      <c r="X1056" s="376">
        <f t="shared" si="125"/>
        <v>0</v>
      </c>
      <c r="Y1056" s="373">
        <f t="shared" si="126"/>
        <v>0</v>
      </c>
      <c r="Z1056" s="376">
        <f t="shared" si="127"/>
        <v>0</v>
      </c>
      <c r="AA1056" s="376">
        <f t="shared" si="121"/>
        <v>0</v>
      </c>
      <c r="AB1056" s="350"/>
    </row>
    <row r="1057" spans="1:28" s="2" customFormat="1" ht="10.7">
      <c r="A1057" s="382">
        <v>1032</v>
      </c>
      <c r="B1057" s="398"/>
      <c r="C1057" s="186"/>
      <c r="D1057" s="187"/>
      <c r="E1057" s="186"/>
      <c r="F1057" s="397"/>
      <c r="G1057" s="385">
        <f t="shared" si="122"/>
        <v>0</v>
      </c>
      <c r="H1057" s="360"/>
      <c r="I1057" s="187"/>
      <c r="J1057" s="187"/>
      <c r="K1057" s="187"/>
      <c r="L1057" s="187"/>
      <c r="M1057" s="187"/>
      <c r="N1057" s="187"/>
      <c r="O1057" s="187"/>
      <c r="P1057" s="187"/>
      <c r="Q1057" s="187"/>
      <c r="R1057" s="187"/>
      <c r="S1057" s="187"/>
      <c r="T1057" s="269"/>
      <c r="U1057" s="370">
        <f>IF(AND(H1057="",I1057="",J1057="",K1057="",L1057="",M1057="",N1057="",O1057="",P1057="",Q1057="",R1057="",S1057="",T1057=""),0,AVERAGE($H1057:T1057))</f>
        <v>0</v>
      </c>
      <c r="V1057" s="373">
        <f t="shared" si="123"/>
        <v>0</v>
      </c>
      <c r="W1057" s="376">
        <f t="shared" si="124"/>
        <v>0</v>
      </c>
      <c r="X1057" s="376">
        <f t="shared" si="125"/>
        <v>0</v>
      </c>
      <c r="Y1057" s="373">
        <f t="shared" si="126"/>
        <v>0</v>
      </c>
      <c r="Z1057" s="376">
        <f t="shared" si="127"/>
        <v>0</v>
      </c>
      <c r="AA1057" s="376">
        <f t="shared" si="121"/>
        <v>0</v>
      </c>
      <c r="AB1057" s="350"/>
    </row>
    <row r="1058" spans="1:28" s="2" customFormat="1" ht="10.7">
      <c r="A1058" s="382">
        <v>1033</v>
      </c>
      <c r="B1058" s="398"/>
      <c r="C1058" s="186"/>
      <c r="D1058" s="187"/>
      <c r="E1058" s="186"/>
      <c r="F1058" s="397"/>
      <c r="G1058" s="385">
        <f t="shared" si="122"/>
        <v>0</v>
      </c>
      <c r="H1058" s="360"/>
      <c r="I1058" s="187"/>
      <c r="J1058" s="187"/>
      <c r="K1058" s="187"/>
      <c r="L1058" s="187"/>
      <c r="M1058" s="187"/>
      <c r="N1058" s="187"/>
      <c r="O1058" s="187"/>
      <c r="P1058" s="187"/>
      <c r="Q1058" s="187"/>
      <c r="R1058" s="187"/>
      <c r="S1058" s="187"/>
      <c r="T1058" s="269"/>
      <c r="U1058" s="370">
        <f>IF(AND(H1058="",I1058="",J1058="",K1058="",L1058="",M1058="",N1058="",O1058="",P1058="",Q1058="",R1058="",S1058="",T1058=""),0,AVERAGE($H1058:T1058))</f>
        <v>0</v>
      </c>
      <c r="V1058" s="373">
        <f t="shared" si="123"/>
        <v>0</v>
      </c>
      <c r="W1058" s="376">
        <f t="shared" si="124"/>
        <v>0</v>
      </c>
      <c r="X1058" s="376">
        <f t="shared" si="125"/>
        <v>0</v>
      </c>
      <c r="Y1058" s="373">
        <f t="shared" si="126"/>
        <v>0</v>
      </c>
      <c r="Z1058" s="376">
        <f t="shared" si="127"/>
        <v>0</v>
      </c>
      <c r="AA1058" s="376">
        <f t="shared" si="121"/>
        <v>0</v>
      </c>
      <c r="AB1058" s="350"/>
    </row>
    <row r="1059" spans="1:28" s="2" customFormat="1" ht="10.7">
      <c r="A1059" s="382">
        <v>1034</v>
      </c>
      <c r="B1059" s="398"/>
      <c r="C1059" s="186"/>
      <c r="D1059" s="187"/>
      <c r="E1059" s="186"/>
      <c r="F1059" s="397"/>
      <c r="G1059" s="385">
        <f t="shared" si="122"/>
        <v>0</v>
      </c>
      <c r="H1059" s="360"/>
      <c r="I1059" s="187"/>
      <c r="J1059" s="187"/>
      <c r="K1059" s="187"/>
      <c r="L1059" s="187"/>
      <c r="M1059" s="187"/>
      <c r="N1059" s="187"/>
      <c r="O1059" s="187"/>
      <c r="P1059" s="187"/>
      <c r="Q1059" s="187"/>
      <c r="R1059" s="187"/>
      <c r="S1059" s="187"/>
      <c r="T1059" s="269"/>
      <c r="U1059" s="370">
        <f>IF(AND(H1059="",I1059="",J1059="",K1059="",L1059="",M1059="",N1059="",O1059="",P1059="",Q1059="",R1059="",S1059="",T1059=""),0,AVERAGE($H1059:T1059))</f>
        <v>0</v>
      </c>
      <c r="V1059" s="373">
        <f t="shared" si="123"/>
        <v>0</v>
      </c>
      <c r="W1059" s="376">
        <f t="shared" si="124"/>
        <v>0</v>
      </c>
      <c r="X1059" s="376">
        <f t="shared" si="125"/>
        <v>0</v>
      </c>
      <c r="Y1059" s="373">
        <f t="shared" si="126"/>
        <v>0</v>
      </c>
      <c r="Z1059" s="376">
        <f t="shared" si="127"/>
        <v>0</v>
      </c>
      <c r="AA1059" s="376">
        <f t="shared" si="121"/>
        <v>0</v>
      </c>
      <c r="AB1059" s="350"/>
    </row>
    <row r="1060" spans="1:28" s="2" customFormat="1" ht="10.7">
      <c r="A1060" s="382">
        <v>1035</v>
      </c>
      <c r="B1060" s="398"/>
      <c r="C1060" s="186"/>
      <c r="D1060" s="187"/>
      <c r="E1060" s="186"/>
      <c r="F1060" s="397"/>
      <c r="G1060" s="385">
        <f t="shared" si="122"/>
        <v>0</v>
      </c>
      <c r="H1060" s="360"/>
      <c r="I1060" s="187"/>
      <c r="J1060" s="187"/>
      <c r="K1060" s="187"/>
      <c r="L1060" s="187"/>
      <c r="M1060" s="187"/>
      <c r="N1060" s="187"/>
      <c r="O1060" s="187"/>
      <c r="P1060" s="187"/>
      <c r="Q1060" s="187"/>
      <c r="R1060" s="187"/>
      <c r="S1060" s="187"/>
      <c r="T1060" s="269"/>
      <c r="U1060" s="370">
        <f>IF(AND(H1060="",I1060="",J1060="",K1060="",L1060="",M1060="",N1060="",O1060="",P1060="",Q1060="",R1060="",S1060="",T1060=""),0,AVERAGE($H1060:T1060))</f>
        <v>0</v>
      </c>
      <c r="V1060" s="373">
        <f t="shared" si="123"/>
        <v>0</v>
      </c>
      <c r="W1060" s="376">
        <f t="shared" si="124"/>
        <v>0</v>
      </c>
      <c r="X1060" s="376">
        <f t="shared" si="125"/>
        <v>0</v>
      </c>
      <c r="Y1060" s="373">
        <f t="shared" si="126"/>
        <v>0</v>
      </c>
      <c r="Z1060" s="376">
        <f t="shared" si="127"/>
        <v>0</v>
      </c>
      <c r="AA1060" s="376">
        <f t="shared" si="121"/>
        <v>0</v>
      </c>
      <c r="AB1060" s="350"/>
    </row>
    <row r="1061" spans="1:28" s="2" customFormat="1" ht="10.7">
      <c r="A1061" s="382">
        <v>1036</v>
      </c>
      <c r="B1061" s="398"/>
      <c r="C1061" s="186"/>
      <c r="D1061" s="187"/>
      <c r="E1061" s="186"/>
      <c r="F1061" s="397"/>
      <c r="G1061" s="385">
        <f t="shared" si="122"/>
        <v>0</v>
      </c>
      <c r="H1061" s="360"/>
      <c r="I1061" s="187"/>
      <c r="J1061" s="187"/>
      <c r="K1061" s="187"/>
      <c r="L1061" s="187"/>
      <c r="M1061" s="187"/>
      <c r="N1061" s="187"/>
      <c r="O1061" s="187"/>
      <c r="P1061" s="187"/>
      <c r="Q1061" s="187"/>
      <c r="R1061" s="187"/>
      <c r="S1061" s="187"/>
      <c r="T1061" s="269"/>
      <c r="U1061" s="370">
        <f>IF(AND(H1061="",I1061="",J1061="",K1061="",L1061="",M1061="",N1061="",O1061="",P1061="",Q1061="",R1061="",S1061="",T1061=""),0,AVERAGE($H1061:T1061))</f>
        <v>0</v>
      </c>
      <c r="V1061" s="373">
        <f t="shared" si="123"/>
        <v>0</v>
      </c>
      <c r="W1061" s="376">
        <f t="shared" si="124"/>
        <v>0</v>
      </c>
      <c r="X1061" s="376">
        <f t="shared" si="125"/>
        <v>0</v>
      </c>
      <c r="Y1061" s="373">
        <f t="shared" si="126"/>
        <v>0</v>
      </c>
      <c r="Z1061" s="376">
        <f t="shared" si="127"/>
        <v>0</v>
      </c>
      <c r="AA1061" s="376">
        <f t="shared" si="121"/>
        <v>0</v>
      </c>
      <c r="AB1061" s="350"/>
    </row>
    <row r="1062" spans="1:28" s="2" customFormat="1" ht="10.7">
      <c r="A1062" s="382">
        <v>1037</v>
      </c>
      <c r="B1062" s="398"/>
      <c r="C1062" s="186"/>
      <c r="D1062" s="187"/>
      <c r="E1062" s="186"/>
      <c r="F1062" s="397"/>
      <c r="G1062" s="385">
        <f t="shared" si="122"/>
        <v>0</v>
      </c>
      <c r="H1062" s="360"/>
      <c r="I1062" s="187"/>
      <c r="J1062" s="187"/>
      <c r="K1062" s="187"/>
      <c r="L1062" s="187"/>
      <c r="M1062" s="187"/>
      <c r="N1062" s="187"/>
      <c r="O1062" s="187"/>
      <c r="P1062" s="187"/>
      <c r="Q1062" s="187"/>
      <c r="R1062" s="187"/>
      <c r="S1062" s="187"/>
      <c r="T1062" s="269"/>
      <c r="U1062" s="370">
        <f>IF(AND(H1062="",I1062="",J1062="",K1062="",L1062="",M1062="",N1062="",O1062="",P1062="",Q1062="",R1062="",S1062="",T1062=""),0,AVERAGE($H1062:T1062))</f>
        <v>0</v>
      </c>
      <c r="V1062" s="373">
        <f t="shared" si="123"/>
        <v>0</v>
      </c>
      <c r="W1062" s="376">
        <f t="shared" si="124"/>
        <v>0</v>
      </c>
      <c r="X1062" s="376">
        <f t="shared" si="125"/>
        <v>0</v>
      </c>
      <c r="Y1062" s="373">
        <f t="shared" si="126"/>
        <v>0</v>
      </c>
      <c r="Z1062" s="376">
        <f t="shared" si="127"/>
        <v>0</v>
      </c>
      <c r="AA1062" s="376">
        <f t="shared" si="121"/>
        <v>0</v>
      </c>
      <c r="AB1062" s="350"/>
    </row>
    <row r="1063" spans="1:28" s="2" customFormat="1" ht="10.7">
      <c r="A1063" s="382">
        <v>1038</v>
      </c>
      <c r="B1063" s="398"/>
      <c r="C1063" s="186"/>
      <c r="D1063" s="187"/>
      <c r="E1063" s="186"/>
      <c r="F1063" s="397"/>
      <c r="G1063" s="385">
        <f t="shared" si="122"/>
        <v>0</v>
      </c>
      <c r="H1063" s="360"/>
      <c r="I1063" s="187"/>
      <c r="J1063" s="187"/>
      <c r="K1063" s="187"/>
      <c r="L1063" s="187"/>
      <c r="M1063" s="187"/>
      <c r="N1063" s="187"/>
      <c r="O1063" s="187"/>
      <c r="P1063" s="187"/>
      <c r="Q1063" s="187"/>
      <c r="R1063" s="187"/>
      <c r="S1063" s="187"/>
      <c r="T1063" s="269"/>
      <c r="U1063" s="370">
        <f>IF(AND(H1063="",I1063="",J1063="",K1063="",L1063="",M1063="",N1063="",O1063="",P1063="",Q1063="",R1063="",S1063="",T1063=""),0,AVERAGE($H1063:T1063))</f>
        <v>0</v>
      </c>
      <c r="V1063" s="373">
        <f t="shared" si="123"/>
        <v>0</v>
      </c>
      <c r="W1063" s="376">
        <f t="shared" si="124"/>
        <v>0</v>
      </c>
      <c r="X1063" s="376">
        <f t="shared" si="125"/>
        <v>0</v>
      </c>
      <c r="Y1063" s="373">
        <f t="shared" si="126"/>
        <v>0</v>
      </c>
      <c r="Z1063" s="376">
        <f t="shared" si="127"/>
        <v>0</v>
      </c>
      <c r="AA1063" s="376">
        <f t="shared" si="121"/>
        <v>0</v>
      </c>
      <c r="AB1063" s="350"/>
    </row>
    <row r="1064" spans="1:28" s="2" customFormat="1" ht="10.7">
      <c r="A1064" s="382">
        <v>1039</v>
      </c>
      <c r="B1064" s="398"/>
      <c r="C1064" s="186"/>
      <c r="D1064" s="187"/>
      <c r="E1064" s="186"/>
      <c r="F1064" s="397"/>
      <c r="G1064" s="385">
        <f t="shared" si="122"/>
        <v>0</v>
      </c>
      <c r="H1064" s="360"/>
      <c r="I1064" s="187"/>
      <c r="J1064" s="187"/>
      <c r="K1064" s="187"/>
      <c r="L1064" s="187"/>
      <c r="M1064" s="187"/>
      <c r="N1064" s="187"/>
      <c r="O1064" s="187"/>
      <c r="P1064" s="187"/>
      <c r="Q1064" s="187"/>
      <c r="R1064" s="187"/>
      <c r="S1064" s="187"/>
      <c r="T1064" s="269"/>
      <c r="U1064" s="370">
        <f>IF(AND(H1064="",I1064="",J1064="",K1064="",L1064="",M1064="",N1064="",O1064="",P1064="",Q1064="",R1064="",S1064="",T1064=""),0,AVERAGE($H1064:T1064))</f>
        <v>0</v>
      </c>
      <c r="V1064" s="373">
        <f t="shared" si="123"/>
        <v>0</v>
      </c>
      <c r="W1064" s="376">
        <f t="shared" si="124"/>
        <v>0</v>
      </c>
      <c r="X1064" s="376">
        <f t="shared" si="125"/>
        <v>0</v>
      </c>
      <c r="Y1064" s="373">
        <f t="shared" si="126"/>
        <v>0</v>
      </c>
      <c r="Z1064" s="376">
        <f t="shared" si="127"/>
        <v>0</v>
      </c>
      <c r="AA1064" s="376">
        <f t="shared" si="121"/>
        <v>0</v>
      </c>
      <c r="AB1064" s="350"/>
    </row>
    <row r="1065" spans="1:28" s="2" customFormat="1" ht="10.7">
      <c r="A1065" s="382">
        <v>1040</v>
      </c>
      <c r="B1065" s="398"/>
      <c r="C1065" s="186"/>
      <c r="D1065" s="187"/>
      <c r="E1065" s="186"/>
      <c r="F1065" s="397"/>
      <c r="G1065" s="385">
        <f t="shared" si="122"/>
        <v>0</v>
      </c>
      <c r="H1065" s="360"/>
      <c r="I1065" s="187"/>
      <c r="J1065" s="187"/>
      <c r="K1065" s="187"/>
      <c r="L1065" s="187"/>
      <c r="M1065" s="187"/>
      <c r="N1065" s="187"/>
      <c r="O1065" s="187"/>
      <c r="P1065" s="187"/>
      <c r="Q1065" s="187"/>
      <c r="R1065" s="187"/>
      <c r="S1065" s="187"/>
      <c r="T1065" s="269"/>
      <c r="U1065" s="370">
        <f>IF(AND(H1065="",I1065="",J1065="",K1065="",L1065="",M1065="",N1065="",O1065="",P1065="",Q1065="",R1065="",S1065="",T1065=""),0,AVERAGE($H1065:T1065))</f>
        <v>0</v>
      </c>
      <c r="V1065" s="373">
        <f t="shared" si="123"/>
        <v>0</v>
      </c>
      <c r="W1065" s="376">
        <f t="shared" si="124"/>
        <v>0</v>
      </c>
      <c r="X1065" s="376">
        <f t="shared" si="125"/>
        <v>0</v>
      </c>
      <c r="Y1065" s="373">
        <f t="shared" si="126"/>
        <v>0</v>
      </c>
      <c r="Z1065" s="376">
        <f t="shared" si="127"/>
        <v>0</v>
      </c>
      <c r="AA1065" s="376">
        <f t="shared" si="121"/>
        <v>0</v>
      </c>
      <c r="AB1065" s="350"/>
    </row>
    <row r="1066" spans="1:28" s="2" customFormat="1" ht="10.7">
      <c r="A1066" s="382">
        <v>1041</v>
      </c>
      <c r="B1066" s="398"/>
      <c r="C1066" s="186"/>
      <c r="D1066" s="187"/>
      <c r="E1066" s="186"/>
      <c r="F1066" s="397"/>
      <c r="G1066" s="385">
        <f t="shared" si="122"/>
        <v>0</v>
      </c>
      <c r="H1066" s="360"/>
      <c r="I1066" s="187"/>
      <c r="J1066" s="187"/>
      <c r="K1066" s="187"/>
      <c r="L1066" s="187"/>
      <c r="M1066" s="187"/>
      <c r="N1066" s="187"/>
      <c r="O1066" s="187"/>
      <c r="P1066" s="187"/>
      <c r="Q1066" s="187"/>
      <c r="R1066" s="187"/>
      <c r="S1066" s="187"/>
      <c r="T1066" s="269"/>
      <c r="U1066" s="370">
        <f>IF(AND(H1066="",I1066="",J1066="",K1066="",L1066="",M1066="",N1066="",O1066="",P1066="",Q1066="",R1066="",S1066="",T1066=""),0,AVERAGE($H1066:T1066))</f>
        <v>0</v>
      </c>
      <c r="V1066" s="373">
        <f t="shared" si="123"/>
        <v>0</v>
      </c>
      <c r="W1066" s="376">
        <f t="shared" si="124"/>
        <v>0</v>
      </c>
      <c r="X1066" s="376">
        <f t="shared" si="125"/>
        <v>0</v>
      </c>
      <c r="Y1066" s="373">
        <f t="shared" si="126"/>
        <v>0</v>
      </c>
      <c r="Z1066" s="376">
        <f t="shared" si="127"/>
        <v>0</v>
      </c>
      <c r="AA1066" s="376">
        <f t="shared" si="121"/>
        <v>0</v>
      </c>
      <c r="AB1066" s="350"/>
    </row>
    <row r="1067" spans="1:28" s="2" customFormat="1" ht="10.7">
      <c r="A1067" s="382">
        <v>1042</v>
      </c>
      <c r="B1067" s="398"/>
      <c r="C1067" s="186"/>
      <c r="D1067" s="187"/>
      <c r="E1067" s="186"/>
      <c r="F1067" s="397"/>
      <c r="G1067" s="385">
        <f t="shared" si="122"/>
        <v>0</v>
      </c>
      <c r="H1067" s="360"/>
      <c r="I1067" s="187"/>
      <c r="J1067" s="187"/>
      <c r="K1067" s="187"/>
      <c r="L1067" s="187"/>
      <c r="M1067" s="187"/>
      <c r="N1067" s="187"/>
      <c r="O1067" s="187"/>
      <c r="P1067" s="187"/>
      <c r="Q1067" s="187"/>
      <c r="R1067" s="187"/>
      <c r="S1067" s="187"/>
      <c r="T1067" s="269"/>
      <c r="U1067" s="370">
        <f>IF(AND(H1067="",I1067="",J1067="",K1067="",L1067="",M1067="",N1067="",O1067="",P1067="",Q1067="",R1067="",S1067="",T1067=""),0,AVERAGE($H1067:T1067))</f>
        <v>0</v>
      </c>
      <c r="V1067" s="373">
        <f t="shared" si="123"/>
        <v>0</v>
      </c>
      <c r="W1067" s="376">
        <f t="shared" si="124"/>
        <v>0</v>
      </c>
      <c r="X1067" s="376">
        <f t="shared" si="125"/>
        <v>0</v>
      </c>
      <c r="Y1067" s="373">
        <f t="shared" si="126"/>
        <v>0</v>
      </c>
      <c r="Z1067" s="376">
        <f t="shared" si="127"/>
        <v>0</v>
      </c>
      <c r="AA1067" s="376">
        <f t="shared" si="121"/>
        <v>0</v>
      </c>
      <c r="AB1067" s="350"/>
    </row>
    <row r="1068" spans="1:28" s="2" customFormat="1" ht="10.7">
      <c r="A1068" s="382">
        <v>1043</v>
      </c>
      <c r="B1068" s="398"/>
      <c r="C1068" s="186"/>
      <c r="D1068" s="187"/>
      <c r="E1068" s="186"/>
      <c r="F1068" s="397"/>
      <c r="G1068" s="385">
        <f t="shared" si="122"/>
        <v>0</v>
      </c>
      <c r="H1068" s="360"/>
      <c r="I1068" s="187"/>
      <c r="J1068" s="187"/>
      <c r="K1068" s="187"/>
      <c r="L1068" s="187"/>
      <c r="M1068" s="187"/>
      <c r="N1068" s="187"/>
      <c r="O1068" s="187"/>
      <c r="P1068" s="187"/>
      <c r="Q1068" s="187"/>
      <c r="R1068" s="187"/>
      <c r="S1068" s="187"/>
      <c r="T1068" s="269"/>
      <c r="U1068" s="370">
        <f>IF(AND(H1068="",I1068="",J1068="",K1068="",L1068="",M1068="",N1068="",O1068="",P1068="",Q1068="",R1068="",S1068="",T1068=""),0,AVERAGE($H1068:T1068))</f>
        <v>0</v>
      </c>
      <c r="V1068" s="373">
        <f t="shared" si="123"/>
        <v>0</v>
      </c>
      <c r="W1068" s="376">
        <f t="shared" si="124"/>
        <v>0</v>
      </c>
      <c r="X1068" s="376">
        <f t="shared" si="125"/>
        <v>0</v>
      </c>
      <c r="Y1068" s="373">
        <f t="shared" si="126"/>
        <v>0</v>
      </c>
      <c r="Z1068" s="376">
        <f t="shared" si="127"/>
        <v>0</v>
      </c>
      <c r="AA1068" s="376">
        <f t="shared" si="121"/>
        <v>0</v>
      </c>
      <c r="AB1068" s="350"/>
    </row>
    <row r="1069" spans="1:28" s="2" customFormat="1" ht="10.7">
      <c r="A1069" s="382">
        <v>1044</v>
      </c>
      <c r="B1069" s="398"/>
      <c r="C1069" s="186"/>
      <c r="D1069" s="187"/>
      <c r="E1069" s="186"/>
      <c r="F1069" s="397"/>
      <c r="G1069" s="385">
        <f t="shared" si="122"/>
        <v>0</v>
      </c>
      <c r="H1069" s="360"/>
      <c r="I1069" s="187"/>
      <c r="J1069" s="187"/>
      <c r="K1069" s="187"/>
      <c r="L1069" s="187"/>
      <c r="M1069" s="187"/>
      <c r="N1069" s="187"/>
      <c r="O1069" s="187"/>
      <c r="P1069" s="187"/>
      <c r="Q1069" s="187"/>
      <c r="R1069" s="187"/>
      <c r="S1069" s="187"/>
      <c r="T1069" s="269"/>
      <c r="U1069" s="370">
        <f>IF(AND(H1069="",I1069="",J1069="",K1069="",L1069="",M1069="",N1069="",O1069="",P1069="",Q1069="",R1069="",S1069="",T1069=""),0,AVERAGE($H1069:T1069))</f>
        <v>0</v>
      </c>
      <c r="V1069" s="373">
        <f t="shared" si="123"/>
        <v>0</v>
      </c>
      <c r="W1069" s="376">
        <f t="shared" si="124"/>
        <v>0</v>
      </c>
      <c r="X1069" s="376">
        <f t="shared" si="125"/>
        <v>0</v>
      </c>
      <c r="Y1069" s="373">
        <f t="shared" si="126"/>
        <v>0</v>
      </c>
      <c r="Z1069" s="376">
        <f t="shared" si="127"/>
        <v>0</v>
      </c>
      <c r="AA1069" s="376">
        <f t="shared" si="121"/>
        <v>0</v>
      </c>
      <c r="AB1069" s="350"/>
    </row>
    <row r="1070" spans="1:28" s="2" customFormat="1" ht="10.7">
      <c r="A1070" s="382">
        <v>1045</v>
      </c>
      <c r="B1070" s="398"/>
      <c r="C1070" s="186"/>
      <c r="D1070" s="187"/>
      <c r="E1070" s="186"/>
      <c r="F1070" s="397"/>
      <c r="G1070" s="385">
        <f t="shared" si="122"/>
        <v>0</v>
      </c>
      <c r="H1070" s="360"/>
      <c r="I1070" s="187"/>
      <c r="J1070" s="187"/>
      <c r="K1070" s="187"/>
      <c r="L1070" s="187"/>
      <c r="M1070" s="187"/>
      <c r="N1070" s="187"/>
      <c r="O1070" s="187"/>
      <c r="P1070" s="187"/>
      <c r="Q1070" s="187"/>
      <c r="R1070" s="187"/>
      <c r="S1070" s="187"/>
      <c r="T1070" s="269"/>
      <c r="U1070" s="370">
        <f>IF(AND(H1070="",I1070="",J1070="",K1070="",L1070="",M1070="",N1070="",O1070="",P1070="",Q1070="",R1070="",S1070="",T1070=""),0,AVERAGE($H1070:T1070))</f>
        <v>0</v>
      </c>
      <c r="V1070" s="373">
        <f t="shared" si="123"/>
        <v>0</v>
      </c>
      <c r="W1070" s="376">
        <f t="shared" si="124"/>
        <v>0</v>
      </c>
      <c r="X1070" s="376">
        <f t="shared" si="125"/>
        <v>0</v>
      </c>
      <c r="Y1070" s="373">
        <f t="shared" si="126"/>
        <v>0</v>
      </c>
      <c r="Z1070" s="376">
        <f t="shared" si="127"/>
        <v>0</v>
      </c>
      <c r="AA1070" s="376">
        <f t="shared" si="121"/>
        <v>0</v>
      </c>
      <c r="AB1070" s="350"/>
    </row>
    <row r="1071" spans="1:28" s="2" customFormat="1" ht="10.7">
      <c r="A1071" s="382">
        <v>1046</v>
      </c>
      <c r="B1071" s="398"/>
      <c r="C1071" s="186"/>
      <c r="D1071" s="187"/>
      <c r="E1071" s="186"/>
      <c r="F1071" s="397"/>
      <c r="G1071" s="385">
        <f t="shared" si="122"/>
        <v>0</v>
      </c>
      <c r="H1071" s="360"/>
      <c r="I1071" s="187"/>
      <c r="J1071" s="187"/>
      <c r="K1071" s="187"/>
      <c r="L1071" s="187"/>
      <c r="M1071" s="187"/>
      <c r="N1071" s="187"/>
      <c r="O1071" s="187"/>
      <c r="P1071" s="187"/>
      <c r="Q1071" s="187"/>
      <c r="R1071" s="187"/>
      <c r="S1071" s="187"/>
      <c r="T1071" s="269"/>
      <c r="U1071" s="370">
        <f>IF(AND(H1071="",I1071="",J1071="",K1071="",L1071="",M1071="",N1071="",O1071="",P1071="",Q1071="",R1071="",S1071="",T1071=""),0,AVERAGE($H1071:T1071))</f>
        <v>0</v>
      </c>
      <c r="V1071" s="373">
        <f t="shared" si="123"/>
        <v>0</v>
      </c>
      <c r="W1071" s="376">
        <f t="shared" si="124"/>
        <v>0</v>
      </c>
      <c r="X1071" s="376">
        <f t="shared" si="125"/>
        <v>0</v>
      </c>
      <c r="Y1071" s="373">
        <f t="shared" si="126"/>
        <v>0</v>
      </c>
      <c r="Z1071" s="376">
        <f t="shared" si="127"/>
        <v>0</v>
      </c>
      <c r="AA1071" s="376">
        <f t="shared" si="121"/>
        <v>0</v>
      </c>
      <c r="AB1071" s="350"/>
    </row>
    <row r="1072" spans="1:28" s="2" customFormat="1" ht="10.7">
      <c r="A1072" s="382">
        <v>1047</v>
      </c>
      <c r="B1072" s="398"/>
      <c r="C1072" s="186"/>
      <c r="D1072" s="187"/>
      <c r="E1072" s="186"/>
      <c r="F1072" s="397"/>
      <c r="G1072" s="385">
        <f t="shared" si="122"/>
        <v>0</v>
      </c>
      <c r="H1072" s="360"/>
      <c r="I1072" s="187"/>
      <c r="J1072" s="187"/>
      <c r="K1072" s="187"/>
      <c r="L1072" s="187"/>
      <c r="M1072" s="187"/>
      <c r="N1072" s="187"/>
      <c r="O1072" s="187"/>
      <c r="P1072" s="187"/>
      <c r="Q1072" s="187"/>
      <c r="R1072" s="187"/>
      <c r="S1072" s="187"/>
      <c r="T1072" s="269"/>
      <c r="U1072" s="370">
        <f>IF(AND(H1072="",I1072="",J1072="",K1072="",L1072="",M1072="",N1072="",O1072="",P1072="",Q1072="",R1072="",S1072="",T1072=""),0,AVERAGE($H1072:T1072))</f>
        <v>0</v>
      </c>
      <c r="V1072" s="373">
        <f t="shared" si="123"/>
        <v>0</v>
      </c>
      <c r="W1072" s="376">
        <f t="shared" si="124"/>
        <v>0</v>
      </c>
      <c r="X1072" s="376">
        <f t="shared" si="125"/>
        <v>0</v>
      </c>
      <c r="Y1072" s="373">
        <f t="shared" si="126"/>
        <v>0</v>
      </c>
      <c r="Z1072" s="376">
        <f t="shared" si="127"/>
        <v>0</v>
      </c>
      <c r="AA1072" s="376">
        <f t="shared" si="121"/>
        <v>0</v>
      </c>
      <c r="AB1072" s="350"/>
    </row>
    <row r="1073" spans="1:28" s="2" customFormat="1" ht="10.7">
      <c r="A1073" s="382">
        <v>1048</v>
      </c>
      <c r="B1073" s="398"/>
      <c r="C1073" s="186"/>
      <c r="D1073" s="187"/>
      <c r="E1073" s="186"/>
      <c r="F1073" s="397"/>
      <c r="G1073" s="385">
        <f t="shared" si="122"/>
        <v>0</v>
      </c>
      <c r="H1073" s="360"/>
      <c r="I1073" s="187"/>
      <c r="J1073" s="187"/>
      <c r="K1073" s="187"/>
      <c r="L1073" s="187"/>
      <c r="M1073" s="187"/>
      <c r="N1073" s="187"/>
      <c r="O1073" s="187"/>
      <c r="P1073" s="187"/>
      <c r="Q1073" s="187"/>
      <c r="R1073" s="187"/>
      <c r="S1073" s="187"/>
      <c r="T1073" s="269"/>
      <c r="U1073" s="370">
        <f>IF(AND(H1073="",I1073="",J1073="",K1073="",L1073="",M1073="",N1073="",O1073="",P1073="",Q1073="",R1073="",S1073="",T1073=""),0,AVERAGE($H1073:T1073))</f>
        <v>0</v>
      </c>
      <c r="V1073" s="373">
        <f t="shared" si="123"/>
        <v>0</v>
      </c>
      <c r="W1073" s="376">
        <f t="shared" si="124"/>
        <v>0</v>
      </c>
      <c r="X1073" s="376">
        <f t="shared" si="125"/>
        <v>0</v>
      </c>
      <c r="Y1073" s="373">
        <f t="shared" si="126"/>
        <v>0</v>
      </c>
      <c r="Z1073" s="376">
        <f t="shared" si="127"/>
        <v>0</v>
      </c>
      <c r="AA1073" s="376">
        <f t="shared" si="121"/>
        <v>0</v>
      </c>
      <c r="AB1073" s="350"/>
    </row>
    <row r="1074" spans="1:28" s="2" customFormat="1" ht="10.7">
      <c r="A1074" s="382">
        <v>1049</v>
      </c>
      <c r="B1074" s="398"/>
      <c r="C1074" s="186"/>
      <c r="D1074" s="187"/>
      <c r="E1074" s="186"/>
      <c r="F1074" s="397"/>
      <c r="G1074" s="385">
        <f t="shared" si="122"/>
        <v>0</v>
      </c>
      <c r="H1074" s="360"/>
      <c r="I1074" s="187"/>
      <c r="J1074" s="187"/>
      <c r="K1074" s="187"/>
      <c r="L1074" s="187"/>
      <c r="M1074" s="187"/>
      <c r="N1074" s="187"/>
      <c r="O1074" s="187"/>
      <c r="P1074" s="187"/>
      <c r="Q1074" s="187"/>
      <c r="R1074" s="187"/>
      <c r="S1074" s="187"/>
      <c r="T1074" s="269"/>
      <c r="U1074" s="370">
        <f>IF(AND(H1074="",I1074="",J1074="",K1074="",L1074="",M1074="",N1074="",O1074="",P1074="",Q1074="",R1074="",S1074="",T1074=""),0,AVERAGE($H1074:T1074))</f>
        <v>0</v>
      </c>
      <c r="V1074" s="373">
        <f t="shared" si="123"/>
        <v>0</v>
      </c>
      <c r="W1074" s="376">
        <f t="shared" si="124"/>
        <v>0</v>
      </c>
      <c r="X1074" s="376">
        <f t="shared" si="125"/>
        <v>0</v>
      </c>
      <c r="Y1074" s="373">
        <f t="shared" si="126"/>
        <v>0</v>
      </c>
      <c r="Z1074" s="376">
        <f t="shared" si="127"/>
        <v>0</v>
      </c>
      <c r="AA1074" s="376">
        <f t="shared" si="121"/>
        <v>0</v>
      </c>
      <c r="AB1074" s="350"/>
    </row>
    <row r="1075" spans="1:28" s="2" customFormat="1" ht="10.7">
      <c r="A1075" s="382">
        <v>1050</v>
      </c>
      <c r="B1075" s="398"/>
      <c r="C1075" s="186"/>
      <c r="D1075" s="187"/>
      <c r="E1075" s="186"/>
      <c r="F1075" s="397"/>
      <c r="G1075" s="385">
        <f t="shared" si="122"/>
        <v>0</v>
      </c>
      <c r="H1075" s="360"/>
      <c r="I1075" s="187"/>
      <c r="J1075" s="187"/>
      <c r="K1075" s="187"/>
      <c r="L1075" s="187"/>
      <c r="M1075" s="187"/>
      <c r="N1075" s="187"/>
      <c r="O1075" s="187"/>
      <c r="P1075" s="187"/>
      <c r="Q1075" s="187"/>
      <c r="R1075" s="187"/>
      <c r="S1075" s="187"/>
      <c r="T1075" s="269"/>
      <c r="U1075" s="370">
        <f>IF(AND(H1075="",I1075="",J1075="",K1075="",L1075="",M1075="",N1075="",O1075="",P1075="",Q1075="",R1075="",S1075="",T1075=""),0,AVERAGE($H1075:T1075))</f>
        <v>0</v>
      </c>
      <c r="V1075" s="373">
        <f t="shared" si="123"/>
        <v>0</v>
      </c>
      <c r="W1075" s="376">
        <f t="shared" si="124"/>
        <v>0</v>
      </c>
      <c r="X1075" s="376">
        <f t="shared" si="125"/>
        <v>0</v>
      </c>
      <c r="Y1075" s="373">
        <f t="shared" si="126"/>
        <v>0</v>
      </c>
      <c r="Z1075" s="376">
        <f t="shared" si="127"/>
        <v>0</v>
      </c>
      <c r="AA1075" s="376">
        <f t="shared" si="121"/>
        <v>0</v>
      </c>
      <c r="AB1075" s="350"/>
    </row>
    <row r="1076" spans="1:28" s="2" customFormat="1" ht="10.7">
      <c r="A1076" s="382">
        <v>1051</v>
      </c>
      <c r="B1076" s="398"/>
      <c r="C1076" s="186"/>
      <c r="D1076" s="187"/>
      <c r="E1076" s="186"/>
      <c r="F1076" s="397"/>
      <c r="G1076" s="385">
        <f t="shared" si="122"/>
        <v>0</v>
      </c>
      <c r="H1076" s="360"/>
      <c r="I1076" s="187"/>
      <c r="J1076" s="187"/>
      <c r="K1076" s="187"/>
      <c r="L1076" s="187"/>
      <c r="M1076" s="187"/>
      <c r="N1076" s="187"/>
      <c r="O1076" s="187"/>
      <c r="P1076" s="187"/>
      <c r="Q1076" s="187"/>
      <c r="R1076" s="187"/>
      <c r="S1076" s="187"/>
      <c r="T1076" s="269"/>
      <c r="U1076" s="370">
        <f>IF(AND(H1076="",I1076="",J1076="",K1076="",L1076="",M1076="",N1076="",O1076="",P1076="",Q1076="",R1076="",S1076="",T1076=""),0,AVERAGE($H1076:T1076))</f>
        <v>0</v>
      </c>
      <c r="V1076" s="373">
        <f t="shared" si="123"/>
        <v>0</v>
      </c>
      <c r="W1076" s="376">
        <f t="shared" si="124"/>
        <v>0</v>
      </c>
      <c r="X1076" s="376">
        <f t="shared" si="125"/>
        <v>0</v>
      </c>
      <c r="Y1076" s="373">
        <f t="shared" si="126"/>
        <v>0</v>
      </c>
      <c r="Z1076" s="376">
        <f t="shared" si="127"/>
        <v>0</v>
      </c>
      <c r="AA1076" s="376">
        <f t="shared" si="121"/>
        <v>0</v>
      </c>
      <c r="AB1076" s="350"/>
    </row>
    <row r="1077" spans="1:28" s="2" customFormat="1" ht="10.7">
      <c r="A1077" s="382">
        <v>1052</v>
      </c>
      <c r="B1077" s="398"/>
      <c r="C1077" s="186"/>
      <c r="D1077" s="187"/>
      <c r="E1077" s="186"/>
      <c r="F1077" s="397"/>
      <c r="G1077" s="385">
        <f t="shared" si="122"/>
        <v>0</v>
      </c>
      <c r="H1077" s="360"/>
      <c r="I1077" s="187"/>
      <c r="J1077" s="187"/>
      <c r="K1077" s="187"/>
      <c r="L1077" s="187"/>
      <c r="M1077" s="187"/>
      <c r="N1077" s="187"/>
      <c r="O1077" s="187"/>
      <c r="P1077" s="187"/>
      <c r="Q1077" s="187"/>
      <c r="R1077" s="187"/>
      <c r="S1077" s="187"/>
      <c r="T1077" s="269"/>
      <c r="U1077" s="370">
        <f>IF(AND(H1077="",I1077="",J1077="",K1077="",L1077="",M1077="",N1077="",O1077="",P1077="",Q1077="",R1077="",S1077="",T1077=""),0,AVERAGE($H1077:T1077))</f>
        <v>0</v>
      </c>
      <c r="V1077" s="373">
        <f t="shared" si="123"/>
        <v>0</v>
      </c>
      <c r="W1077" s="376">
        <f t="shared" si="124"/>
        <v>0</v>
      </c>
      <c r="X1077" s="376">
        <f t="shared" si="125"/>
        <v>0</v>
      </c>
      <c r="Y1077" s="373">
        <f t="shared" si="126"/>
        <v>0</v>
      </c>
      <c r="Z1077" s="376">
        <f t="shared" si="127"/>
        <v>0</v>
      </c>
      <c r="AA1077" s="376">
        <f t="shared" si="121"/>
        <v>0</v>
      </c>
      <c r="AB1077" s="350"/>
    </row>
    <row r="1078" spans="1:28" s="2" customFormat="1" ht="10.7">
      <c r="A1078" s="382">
        <v>1053</v>
      </c>
      <c r="B1078" s="398"/>
      <c r="C1078" s="186"/>
      <c r="D1078" s="187"/>
      <c r="E1078" s="186"/>
      <c r="F1078" s="397"/>
      <c r="G1078" s="385">
        <f t="shared" si="122"/>
        <v>0</v>
      </c>
      <c r="H1078" s="360"/>
      <c r="I1078" s="187"/>
      <c r="J1078" s="187"/>
      <c r="K1078" s="187"/>
      <c r="L1078" s="187"/>
      <c r="M1078" s="187"/>
      <c r="N1078" s="187"/>
      <c r="O1078" s="187"/>
      <c r="P1078" s="187"/>
      <c r="Q1078" s="187"/>
      <c r="R1078" s="187"/>
      <c r="S1078" s="187"/>
      <c r="T1078" s="269"/>
      <c r="U1078" s="370">
        <f>IF(AND(H1078="",I1078="",J1078="",K1078="",L1078="",M1078="",N1078="",O1078="",P1078="",Q1078="",R1078="",S1078="",T1078=""),0,AVERAGE($H1078:T1078))</f>
        <v>0</v>
      </c>
      <c r="V1078" s="373">
        <f t="shared" si="123"/>
        <v>0</v>
      </c>
      <c r="W1078" s="376">
        <f t="shared" si="124"/>
        <v>0</v>
      </c>
      <c r="X1078" s="376">
        <f t="shared" si="125"/>
        <v>0</v>
      </c>
      <c r="Y1078" s="373">
        <f t="shared" si="126"/>
        <v>0</v>
      </c>
      <c r="Z1078" s="376">
        <f t="shared" si="127"/>
        <v>0</v>
      </c>
      <c r="AA1078" s="376">
        <f t="shared" si="121"/>
        <v>0</v>
      </c>
      <c r="AB1078" s="350"/>
    </row>
    <row r="1079" spans="1:28" s="2" customFormat="1" ht="10.7">
      <c r="A1079" s="382">
        <v>1054</v>
      </c>
      <c r="B1079" s="398"/>
      <c r="C1079" s="186"/>
      <c r="D1079" s="187"/>
      <c r="E1079" s="186"/>
      <c r="F1079" s="397"/>
      <c r="G1079" s="385">
        <f t="shared" si="122"/>
        <v>0</v>
      </c>
      <c r="H1079" s="360"/>
      <c r="I1079" s="187"/>
      <c r="J1079" s="187"/>
      <c r="K1079" s="187"/>
      <c r="L1079" s="187"/>
      <c r="M1079" s="187"/>
      <c r="N1079" s="187"/>
      <c r="O1079" s="187"/>
      <c r="P1079" s="187"/>
      <c r="Q1079" s="187"/>
      <c r="R1079" s="187"/>
      <c r="S1079" s="187"/>
      <c r="T1079" s="269"/>
      <c r="U1079" s="370">
        <f>IF(AND(H1079="",I1079="",J1079="",K1079="",L1079="",M1079="",N1079="",O1079="",P1079="",Q1079="",R1079="",S1079="",T1079=""),0,AVERAGE($H1079:T1079))</f>
        <v>0</v>
      </c>
      <c r="V1079" s="373">
        <f t="shared" si="123"/>
        <v>0</v>
      </c>
      <c r="W1079" s="376">
        <f t="shared" si="124"/>
        <v>0</v>
      </c>
      <c r="X1079" s="376">
        <f t="shared" si="125"/>
        <v>0</v>
      </c>
      <c r="Y1079" s="373">
        <f t="shared" si="126"/>
        <v>0</v>
      </c>
      <c r="Z1079" s="376">
        <f t="shared" si="127"/>
        <v>0</v>
      </c>
      <c r="AA1079" s="376">
        <f t="shared" si="121"/>
        <v>0</v>
      </c>
      <c r="AB1079" s="350"/>
    </row>
    <row r="1080" spans="1:28" s="2" customFormat="1" ht="10.7">
      <c r="A1080" s="382">
        <v>1055</v>
      </c>
      <c r="B1080" s="398"/>
      <c r="C1080" s="186"/>
      <c r="D1080" s="187"/>
      <c r="E1080" s="186"/>
      <c r="F1080" s="397"/>
      <c r="G1080" s="385">
        <f t="shared" si="122"/>
        <v>0</v>
      </c>
      <c r="H1080" s="360"/>
      <c r="I1080" s="187"/>
      <c r="J1080" s="187"/>
      <c r="K1080" s="187"/>
      <c r="L1080" s="187"/>
      <c r="M1080" s="187"/>
      <c r="N1080" s="187"/>
      <c r="O1080" s="187"/>
      <c r="P1080" s="187"/>
      <c r="Q1080" s="187"/>
      <c r="R1080" s="187"/>
      <c r="S1080" s="187"/>
      <c r="T1080" s="269"/>
      <c r="U1080" s="370">
        <f>IF(AND(H1080="",I1080="",J1080="",K1080="",L1080="",M1080="",N1080="",O1080="",P1080="",Q1080="",R1080="",S1080="",T1080=""),0,AVERAGE($H1080:T1080))</f>
        <v>0</v>
      </c>
      <c r="V1080" s="373">
        <f t="shared" si="123"/>
        <v>0</v>
      </c>
      <c r="W1080" s="376">
        <f t="shared" si="124"/>
        <v>0</v>
      </c>
      <c r="X1080" s="376">
        <f t="shared" si="125"/>
        <v>0</v>
      </c>
      <c r="Y1080" s="373">
        <f t="shared" si="126"/>
        <v>0</v>
      </c>
      <c r="Z1080" s="376">
        <f t="shared" si="127"/>
        <v>0</v>
      </c>
      <c r="AA1080" s="376">
        <f t="shared" si="121"/>
        <v>0</v>
      </c>
      <c r="AB1080" s="350"/>
    </row>
    <row r="1081" spans="1:28" s="2" customFormat="1" ht="10.7">
      <c r="A1081" s="382">
        <v>1056</v>
      </c>
      <c r="B1081" s="398"/>
      <c r="C1081" s="186"/>
      <c r="D1081" s="187"/>
      <c r="E1081" s="186"/>
      <c r="F1081" s="397"/>
      <c r="G1081" s="385">
        <f t="shared" si="122"/>
        <v>0</v>
      </c>
      <c r="H1081" s="360"/>
      <c r="I1081" s="187"/>
      <c r="J1081" s="187"/>
      <c r="K1081" s="187"/>
      <c r="L1081" s="187"/>
      <c r="M1081" s="187"/>
      <c r="N1081" s="187"/>
      <c r="O1081" s="187"/>
      <c r="P1081" s="187"/>
      <c r="Q1081" s="187"/>
      <c r="R1081" s="187"/>
      <c r="S1081" s="187"/>
      <c r="T1081" s="269"/>
      <c r="U1081" s="370">
        <f>IF(AND(H1081="",I1081="",J1081="",K1081="",L1081="",M1081="",N1081="",O1081="",P1081="",Q1081="",R1081="",S1081="",T1081=""),0,AVERAGE($H1081:T1081))</f>
        <v>0</v>
      </c>
      <c r="V1081" s="373">
        <f t="shared" si="123"/>
        <v>0</v>
      </c>
      <c r="W1081" s="376">
        <f t="shared" si="124"/>
        <v>0</v>
      </c>
      <c r="X1081" s="376">
        <f t="shared" si="125"/>
        <v>0</v>
      </c>
      <c r="Y1081" s="373">
        <f t="shared" si="126"/>
        <v>0</v>
      </c>
      <c r="Z1081" s="376">
        <f t="shared" si="127"/>
        <v>0</v>
      </c>
      <c r="AA1081" s="376">
        <f t="shared" si="121"/>
        <v>0</v>
      </c>
      <c r="AB1081" s="350"/>
    </row>
    <row r="1082" spans="1:28" s="2" customFormat="1" ht="10.7">
      <c r="A1082" s="382">
        <v>1057</v>
      </c>
      <c r="B1082" s="398"/>
      <c r="C1082" s="186"/>
      <c r="D1082" s="187"/>
      <c r="E1082" s="186"/>
      <c r="F1082" s="397"/>
      <c r="G1082" s="385">
        <f t="shared" si="122"/>
        <v>0</v>
      </c>
      <c r="H1082" s="360"/>
      <c r="I1082" s="187"/>
      <c r="J1082" s="187"/>
      <c r="K1082" s="187"/>
      <c r="L1082" s="187"/>
      <c r="M1082" s="187"/>
      <c r="N1082" s="187"/>
      <c r="O1082" s="187"/>
      <c r="P1082" s="187"/>
      <c r="Q1082" s="187"/>
      <c r="R1082" s="187"/>
      <c r="S1082" s="187"/>
      <c r="T1082" s="269"/>
      <c r="U1082" s="370">
        <f>IF(AND(H1082="",I1082="",J1082="",K1082="",L1082="",M1082="",N1082="",O1082="",P1082="",Q1082="",R1082="",S1082="",T1082=""),0,AVERAGE($H1082:T1082))</f>
        <v>0</v>
      </c>
      <c r="V1082" s="373">
        <f t="shared" si="123"/>
        <v>0</v>
      </c>
      <c r="W1082" s="376">
        <f t="shared" si="124"/>
        <v>0</v>
      </c>
      <c r="X1082" s="376">
        <f t="shared" si="125"/>
        <v>0</v>
      </c>
      <c r="Y1082" s="373">
        <f t="shared" si="126"/>
        <v>0</v>
      </c>
      <c r="Z1082" s="376">
        <f t="shared" si="127"/>
        <v>0</v>
      </c>
      <c r="AA1082" s="376">
        <f t="shared" si="121"/>
        <v>0</v>
      </c>
      <c r="AB1082" s="350"/>
    </row>
    <row r="1083" spans="1:28" s="2" customFormat="1" ht="10.7">
      <c r="A1083" s="382">
        <v>1058</v>
      </c>
      <c r="B1083" s="398"/>
      <c r="C1083" s="186"/>
      <c r="D1083" s="187"/>
      <c r="E1083" s="186"/>
      <c r="F1083" s="397"/>
      <c r="G1083" s="385">
        <f t="shared" si="122"/>
        <v>0</v>
      </c>
      <c r="H1083" s="360"/>
      <c r="I1083" s="187"/>
      <c r="J1083" s="187"/>
      <c r="K1083" s="187"/>
      <c r="L1083" s="187"/>
      <c r="M1083" s="187"/>
      <c r="N1083" s="187"/>
      <c r="O1083" s="187"/>
      <c r="P1083" s="187"/>
      <c r="Q1083" s="187"/>
      <c r="R1083" s="187"/>
      <c r="S1083" s="187"/>
      <c r="T1083" s="269"/>
      <c r="U1083" s="370">
        <f>IF(AND(H1083="",I1083="",J1083="",K1083="",L1083="",M1083="",N1083="",O1083="",P1083="",Q1083="",R1083="",S1083="",T1083=""),0,AVERAGE($H1083:T1083))</f>
        <v>0</v>
      </c>
      <c r="V1083" s="373">
        <f t="shared" si="123"/>
        <v>0</v>
      </c>
      <c r="W1083" s="376">
        <f t="shared" si="124"/>
        <v>0</v>
      </c>
      <c r="X1083" s="376">
        <f t="shared" si="125"/>
        <v>0</v>
      </c>
      <c r="Y1083" s="373">
        <f t="shared" si="126"/>
        <v>0</v>
      </c>
      <c r="Z1083" s="376">
        <f t="shared" si="127"/>
        <v>0</v>
      </c>
      <c r="AA1083" s="376">
        <f t="shared" si="121"/>
        <v>0</v>
      </c>
      <c r="AB1083" s="350"/>
    </row>
    <row r="1084" spans="1:28" s="2" customFormat="1" ht="10.7">
      <c r="A1084" s="382">
        <v>1059</v>
      </c>
      <c r="B1084" s="398"/>
      <c r="C1084" s="186"/>
      <c r="D1084" s="187"/>
      <c r="E1084" s="186"/>
      <c r="F1084" s="397"/>
      <c r="G1084" s="385">
        <f t="shared" si="122"/>
        <v>0</v>
      </c>
      <c r="H1084" s="360"/>
      <c r="I1084" s="187"/>
      <c r="J1084" s="187"/>
      <c r="K1084" s="187"/>
      <c r="L1084" s="187"/>
      <c r="M1084" s="187"/>
      <c r="N1084" s="187"/>
      <c r="O1084" s="187"/>
      <c r="P1084" s="187"/>
      <c r="Q1084" s="187"/>
      <c r="R1084" s="187"/>
      <c r="S1084" s="187"/>
      <c r="T1084" s="269"/>
      <c r="U1084" s="370">
        <f>IF(AND(H1084="",I1084="",J1084="",K1084="",L1084="",M1084="",N1084="",O1084="",P1084="",Q1084="",R1084="",S1084="",T1084=""),0,AVERAGE($H1084:T1084))</f>
        <v>0</v>
      </c>
      <c r="V1084" s="373">
        <f t="shared" si="123"/>
        <v>0</v>
      </c>
      <c r="W1084" s="376">
        <f t="shared" si="124"/>
        <v>0</v>
      </c>
      <c r="X1084" s="376">
        <f t="shared" si="125"/>
        <v>0</v>
      </c>
      <c r="Y1084" s="373">
        <f t="shared" si="126"/>
        <v>0</v>
      </c>
      <c r="Z1084" s="376">
        <f t="shared" si="127"/>
        <v>0</v>
      </c>
      <c r="AA1084" s="376">
        <f t="shared" si="121"/>
        <v>0</v>
      </c>
      <c r="AB1084" s="350"/>
    </row>
    <row r="1085" spans="1:28" s="2" customFormat="1" ht="10.7">
      <c r="A1085" s="382">
        <v>1060</v>
      </c>
      <c r="B1085" s="398"/>
      <c r="C1085" s="186"/>
      <c r="D1085" s="187"/>
      <c r="E1085" s="186"/>
      <c r="F1085" s="397"/>
      <c r="G1085" s="385">
        <f t="shared" si="122"/>
        <v>0</v>
      </c>
      <c r="H1085" s="360"/>
      <c r="I1085" s="187"/>
      <c r="J1085" s="187"/>
      <c r="K1085" s="187"/>
      <c r="L1085" s="187"/>
      <c r="M1085" s="187"/>
      <c r="N1085" s="187"/>
      <c r="O1085" s="187"/>
      <c r="P1085" s="187"/>
      <c r="Q1085" s="187"/>
      <c r="R1085" s="187"/>
      <c r="S1085" s="187"/>
      <c r="T1085" s="269"/>
      <c r="U1085" s="370">
        <f>IF(AND(H1085="",I1085="",J1085="",K1085="",L1085="",M1085="",N1085="",O1085="",P1085="",Q1085="",R1085="",S1085="",T1085=""),0,AVERAGE($H1085:T1085))</f>
        <v>0</v>
      </c>
      <c r="V1085" s="373">
        <f t="shared" si="123"/>
        <v>0</v>
      </c>
      <c r="W1085" s="376">
        <f t="shared" si="124"/>
        <v>0</v>
      </c>
      <c r="X1085" s="376">
        <f t="shared" si="125"/>
        <v>0</v>
      </c>
      <c r="Y1085" s="373">
        <f t="shared" si="126"/>
        <v>0</v>
      </c>
      <c r="Z1085" s="376">
        <f t="shared" si="127"/>
        <v>0</v>
      </c>
      <c r="AA1085" s="376">
        <f t="shared" si="121"/>
        <v>0</v>
      </c>
      <c r="AB1085" s="350"/>
    </row>
    <row r="1086" spans="1:28" s="2" customFormat="1" ht="10.7">
      <c r="A1086" s="382">
        <v>1061</v>
      </c>
      <c r="B1086" s="398"/>
      <c r="C1086" s="186"/>
      <c r="D1086" s="187"/>
      <c r="E1086" s="186"/>
      <c r="F1086" s="397"/>
      <c r="G1086" s="385">
        <f t="shared" si="122"/>
        <v>0</v>
      </c>
      <c r="H1086" s="360"/>
      <c r="I1086" s="187"/>
      <c r="J1086" s="187"/>
      <c r="K1086" s="187"/>
      <c r="L1086" s="187"/>
      <c r="M1086" s="187"/>
      <c r="N1086" s="187"/>
      <c r="O1086" s="187"/>
      <c r="P1086" s="187"/>
      <c r="Q1086" s="187"/>
      <c r="R1086" s="187"/>
      <c r="S1086" s="187"/>
      <c r="T1086" s="269"/>
      <c r="U1086" s="370">
        <f>IF(AND(H1086="",I1086="",J1086="",K1086="",L1086="",M1086="",N1086="",O1086="",P1086="",Q1086="",R1086="",S1086="",T1086=""),0,AVERAGE($H1086:T1086))</f>
        <v>0</v>
      </c>
      <c r="V1086" s="373">
        <f t="shared" si="123"/>
        <v>0</v>
      </c>
      <c r="W1086" s="376">
        <f t="shared" si="124"/>
        <v>0</v>
      </c>
      <c r="X1086" s="376">
        <f t="shared" si="125"/>
        <v>0</v>
      </c>
      <c r="Y1086" s="373">
        <f t="shared" si="126"/>
        <v>0</v>
      </c>
      <c r="Z1086" s="376">
        <f t="shared" si="127"/>
        <v>0</v>
      </c>
      <c r="AA1086" s="376">
        <f t="shared" si="121"/>
        <v>0</v>
      </c>
      <c r="AB1086" s="350"/>
    </row>
    <row r="1087" spans="1:28" s="2" customFormat="1" ht="10.7">
      <c r="A1087" s="382">
        <v>1062</v>
      </c>
      <c r="B1087" s="398"/>
      <c r="C1087" s="186"/>
      <c r="D1087" s="187"/>
      <c r="E1087" s="186"/>
      <c r="F1087" s="397"/>
      <c r="G1087" s="385">
        <f t="shared" si="122"/>
        <v>0</v>
      </c>
      <c r="H1087" s="360"/>
      <c r="I1087" s="187"/>
      <c r="J1087" s="187"/>
      <c r="K1087" s="187"/>
      <c r="L1087" s="187"/>
      <c r="M1087" s="187"/>
      <c r="N1087" s="187"/>
      <c r="O1087" s="187"/>
      <c r="P1087" s="187"/>
      <c r="Q1087" s="187"/>
      <c r="R1087" s="187"/>
      <c r="S1087" s="187"/>
      <c r="T1087" s="269"/>
      <c r="U1087" s="370">
        <f>IF(AND(H1087="",I1087="",J1087="",K1087="",L1087="",M1087="",N1087="",O1087="",P1087="",Q1087="",R1087="",S1087="",T1087=""),0,AVERAGE($H1087:T1087))</f>
        <v>0</v>
      </c>
      <c r="V1087" s="373">
        <f t="shared" si="123"/>
        <v>0</v>
      </c>
      <c r="W1087" s="376">
        <f t="shared" si="124"/>
        <v>0</v>
      </c>
      <c r="X1087" s="376">
        <f t="shared" si="125"/>
        <v>0</v>
      </c>
      <c r="Y1087" s="373">
        <f t="shared" si="126"/>
        <v>0</v>
      </c>
      <c r="Z1087" s="376">
        <f t="shared" si="127"/>
        <v>0</v>
      </c>
      <c r="AA1087" s="376">
        <f t="shared" si="121"/>
        <v>0</v>
      </c>
      <c r="AB1087" s="350"/>
    </row>
    <row r="1088" spans="1:28" s="2" customFormat="1" ht="10.7">
      <c r="A1088" s="382">
        <v>1063</v>
      </c>
      <c r="B1088" s="398"/>
      <c r="C1088" s="186"/>
      <c r="D1088" s="187"/>
      <c r="E1088" s="186"/>
      <c r="F1088" s="397"/>
      <c r="G1088" s="385">
        <f t="shared" si="122"/>
        <v>0</v>
      </c>
      <c r="H1088" s="360"/>
      <c r="I1088" s="187"/>
      <c r="J1088" s="187"/>
      <c r="K1088" s="187"/>
      <c r="L1088" s="187"/>
      <c r="M1088" s="187"/>
      <c r="N1088" s="187"/>
      <c r="O1088" s="187"/>
      <c r="P1088" s="187"/>
      <c r="Q1088" s="187"/>
      <c r="R1088" s="187"/>
      <c r="S1088" s="187"/>
      <c r="T1088" s="269"/>
      <c r="U1088" s="370">
        <f>IF(AND(H1088="",I1088="",J1088="",K1088="",L1088="",M1088="",N1088="",O1088="",P1088="",Q1088="",R1088="",S1088="",T1088=""),0,AVERAGE($H1088:T1088))</f>
        <v>0</v>
      </c>
      <c r="V1088" s="373">
        <f t="shared" si="123"/>
        <v>0</v>
      </c>
      <c r="W1088" s="376">
        <f t="shared" si="124"/>
        <v>0</v>
      </c>
      <c r="X1088" s="376">
        <f t="shared" si="125"/>
        <v>0</v>
      </c>
      <c r="Y1088" s="373">
        <f t="shared" si="126"/>
        <v>0</v>
      </c>
      <c r="Z1088" s="376">
        <f t="shared" si="127"/>
        <v>0</v>
      </c>
      <c r="AA1088" s="376">
        <f t="shared" si="121"/>
        <v>0</v>
      </c>
      <c r="AB1088" s="350"/>
    </row>
    <row r="1089" spans="1:28" s="2" customFormat="1" ht="10.7">
      <c r="A1089" s="382">
        <v>1064</v>
      </c>
      <c r="B1089" s="398"/>
      <c r="C1089" s="186"/>
      <c r="D1089" s="187"/>
      <c r="E1089" s="186"/>
      <c r="F1089" s="397"/>
      <c r="G1089" s="385">
        <f t="shared" si="122"/>
        <v>0</v>
      </c>
      <c r="H1089" s="360"/>
      <c r="I1089" s="187"/>
      <c r="J1089" s="187"/>
      <c r="K1089" s="187"/>
      <c r="L1089" s="187"/>
      <c r="M1089" s="187"/>
      <c r="N1089" s="187"/>
      <c r="O1089" s="187"/>
      <c r="P1089" s="187"/>
      <c r="Q1089" s="187"/>
      <c r="R1089" s="187"/>
      <c r="S1089" s="187"/>
      <c r="T1089" s="269"/>
      <c r="U1089" s="370">
        <f>IF(AND(H1089="",I1089="",J1089="",K1089="",L1089="",M1089="",N1089="",O1089="",P1089="",Q1089="",R1089="",S1089="",T1089=""),0,AVERAGE($H1089:T1089))</f>
        <v>0</v>
      </c>
      <c r="V1089" s="373">
        <f t="shared" si="123"/>
        <v>0</v>
      </c>
      <c r="W1089" s="376">
        <f t="shared" si="124"/>
        <v>0</v>
      </c>
      <c r="X1089" s="376">
        <f t="shared" si="125"/>
        <v>0</v>
      </c>
      <c r="Y1089" s="373">
        <f t="shared" si="126"/>
        <v>0</v>
      </c>
      <c r="Z1089" s="376">
        <f t="shared" si="127"/>
        <v>0</v>
      </c>
      <c r="AA1089" s="376">
        <f t="shared" si="121"/>
        <v>0</v>
      </c>
      <c r="AB1089" s="350"/>
    </row>
    <row r="1090" spans="1:28" s="2" customFormat="1" ht="10.7">
      <c r="A1090" s="382">
        <v>1065</v>
      </c>
      <c r="B1090" s="398"/>
      <c r="C1090" s="186"/>
      <c r="D1090" s="187"/>
      <c r="E1090" s="186"/>
      <c r="F1090" s="397"/>
      <c r="G1090" s="385">
        <f t="shared" si="122"/>
        <v>0</v>
      </c>
      <c r="H1090" s="360"/>
      <c r="I1090" s="187"/>
      <c r="J1090" s="187"/>
      <c r="K1090" s="187"/>
      <c r="L1090" s="187"/>
      <c r="M1090" s="187"/>
      <c r="N1090" s="187"/>
      <c r="O1090" s="187"/>
      <c r="P1090" s="187"/>
      <c r="Q1090" s="187"/>
      <c r="R1090" s="187"/>
      <c r="S1090" s="187"/>
      <c r="T1090" s="269"/>
      <c r="U1090" s="370">
        <f>IF(AND(H1090="",I1090="",J1090="",K1090="",L1090="",M1090="",N1090="",O1090="",P1090="",Q1090="",R1090="",S1090="",T1090=""),0,AVERAGE($H1090:T1090))</f>
        <v>0</v>
      </c>
      <c r="V1090" s="373">
        <f t="shared" si="123"/>
        <v>0</v>
      </c>
      <c r="W1090" s="376">
        <f t="shared" si="124"/>
        <v>0</v>
      </c>
      <c r="X1090" s="376">
        <f t="shared" si="125"/>
        <v>0</v>
      </c>
      <c r="Y1090" s="373">
        <f t="shared" si="126"/>
        <v>0</v>
      </c>
      <c r="Z1090" s="376">
        <f t="shared" si="127"/>
        <v>0</v>
      </c>
      <c r="AA1090" s="376">
        <f t="shared" si="121"/>
        <v>0</v>
      </c>
      <c r="AB1090" s="350"/>
    </row>
    <row r="1091" spans="1:28" s="2" customFormat="1" ht="10.7">
      <c r="A1091" s="382">
        <v>1066</v>
      </c>
      <c r="B1091" s="398"/>
      <c r="C1091" s="186"/>
      <c r="D1091" s="187"/>
      <c r="E1091" s="186"/>
      <c r="F1091" s="397"/>
      <c r="G1091" s="385">
        <f t="shared" si="122"/>
        <v>0</v>
      </c>
      <c r="H1091" s="360"/>
      <c r="I1091" s="187"/>
      <c r="J1091" s="187"/>
      <c r="K1091" s="187"/>
      <c r="L1091" s="187"/>
      <c r="M1091" s="187"/>
      <c r="N1091" s="187"/>
      <c r="O1091" s="187"/>
      <c r="P1091" s="187"/>
      <c r="Q1091" s="187"/>
      <c r="R1091" s="187"/>
      <c r="S1091" s="187"/>
      <c r="T1091" s="269"/>
      <c r="U1091" s="370">
        <f>IF(AND(H1091="",I1091="",J1091="",K1091="",L1091="",M1091="",N1091="",O1091="",P1091="",Q1091="",R1091="",S1091="",T1091=""),0,AVERAGE($H1091:T1091))</f>
        <v>0</v>
      </c>
      <c r="V1091" s="373">
        <f t="shared" si="123"/>
        <v>0</v>
      </c>
      <c r="W1091" s="376">
        <f t="shared" si="124"/>
        <v>0</v>
      </c>
      <c r="X1091" s="376">
        <f t="shared" si="125"/>
        <v>0</v>
      </c>
      <c r="Y1091" s="373">
        <f t="shared" si="126"/>
        <v>0</v>
      </c>
      <c r="Z1091" s="376">
        <f t="shared" si="127"/>
        <v>0</v>
      </c>
      <c r="AA1091" s="376">
        <f t="shared" si="121"/>
        <v>0</v>
      </c>
      <c r="AB1091" s="350"/>
    </row>
    <row r="1092" spans="1:28" s="2" customFormat="1" ht="10.7">
      <c r="A1092" s="382">
        <v>1067</v>
      </c>
      <c r="B1092" s="398"/>
      <c r="C1092" s="186"/>
      <c r="D1092" s="187"/>
      <c r="E1092" s="186"/>
      <c r="F1092" s="397"/>
      <c r="G1092" s="385">
        <f t="shared" si="122"/>
        <v>0</v>
      </c>
      <c r="H1092" s="360"/>
      <c r="I1092" s="187"/>
      <c r="J1092" s="187"/>
      <c r="K1092" s="187"/>
      <c r="L1092" s="187"/>
      <c r="M1092" s="187"/>
      <c r="N1092" s="187"/>
      <c r="O1092" s="187"/>
      <c r="P1092" s="187"/>
      <c r="Q1092" s="187"/>
      <c r="R1092" s="187"/>
      <c r="S1092" s="187"/>
      <c r="T1092" s="269"/>
      <c r="U1092" s="370">
        <f>IF(AND(H1092="",I1092="",J1092="",K1092="",L1092="",M1092="",N1092="",O1092="",P1092="",Q1092="",R1092="",S1092="",T1092=""),0,AVERAGE($H1092:T1092))</f>
        <v>0</v>
      </c>
      <c r="V1092" s="373">
        <f t="shared" si="123"/>
        <v>0</v>
      </c>
      <c r="W1092" s="376">
        <f t="shared" si="124"/>
        <v>0</v>
      </c>
      <c r="X1092" s="376">
        <f t="shared" si="125"/>
        <v>0</v>
      </c>
      <c r="Y1092" s="373">
        <f t="shared" si="126"/>
        <v>0</v>
      </c>
      <c r="Z1092" s="376">
        <f t="shared" si="127"/>
        <v>0</v>
      </c>
      <c r="AA1092" s="376">
        <f t="shared" si="121"/>
        <v>0</v>
      </c>
      <c r="AB1092" s="350"/>
    </row>
    <row r="1093" spans="1:28" s="2" customFormat="1" ht="10.7">
      <c r="A1093" s="382">
        <v>1068</v>
      </c>
      <c r="B1093" s="398"/>
      <c r="C1093" s="186"/>
      <c r="D1093" s="187"/>
      <c r="E1093" s="186"/>
      <c r="F1093" s="397"/>
      <c r="G1093" s="385">
        <f t="shared" si="122"/>
        <v>0</v>
      </c>
      <c r="H1093" s="360"/>
      <c r="I1093" s="187"/>
      <c r="J1093" s="187"/>
      <c r="K1093" s="187"/>
      <c r="L1093" s="187"/>
      <c r="M1093" s="187"/>
      <c r="N1093" s="187"/>
      <c r="O1093" s="187"/>
      <c r="P1093" s="187"/>
      <c r="Q1093" s="187"/>
      <c r="R1093" s="187"/>
      <c r="S1093" s="187"/>
      <c r="T1093" s="269"/>
      <c r="U1093" s="370">
        <f>IF(AND(H1093="",I1093="",J1093="",K1093="",L1093="",M1093="",N1093="",O1093="",P1093="",Q1093="",R1093="",S1093="",T1093=""),0,AVERAGE($H1093:T1093))</f>
        <v>0</v>
      </c>
      <c r="V1093" s="373">
        <f t="shared" si="123"/>
        <v>0</v>
      </c>
      <c r="W1093" s="376">
        <f t="shared" si="124"/>
        <v>0</v>
      </c>
      <c r="X1093" s="376">
        <f t="shared" si="125"/>
        <v>0</v>
      </c>
      <c r="Y1093" s="373">
        <f t="shared" si="126"/>
        <v>0</v>
      </c>
      <c r="Z1093" s="376">
        <f t="shared" si="127"/>
        <v>0</v>
      </c>
      <c r="AA1093" s="376">
        <f t="shared" si="121"/>
        <v>0</v>
      </c>
      <c r="AB1093" s="350"/>
    </row>
    <row r="1094" spans="1:28" s="2" customFormat="1" ht="10.7">
      <c r="A1094" s="382">
        <v>1069</v>
      </c>
      <c r="B1094" s="398"/>
      <c r="C1094" s="186"/>
      <c r="D1094" s="187"/>
      <c r="E1094" s="186"/>
      <c r="F1094" s="397"/>
      <c r="G1094" s="385">
        <f t="shared" si="122"/>
        <v>0</v>
      </c>
      <c r="H1094" s="360"/>
      <c r="I1094" s="187"/>
      <c r="J1094" s="187"/>
      <c r="K1094" s="187"/>
      <c r="L1094" s="187"/>
      <c r="M1094" s="187"/>
      <c r="N1094" s="187"/>
      <c r="O1094" s="187"/>
      <c r="P1094" s="187"/>
      <c r="Q1094" s="187"/>
      <c r="R1094" s="187"/>
      <c r="S1094" s="187"/>
      <c r="T1094" s="269"/>
      <c r="U1094" s="370">
        <f>IF(AND(H1094="",I1094="",J1094="",K1094="",L1094="",M1094="",N1094="",O1094="",P1094="",Q1094="",R1094="",S1094="",T1094=""),0,AVERAGE($H1094:T1094))</f>
        <v>0</v>
      </c>
      <c r="V1094" s="373">
        <f t="shared" si="123"/>
        <v>0</v>
      </c>
      <c r="W1094" s="376">
        <f t="shared" si="124"/>
        <v>0</v>
      </c>
      <c r="X1094" s="376">
        <f t="shared" si="125"/>
        <v>0</v>
      </c>
      <c r="Y1094" s="373">
        <f t="shared" si="126"/>
        <v>0</v>
      </c>
      <c r="Z1094" s="376">
        <f t="shared" si="127"/>
        <v>0</v>
      </c>
      <c r="AA1094" s="376">
        <f t="shared" si="121"/>
        <v>0</v>
      </c>
      <c r="AB1094" s="350"/>
    </row>
    <row r="1095" spans="1:28" s="2" customFormat="1" ht="10.7">
      <c r="A1095" s="382">
        <v>1070</v>
      </c>
      <c r="B1095" s="398"/>
      <c r="C1095" s="186"/>
      <c r="D1095" s="187"/>
      <c r="E1095" s="186"/>
      <c r="F1095" s="397"/>
      <c r="G1095" s="385">
        <f t="shared" si="122"/>
        <v>0</v>
      </c>
      <c r="H1095" s="360"/>
      <c r="I1095" s="187"/>
      <c r="J1095" s="187"/>
      <c r="K1095" s="187"/>
      <c r="L1095" s="187"/>
      <c r="M1095" s="187"/>
      <c r="N1095" s="187"/>
      <c r="O1095" s="187"/>
      <c r="P1095" s="187"/>
      <c r="Q1095" s="187"/>
      <c r="R1095" s="187"/>
      <c r="S1095" s="187"/>
      <c r="T1095" s="269"/>
      <c r="U1095" s="370">
        <f>IF(AND(H1095="",I1095="",J1095="",K1095="",L1095="",M1095="",N1095="",O1095="",P1095="",Q1095="",R1095="",S1095="",T1095=""),0,AVERAGE($H1095:T1095))</f>
        <v>0</v>
      </c>
      <c r="V1095" s="373">
        <f t="shared" si="123"/>
        <v>0</v>
      </c>
      <c r="W1095" s="376">
        <f t="shared" si="124"/>
        <v>0</v>
      </c>
      <c r="X1095" s="376">
        <f t="shared" si="125"/>
        <v>0</v>
      </c>
      <c r="Y1095" s="373">
        <f t="shared" si="126"/>
        <v>0</v>
      </c>
      <c r="Z1095" s="376">
        <f t="shared" si="127"/>
        <v>0</v>
      </c>
      <c r="AA1095" s="376">
        <f t="shared" si="121"/>
        <v>0</v>
      </c>
      <c r="AB1095" s="350"/>
    </row>
    <row r="1096" spans="1:28" s="2" customFormat="1" ht="10.7">
      <c r="A1096" s="382">
        <v>1071</v>
      </c>
      <c r="B1096" s="398"/>
      <c r="C1096" s="186"/>
      <c r="D1096" s="187"/>
      <c r="E1096" s="186"/>
      <c r="F1096" s="397"/>
      <c r="G1096" s="385">
        <f t="shared" si="122"/>
        <v>0</v>
      </c>
      <c r="H1096" s="360"/>
      <c r="I1096" s="187"/>
      <c r="J1096" s="187"/>
      <c r="K1096" s="187"/>
      <c r="L1096" s="187"/>
      <c r="M1096" s="187"/>
      <c r="N1096" s="187"/>
      <c r="O1096" s="187"/>
      <c r="P1096" s="187"/>
      <c r="Q1096" s="187"/>
      <c r="R1096" s="187"/>
      <c r="S1096" s="187"/>
      <c r="T1096" s="269"/>
      <c r="U1096" s="370">
        <f>IF(AND(H1096="",I1096="",J1096="",K1096="",L1096="",M1096="",N1096="",O1096="",P1096="",Q1096="",R1096="",S1096="",T1096=""),0,AVERAGE($H1096:T1096))</f>
        <v>0</v>
      </c>
      <c r="V1096" s="373">
        <f t="shared" si="123"/>
        <v>0</v>
      </c>
      <c r="W1096" s="376">
        <f t="shared" si="124"/>
        <v>0</v>
      </c>
      <c r="X1096" s="376">
        <f t="shared" si="125"/>
        <v>0</v>
      </c>
      <c r="Y1096" s="373">
        <f t="shared" si="126"/>
        <v>0</v>
      </c>
      <c r="Z1096" s="376">
        <f t="shared" si="127"/>
        <v>0</v>
      </c>
      <c r="AA1096" s="376">
        <f t="shared" si="121"/>
        <v>0</v>
      </c>
      <c r="AB1096" s="350"/>
    </row>
    <row r="1097" spans="1:28" s="2" customFormat="1" ht="10.7">
      <c r="A1097" s="382">
        <v>1072</v>
      </c>
      <c r="B1097" s="398"/>
      <c r="C1097" s="186"/>
      <c r="D1097" s="187"/>
      <c r="E1097" s="186"/>
      <c r="F1097" s="397"/>
      <c r="G1097" s="385">
        <f t="shared" si="122"/>
        <v>0</v>
      </c>
      <c r="H1097" s="360"/>
      <c r="I1097" s="187"/>
      <c r="J1097" s="187"/>
      <c r="K1097" s="187"/>
      <c r="L1097" s="187"/>
      <c r="M1097" s="187"/>
      <c r="N1097" s="187"/>
      <c r="O1097" s="187"/>
      <c r="P1097" s="187"/>
      <c r="Q1097" s="187"/>
      <c r="R1097" s="187"/>
      <c r="S1097" s="187"/>
      <c r="T1097" s="269"/>
      <c r="U1097" s="370">
        <f>IF(AND(H1097="",I1097="",J1097="",K1097="",L1097="",M1097="",N1097="",O1097="",P1097="",Q1097="",R1097="",S1097="",T1097=""),0,AVERAGE($H1097:T1097))</f>
        <v>0</v>
      </c>
      <c r="V1097" s="373">
        <f t="shared" si="123"/>
        <v>0</v>
      </c>
      <c r="W1097" s="376">
        <f t="shared" si="124"/>
        <v>0</v>
      </c>
      <c r="X1097" s="376">
        <f t="shared" si="125"/>
        <v>0</v>
      </c>
      <c r="Y1097" s="373">
        <f t="shared" si="126"/>
        <v>0</v>
      </c>
      <c r="Z1097" s="376">
        <f t="shared" si="127"/>
        <v>0</v>
      </c>
      <c r="AA1097" s="376">
        <f t="shared" si="121"/>
        <v>0</v>
      </c>
      <c r="AB1097" s="350"/>
    </row>
    <row r="1098" spans="1:28" s="2" customFormat="1" ht="10.7">
      <c r="A1098" s="382">
        <v>1073</v>
      </c>
      <c r="B1098" s="398"/>
      <c r="C1098" s="186"/>
      <c r="D1098" s="187"/>
      <c r="E1098" s="186"/>
      <c r="F1098" s="397"/>
      <c r="G1098" s="385">
        <f t="shared" si="122"/>
        <v>0</v>
      </c>
      <c r="H1098" s="360"/>
      <c r="I1098" s="187"/>
      <c r="J1098" s="187"/>
      <c r="K1098" s="187"/>
      <c r="L1098" s="187"/>
      <c r="M1098" s="187"/>
      <c r="N1098" s="187"/>
      <c r="O1098" s="187"/>
      <c r="P1098" s="187"/>
      <c r="Q1098" s="187"/>
      <c r="R1098" s="187"/>
      <c r="S1098" s="187"/>
      <c r="T1098" s="269"/>
      <c r="U1098" s="370">
        <f>IF(AND(H1098="",I1098="",J1098="",K1098="",L1098="",M1098="",N1098="",O1098="",P1098="",Q1098="",R1098="",S1098="",T1098=""),0,AVERAGE($H1098:T1098))</f>
        <v>0</v>
      </c>
      <c r="V1098" s="373">
        <f t="shared" si="123"/>
        <v>0</v>
      </c>
      <c r="W1098" s="376">
        <f t="shared" si="124"/>
        <v>0</v>
      </c>
      <c r="X1098" s="376">
        <f t="shared" si="125"/>
        <v>0</v>
      </c>
      <c r="Y1098" s="373">
        <f t="shared" si="126"/>
        <v>0</v>
      </c>
      <c r="Z1098" s="376">
        <f t="shared" si="127"/>
        <v>0</v>
      </c>
      <c r="AA1098" s="376">
        <f t="shared" si="121"/>
        <v>0</v>
      </c>
      <c r="AB1098" s="350"/>
    </row>
    <row r="1099" spans="1:28" s="2" customFormat="1" ht="10.7">
      <c r="A1099" s="382">
        <v>1074</v>
      </c>
      <c r="B1099" s="398"/>
      <c r="C1099" s="186"/>
      <c r="D1099" s="187"/>
      <c r="E1099" s="186"/>
      <c r="F1099" s="397"/>
      <c r="G1099" s="385">
        <f t="shared" si="122"/>
        <v>0</v>
      </c>
      <c r="H1099" s="360"/>
      <c r="I1099" s="187"/>
      <c r="J1099" s="187"/>
      <c r="K1099" s="187"/>
      <c r="L1099" s="187"/>
      <c r="M1099" s="187"/>
      <c r="N1099" s="187"/>
      <c r="O1099" s="187"/>
      <c r="P1099" s="187"/>
      <c r="Q1099" s="187"/>
      <c r="R1099" s="187"/>
      <c r="S1099" s="187"/>
      <c r="T1099" s="269"/>
      <c r="U1099" s="370">
        <f>IF(AND(H1099="",I1099="",J1099="",K1099="",L1099="",M1099="",N1099="",O1099="",P1099="",Q1099="",R1099="",S1099="",T1099=""),0,AVERAGE($H1099:T1099))</f>
        <v>0</v>
      </c>
      <c r="V1099" s="373">
        <f t="shared" si="123"/>
        <v>0</v>
      </c>
      <c r="W1099" s="376">
        <f t="shared" si="124"/>
        <v>0</v>
      </c>
      <c r="X1099" s="376">
        <f t="shared" si="125"/>
        <v>0</v>
      </c>
      <c r="Y1099" s="373">
        <f t="shared" si="126"/>
        <v>0</v>
      </c>
      <c r="Z1099" s="376">
        <f t="shared" si="127"/>
        <v>0</v>
      </c>
      <c r="AA1099" s="376">
        <f t="shared" si="121"/>
        <v>0</v>
      </c>
      <c r="AB1099" s="350"/>
    </row>
    <row r="1100" spans="1:28" s="2" customFormat="1" ht="10.7">
      <c r="A1100" s="382">
        <v>1075</v>
      </c>
      <c r="B1100" s="398"/>
      <c r="C1100" s="186"/>
      <c r="D1100" s="187"/>
      <c r="E1100" s="186"/>
      <c r="F1100" s="397"/>
      <c r="G1100" s="385">
        <f t="shared" si="122"/>
        <v>0</v>
      </c>
      <c r="H1100" s="360"/>
      <c r="I1100" s="187"/>
      <c r="J1100" s="187"/>
      <c r="K1100" s="187"/>
      <c r="L1100" s="187"/>
      <c r="M1100" s="187"/>
      <c r="N1100" s="187"/>
      <c r="O1100" s="187"/>
      <c r="P1100" s="187"/>
      <c r="Q1100" s="187"/>
      <c r="R1100" s="187"/>
      <c r="S1100" s="187"/>
      <c r="T1100" s="269"/>
      <c r="U1100" s="370">
        <f>IF(AND(H1100="",I1100="",J1100="",K1100="",L1100="",M1100="",N1100="",O1100="",P1100="",Q1100="",R1100="",S1100="",T1100=""),0,AVERAGE($H1100:T1100))</f>
        <v>0</v>
      </c>
      <c r="V1100" s="373">
        <f t="shared" si="123"/>
        <v>0</v>
      </c>
      <c r="W1100" s="376">
        <f t="shared" si="124"/>
        <v>0</v>
      </c>
      <c r="X1100" s="376">
        <f t="shared" si="125"/>
        <v>0</v>
      </c>
      <c r="Y1100" s="373">
        <f t="shared" si="126"/>
        <v>0</v>
      </c>
      <c r="Z1100" s="376">
        <f t="shared" si="127"/>
        <v>0</v>
      </c>
      <c r="AA1100" s="376">
        <f t="shared" si="121"/>
        <v>0</v>
      </c>
      <c r="AB1100" s="350"/>
    </row>
    <row r="1101" spans="1:28" s="2" customFormat="1" ht="10.7">
      <c r="A1101" s="382">
        <v>1076</v>
      </c>
      <c r="B1101" s="398"/>
      <c r="C1101" s="186"/>
      <c r="D1101" s="187"/>
      <c r="E1101" s="186"/>
      <c r="F1101" s="397"/>
      <c r="G1101" s="385">
        <f t="shared" si="122"/>
        <v>0</v>
      </c>
      <c r="H1101" s="360"/>
      <c r="I1101" s="187"/>
      <c r="J1101" s="187"/>
      <c r="K1101" s="187"/>
      <c r="L1101" s="187"/>
      <c r="M1101" s="187"/>
      <c r="N1101" s="187"/>
      <c r="O1101" s="187"/>
      <c r="P1101" s="187"/>
      <c r="Q1101" s="187"/>
      <c r="R1101" s="187"/>
      <c r="S1101" s="187"/>
      <c r="T1101" s="269"/>
      <c r="U1101" s="370">
        <f>IF(AND(H1101="",I1101="",J1101="",K1101="",L1101="",M1101="",N1101="",O1101="",P1101="",Q1101="",R1101="",S1101="",T1101=""),0,AVERAGE($H1101:T1101))</f>
        <v>0</v>
      </c>
      <c r="V1101" s="373">
        <f t="shared" si="123"/>
        <v>0</v>
      </c>
      <c r="W1101" s="376">
        <f t="shared" si="124"/>
        <v>0</v>
      </c>
      <c r="X1101" s="376">
        <f t="shared" si="125"/>
        <v>0</v>
      </c>
      <c r="Y1101" s="373">
        <f t="shared" si="126"/>
        <v>0</v>
      </c>
      <c r="Z1101" s="376">
        <f t="shared" si="127"/>
        <v>0</v>
      </c>
      <c r="AA1101" s="376">
        <f t="shared" si="121"/>
        <v>0</v>
      </c>
      <c r="AB1101" s="350"/>
    </row>
    <row r="1102" spans="1:28" s="2" customFormat="1" ht="10.7">
      <c r="A1102" s="382">
        <v>1077</v>
      </c>
      <c r="B1102" s="398"/>
      <c r="C1102" s="186"/>
      <c r="D1102" s="187"/>
      <c r="E1102" s="186"/>
      <c r="F1102" s="397"/>
      <c r="G1102" s="385">
        <f t="shared" si="122"/>
        <v>0</v>
      </c>
      <c r="H1102" s="360"/>
      <c r="I1102" s="187"/>
      <c r="J1102" s="187"/>
      <c r="K1102" s="187"/>
      <c r="L1102" s="187"/>
      <c r="M1102" s="187"/>
      <c r="N1102" s="187"/>
      <c r="O1102" s="187"/>
      <c r="P1102" s="187"/>
      <c r="Q1102" s="187"/>
      <c r="R1102" s="187"/>
      <c r="S1102" s="187"/>
      <c r="T1102" s="269"/>
      <c r="U1102" s="370">
        <f>IF(AND(H1102="",I1102="",J1102="",K1102="",L1102="",M1102="",N1102="",O1102="",P1102="",Q1102="",R1102="",S1102="",T1102=""),0,AVERAGE($H1102:T1102))</f>
        <v>0</v>
      </c>
      <c r="V1102" s="373">
        <f t="shared" si="123"/>
        <v>0</v>
      </c>
      <c r="W1102" s="376">
        <f t="shared" si="124"/>
        <v>0</v>
      </c>
      <c r="X1102" s="376">
        <f t="shared" si="125"/>
        <v>0</v>
      </c>
      <c r="Y1102" s="373">
        <f t="shared" si="126"/>
        <v>0</v>
      </c>
      <c r="Z1102" s="376">
        <f t="shared" si="127"/>
        <v>0</v>
      </c>
      <c r="AA1102" s="376">
        <f t="shared" si="121"/>
        <v>0</v>
      </c>
      <c r="AB1102" s="350"/>
    </row>
    <row r="1103" spans="1:28" s="2" customFormat="1" ht="10.7">
      <c r="A1103" s="382">
        <v>1078</v>
      </c>
      <c r="B1103" s="398"/>
      <c r="C1103" s="186"/>
      <c r="D1103" s="187"/>
      <c r="E1103" s="186"/>
      <c r="F1103" s="397"/>
      <c r="G1103" s="385">
        <f t="shared" si="122"/>
        <v>0</v>
      </c>
      <c r="H1103" s="360"/>
      <c r="I1103" s="187"/>
      <c r="J1103" s="187"/>
      <c r="K1103" s="187"/>
      <c r="L1103" s="187"/>
      <c r="M1103" s="187"/>
      <c r="N1103" s="187"/>
      <c r="O1103" s="187"/>
      <c r="P1103" s="187"/>
      <c r="Q1103" s="187"/>
      <c r="R1103" s="187"/>
      <c r="S1103" s="187"/>
      <c r="T1103" s="269"/>
      <c r="U1103" s="370">
        <f>IF(AND(H1103="",I1103="",J1103="",K1103="",L1103="",M1103="",N1103="",O1103="",P1103="",Q1103="",R1103="",S1103="",T1103=""),0,AVERAGE($H1103:T1103))</f>
        <v>0</v>
      </c>
      <c r="V1103" s="373">
        <f t="shared" si="123"/>
        <v>0</v>
      </c>
      <c r="W1103" s="376">
        <f t="shared" si="124"/>
        <v>0</v>
      </c>
      <c r="X1103" s="376">
        <f t="shared" si="125"/>
        <v>0</v>
      </c>
      <c r="Y1103" s="373">
        <f t="shared" si="126"/>
        <v>0</v>
      </c>
      <c r="Z1103" s="376">
        <f t="shared" si="127"/>
        <v>0</v>
      </c>
      <c r="AA1103" s="376">
        <f t="shared" si="121"/>
        <v>0</v>
      </c>
      <c r="AB1103" s="350"/>
    </row>
    <row r="1104" spans="1:28" s="2" customFormat="1" ht="10.7">
      <c r="A1104" s="382">
        <v>1079</v>
      </c>
      <c r="B1104" s="398"/>
      <c r="C1104" s="186"/>
      <c r="D1104" s="187"/>
      <c r="E1104" s="186"/>
      <c r="F1104" s="397"/>
      <c r="G1104" s="385">
        <f t="shared" si="122"/>
        <v>0</v>
      </c>
      <c r="H1104" s="360"/>
      <c r="I1104" s="187"/>
      <c r="J1104" s="187"/>
      <c r="K1104" s="187"/>
      <c r="L1104" s="187"/>
      <c r="M1104" s="187"/>
      <c r="N1104" s="187"/>
      <c r="O1104" s="187"/>
      <c r="P1104" s="187"/>
      <c r="Q1104" s="187"/>
      <c r="R1104" s="187"/>
      <c r="S1104" s="187"/>
      <c r="T1104" s="269"/>
      <c r="U1104" s="370">
        <f>IF(AND(H1104="",I1104="",J1104="",K1104="",L1104="",M1104="",N1104="",O1104="",P1104="",Q1104="",R1104="",S1104="",T1104=""),0,AVERAGE($H1104:T1104))</f>
        <v>0</v>
      </c>
      <c r="V1104" s="373">
        <f t="shared" si="123"/>
        <v>0</v>
      </c>
      <c r="W1104" s="376">
        <f t="shared" si="124"/>
        <v>0</v>
      </c>
      <c r="X1104" s="376">
        <f t="shared" si="125"/>
        <v>0</v>
      </c>
      <c r="Y1104" s="373">
        <f t="shared" si="126"/>
        <v>0</v>
      </c>
      <c r="Z1104" s="376">
        <f t="shared" si="127"/>
        <v>0</v>
      </c>
      <c r="AA1104" s="376">
        <f t="shared" si="121"/>
        <v>0</v>
      </c>
      <c r="AB1104" s="350"/>
    </row>
    <row r="1105" spans="1:28" s="2" customFormat="1" ht="10.7">
      <c r="A1105" s="382">
        <v>1080</v>
      </c>
      <c r="B1105" s="398"/>
      <c r="C1105" s="186"/>
      <c r="D1105" s="187"/>
      <c r="E1105" s="186"/>
      <c r="F1105" s="397"/>
      <c r="G1105" s="385">
        <f t="shared" si="122"/>
        <v>0</v>
      </c>
      <c r="H1105" s="360"/>
      <c r="I1105" s="187"/>
      <c r="J1105" s="187"/>
      <c r="K1105" s="187"/>
      <c r="L1105" s="187"/>
      <c r="M1105" s="187"/>
      <c r="N1105" s="187"/>
      <c r="O1105" s="187"/>
      <c r="P1105" s="187"/>
      <c r="Q1105" s="187"/>
      <c r="R1105" s="187"/>
      <c r="S1105" s="187"/>
      <c r="T1105" s="269"/>
      <c r="U1105" s="370">
        <f>IF(AND(H1105="",I1105="",J1105="",K1105="",L1105="",M1105="",N1105="",O1105="",P1105="",Q1105="",R1105="",S1105="",T1105=""),0,AVERAGE($H1105:T1105))</f>
        <v>0</v>
      </c>
      <c r="V1105" s="373">
        <f t="shared" si="123"/>
        <v>0</v>
      </c>
      <c r="W1105" s="376">
        <f t="shared" si="124"/>
        <v>0</v>
      </c>
      <c r="X1105" s="376">
        <f t="shared" si="125"/>
        <v>0</v>
      </c>
      <c r="Y1105" s="373">
        <f t="shared" si="126"/>
        <v>0</v>
      </c>
      <c r="Z1105" s="376">
        <f t="shared" si="127"/>
        <v>0</v>
      </c>
      <c r="AA1105" s="376">
        <f t="shared" si="121"/>
        <v>0</v>
      </c>
      <c r="AB1105" s="350"/>
    </row>
    <row r="1106" spans="1:28" s="2" customFormat="1" ht="10.7">
      <c r="A1106" s="382">
        <v>1081</v>
      </c>
      <c r="B1106" s="398"/>
      <c r="C1106" s="186"/>
      <c r="D1106" s="187"/>
      <c r="E1106" s="186"/>
      <c r="F1106" s="397"/>
      <c r="G1106" s="385">
        <f t="shared" si="122"/>
        <v>0</v>
      </c>
      <c r="H1106" s="360"/>
      <c r="I1106" s="187"/>
      <c r="J1106" s="187"/>
      <c r="K1106" s="187"/>
      <c r="L1106" s="187"/>
      <c r="M1106" s="187"/>
      <c r="N1106" s="187"/>
      <c r="O1106" s="187"/>
      <c r="P1106" s="187"/>
      <c r="Q1106" s="187"/>
      <c r="R1106" s="187"/>
      <c r="S1106" s="187"/>
      <c r="T1106" s="269"/>
      <c r="U1106" s="370">
        <f>IF(AND(H1106="",I1106="",J1106="",K1106="",L1106="",M1106="",N1106="",O1106="",P1106="",Q1106="",R1106="",S1106="",T1106=""),0,AVERAGE($H1106:T1106))</f>
        <v>0</v>
      </c>
      <c r="V1106" s="373">
        <f t="shared" si="123"/>
        <v>0</v>
      </c>
      <c r="W1106" s="376">
        <f t="shared" si="124"/>
        <v>0</v>
      </c>
      <c r="X1106" s="376">
        <f t="shared" si="125"/>
        <v>0</v>
      </c>
      <c r="Y1106" s="373">
        <f t="shared" si="126"/>
        <v>0</v>
      </c>
      <c r="Z1106" s="376">
        <f t="shared" si="127"/>
        <v>0</v>
      </c>
      <c r="AA1106" s="376">
        <f t="shared" si="121"/>
        <v>0</v>
      </c>
      <c r="AB1106" s="350"/>
    </row>
    <row r="1107" spans="1:28" s="2" customFormat="1" ht="10.7">
      <c r="A1107" s="382">
        <v>1082</v>
      </c>
      <c r="B1107" s="398"/>
      <c r="C1107" s="186"/>
      <c r="D1107" s="187"/>
      <c r="E1107" s="186"/>
      <c r="F1107" s="397"/>
      <c r="G1107" s="385">
        <f t="shared" si="122"/>
        <v>0</v>
      </c>
      <c r="H1107" s="360"/>
      <c r="I1107" s="187"/>
      <c r="J1107" s="187"/>
      <c r="K1107" s="187"/>
      <c r="L1107" s="187"/>
      <c r="M1107" s="187"/>
      <c r="N1107" s="187"/>
      <c r="O1107" s="187"/>
      <c r="P1107" s="187"/>
      <c r="Q1107" s="187"/>
      <c r="R1107" s="187"/>
      <c r="S1107" s="187"/>
      <c r="T1107" s="269"/>
      <c r="U1107" s="370">
        <f>IF(AND(H1107="",I1107="",J1107="",K1107="",L1107="",M1107="",N1107="",O1107="",P1107="",Q1107="",R1107="",S1107="",T1107=""),0,AVERAGE($H1107:T1107))</f>
        <v>0</v>
      </c>
      <c r="V1107" s="373">
        <f t="shared" si="123"/>
        <v>0</v>
      </c>
      <c r="W1107" s="376">
        <f t="shared" si="124"/>
        <v>0</v>
      </c>
      <c r="X1107" s="376">
        <f t="shared" si="125"/>
        <v>0</v>
      </c>
      <c r="Y1107" s="373">
        <f t="shared" si="126"/>
        <v>0</v>
      </c>
      <c r="Z1107" s="376">
        <f t="shared" si="127"/>
        <v>0</v>
      </c>
      <c r="AA1107" s="376">
        <f t="shared" si="121"/>
        <v>0</v>
      </c>
      <c r="AB1107" s="350"/>
    </row>
    <row r="1108" spans="1:28" s="2" customFormat="1" ht="10.7">
      <c r="A1108" s="382">
        <v>1083</v>
      </c>
      <c r="B1108" s="398"/>
      <c r="C1108" s="186"/>
      <c r="D1108" s="187"/>
      <c r="E1108" s="186"/>
      <c r="F1108" s="397"/>
      <c r="G1108" s="385">
        <f t="shared" si="122"/>
        <v>0</v>
      </c>
      <c r="H1108" s="360"/>
      <c r="I1108" s="187"/>
      <c r="J1108" s="187"/>
      <c r="K1108" s="187"/>
      <c r="L1108" s="187"/>
      <c r="M1108" s="187"/>
      <c r="N1108" s="187"/>
      <c r="O1108" s="187"/>
      <c r="P1108" s="187"/>
      <c r="Q1108" s="187"/>
      <c r="R1108" s="187"/>
      <c r="S1108" s="187"/>
      <c r="T1108" s="269"/>
      <c r="U1108" s="370">
        <f>IF(AND(H1108="",I1108="",J1108="",K1108="",L1108="",M1108="",N1108="",O1108="",P1108="",Q1108="",R1108="",S1108="",T1108=""),0,AVERAGE($H1108:T1108))</f>
        <v>0</v>
      </c>
      <c r="V1108" s="373">
        <f t="shared" si="123"/>
        <v>0</v>
      </c>
      <c r="W1108" s="376">
        <f t="shared" si="124"/>
        <v>0</v>
      </c>
      <c r="X1108" s="376">
        <f t="shared" si="125"/>
        <v>0</v>
      </c>
      <c r="Y1108" s="373">
        <f t="shared" si="126"/>
        <v>0</v>
      </c>
      <c r="Z1108" s="376">
        <f t="shared" si="127"/>
        <v>0</v>
      </c>
      <c r="AA1108" s="376">
        <f t="shared" si="121"/>
        <v>0</v>
      </c>
      <c r="AB1108" s="350"/>
    </row>
    <row r="1109" spans="1:28" s="2" customFormat="1" ht="10.7">
      <c r="A1109" s="382">
        <v>1084</v>
      </c>
      <c r="B1109" s="398"/>
      <c r="C1109" s="186"/>
      <c r="D1109" s="187"/>
      <c r="E1109" s="186"/>
      <c r="F1109" s="397"/>
      <c r="G1109" s="385">
        <f t="shared" si="122"/>
        <v>0</v>
      </c>
      <c r="H1109" s="360"/>
      <c r="I1109" s="187"/>
      <c r="J1109" s="187"/>
      <c r="K1109" s="187"/>
      <c r="L1109" s="187"/>
      <c r="M1109" s="187"/>
      <c r="N1109" s="187"/>
      <c r="O1109" s="187"/>
      <c r="P1109" s="187"/>
      <c r="Q1109" s="187"/>
      <c r="R1109" s="187"/>
      <c r="S1109" s="187"/>
      <c r="T1109" s="269"/>
      <c r="U1109" s="370">
        <f>IF(AND(H1109="",I1109="",J1109="",K1109="",L1109="",M1109="",N1109="",O1109="",P1109="",Q1109="",R1109="",S1109="",T1109=""),0,AVERAGE($H1109:T1109))</f>
        <v>0</v>
      </c>
      <c r="V1109" s="373">
        <f t="shared" si="123"/>
        <v>0</v>
      </c>
      <c r="W1109" s="376">
        <f t="shared" si="124"/>
        <v>0</v>
      </c>
      <c r="X1109" s="376">
        <f t="shared" si="125"/>
        <v>0</v>
      </c>
      <c r="Y1109" s="373">
        <f t="shared" si="126"/>
        <v>0</v>
      </c>
      <c r="Z1109" s="376">
        <f t="shared" si="127"/>
        <v>0</v>
      </c>
      <c r="AA1109" s="376">
        <f t="shared" si="121"/>
        <v>0</v>
      </c>
      <c r="AB1109" s="350"/>
    </row>
    <row r="1110" spans="1:28" s="2" customFormat="1" ht="10.7">
      <c r="A1110" s="382">
        <v>1085</v>
      </c>
      <c r="B1110" s="398"/>
      <c r="C1110" s="186"/>
      <c r="D1110" s="187"/>
      <c r="E1110" s="186"/>
      <c r="F1110" s="397"/>
      <c r="G1110" s="385">
        <f t="shared" si="122"/>
        <v>0</v>
      </c>
      <c r="H1110" s="360"/>
      <c r="I1110" s="187"/>
      <c r="J1110" s="187"/>
      <c r="K1110" s="187"/>
      <c r="L1110" s="187"/>
      <c r="M1110" s="187"/>
      <c r="N1110" s="187"/>
      <c r="O1110" s="187"/>
      <c r="P1110" s="187"/>
      <c r="Q1110" s="187"/>
      <c r="R1110" s="187"/>
      <c r="S1110" s="187"/>
      <c r="T1110" s="269"/>
      <c r="U1110" s="370">
        <f>IF(AND(H1110="",I1110="",J1110="",K1110="",L1110="",M1110="",N1110="",O1110="",P1110="",Q1110="",R1110="",S1110="",T1110=""),0,AVERAGE($H1110:T1110))</f>
        <v>0</v>
      </c>
      <c r="V1110" s="373">
        <f t="shared" si="123"/>
        <v>0</v>
      </c>
      <c r="W1110" s="376">
        <f t="shared" si="124"/>
        <v>0</v>
      </c>
      <c r="X1110" s="376">
        <f t="shared" si="125"/>
        <v>0</v>
      </c>
      <c r="Y1110" s="373">
        <f t="shared" si="126"/>
        <v>0</v>
      </c>
      <c r="Z1110" s="376">
        <f t="shared" si="127"/>
        <v>0</v>
      </c>
      <c r="AA1110" s="376">
        <f t="shared" si="121"/>
        <v>0</v>
      </c>
      <c r="AB1110" s="350"/>
    </row>
    <row r="1111" spans="1:28" s="2" customFormat="1" ht="10.7">
      <c r="A1111" s="382">
        <v>1086</v>
      </c>
      <c r="B1111" s="398"/>
      <c r="C1111" s="186"/>
      <c r="D1111" s="187"/>
      <c r="E1111" s="186"/>
      <c r="F1111" s="397"/>
      <c r="G1111" s="385">
        <f t="shared" si="122"/>
        <v>0</v>
      </c>
      <c r="H1111" s="360"/>
      <c r="I1111" s="187"/>
      <c r="J1111" s="187"/>
      <c r="K1111" s="187"/>
      <c r="L1111" s="187"/>
      <c r="M1111" s="187"/>
      <c r="N1111" s="187"/>
      <c r="O1111" s="187"/>
      <c r="P1111" s="187"/>
      <c r="Q1111" s="187"/>
      <c r="R1111" s="187"/>
      <c r="S1111" s="187"/>
      <c r="T1111" s="269"/>
      <c r="U1111" s="370">
        <f>IF(AND(H1111="",I1111="",J1111="",K1111="",L1111="",M1111="",N1111="",O1111="",P1111="",Q1111="",R1111="",S1111="",T1111=""),0,AVERAGE($H1111:T1111))</f>
        <v>0</v>
      </c>
      <c r="V1111" s="373">
        <f t="shared" si="123"/>
        <v>0</v>
      </c>
      <c r="W1111" s="376">
        <f t="shared" si="124"/>
        <v>0</v>
      </c>
      <c r="X1111" s="376">
        <f t="shared" si="125"/>
        <v>0</v>
      </c>
      <c r="Y1111" s="373">
        <f t="shared" si="126"/>
        <v>0</v>
      </c>
      <c r="Z1111" s="376">
        <f t="shared" si="127"/>
        <v>0</v>
      </c>
      <c r="AA1111" s="376">
        <f t="shared" si="121"/>
        <v>0</v>
      </c>
      <c r="AB1111" s="350"/>
    </row>
    <row r="1112" spans="1:28" s="2" customFormat="1" ht="10.7">
      <c r="A1112" s="382">
        <v>1087</v>
      </c>
      <c r="B1112" s="398"/>
      <c r="C1112" s="186"/>
      <c r="D1112" s="187"/>
      <c r="E1112" s="186"/>
      <c r="F1112" s="397"/>
      <c r="G1112" s="385">
        <f t="shared" si="122"/>
        <v>0</v>
      </c>
      <c r="H1112" s="360"/>
      <c r="I1112" s="187"/>
      <c r="J1112" s="187"/>
      <c r="K1112" s="187"/>
      <c r="L1112" s="187"/>
      <c r="M1112" s="187"/>
      <c r="N1112" s="187"/>
      <c r="O1112" s="187"/>
      <c r="P1112" s="187"/>
      <c r="Q1112" s="187"/>
      <c r="R1112" s="187"/>
      <c r="S1112" s="187"/>
      <c r="T1112" s="269"/>
      <c r="U1112" s="370">
        <f>IF(AND(H1112="",I1112="",J1112="",K1112="",L1112="",M1112="",N1112="",O1112="",P1112="",Q1112="",R1112="",S1112="",T1112=""),0,AVERAGE($H1112:T1112))</f>
        <v>0</v>
      </c>
      <c r="V1112" s="373">
        <f t="shared" si="123"/>
        <v>0</v>
      </c>
      <c r="W1112" s="376">
        <f t="shared" si="124"/>
        <v>0</v>
      </c>
      <c r="X1112" s="376">
        <f t="shared" si="125"/>
        <v>0</v>
      </c>
      <c r="Y1112" s="373">
        <f t="shared" si="126"/>
        <v>0</v>
      </c>
      <c r="Z1112" s="376">
        <f t="shared" si="127"/>
        <v>0</v>
      </c>
      <c r="AA1112" s="376">
        <f t="shared" si="121"/>
        <v>0</v>
      </c>
      <c r="AB1112" s="350"/>
    </row>
    <row r="1113" spans="1:28" s="2" customFormat="1" ht="10.7">
      <c r="A1113" s="382">
        <v>1088</v>
      </c>
      <c r="B1113" s="398"/>
      <c r="C1113" s="186"/>
      <c r="D1113" s="187"/>
      <c r="E1113" s="186"/>
      <c r="F1113" s="397"/>
      <c r="G1113" s="385">
        <f t="shared" si="122"/>
        <v>0</v>
      </c>
      <c r="H1113" s="360"/>
      <c r="I1113" s="187"/>
      <c r="J1113" s="187"/>
      <c r="K1113" s="187"/>
      <c r="L1113" s="187"/>
      <c r="M1113" s="187"/>
      <c r="N1113" s="187"/>
      <c r="O1113" s="187"/>
      <c r="P1113" s="187"/>
      <c r="Q1113" s="187"/>
      <c r="R1113" s="187"/>
      <c r="S1113" s="187"/>
      <c r="T1113" s="269"/>
      <c r="U1113" s="370">
        <f>IF(AND(H1113="",I1113="",J1113="",K1113="",L1113="",M1113="",N1113="",O1113="",P1113="",Q1113="",R1113="",S1113="",T1113=""),0,AVERAGE($H1113:T1113))</f>
        <v>0</v>
      </c>
      <c r="V1113" s="373">
        <f t="shared" si="123"/>
        <v>0</v>
      </c>
      <c r="W1113" s="376">
        <f t="shared" si="124"/>
        <v>0</v>
      </c>
      <c r="X1113" s="376">
        <f t="shared" si="125"/>
        <v>0</v>
      </c>
      <c r="Y1113" s="373">
        <f t="shared" si="126"/>
        <v>0</v>
      </c>
      <c r="Z1113" s="376">
        <f t="shared" si="127"/>
        <v>0</v>
      </c>
      <c r="AA1113" s="376">
        <f t="shared" si="121"/>
        <v>0</v>
      </c>
      <c r="AB1113" s="350"/>
    </row>
    <row r="1114" spans="1:28" s="2" customFormat="1" ht="10.7">
      <c r="A1114" s="382">
        <v>1089</v>
      </c>
      <c r="B1114" s="398"/>
      <c r="C1114" s="186"/>
      <c r="D1114" s="187"/>
      <c r="E1114" s="186"/>
      <c r="F1114" s="397"/>
      <c r="G1114" s="385">
        <f t="shared" si="122"/>
        <v>0</v>
      </c>
      <c r="H1114" s="360"/>
      <c r="I1114" s="187"/>
      <c r="J1114" s="187"/>
      <c r="K1114" s="187"/>
      <c r="L1114" s="187"/>
      <c r="M1114" s="187"/>
      <c r="N1114" s="187"/>
      <c r="O1114" s="187"/>
      <c r="P1114" s="187"/>
      <c r="Q1114" s="187"/>
      <c r="R1114" s="187"/>
      <c r="S1114" s="187"/>
      <c r="T1114" s="269"/>
      <c r="U1114" s="370">
        <f>IF(AND(H1114="",I1114="",J1114="",K1114="",L1114="",M1114="",N1114="",O1114="",P1114="",Q1114="",R1114="",S1114="",T1114=""),0,AVERAGE($H1114:T1114))</f>
        <v>0</v>
      </c>
      <c r="V1114" s="373">
        <f t="shared" si="123"/>
        <v>0</v>
      </c>
      <c r="W1114" s="376">
        <f t="shared" si="124"/>
        <v>0</v>
      </c>
      <c r="X1114" s="376">
        <f t="shared" si="125"/>
        <v>0</v>
      </c>
      <c r="Y1114" s="373">
        <f t="shared" si="126"/>
        <v>0</v>
      </c>
      <c r="Z1114" s="376">
        <f t="shared" si="127"/>
        <v>0</v>
      </c>
      <c r="AA1114" s="376">
        <f t="shared" ref="AA1114:AA1177" si="128">IF(U1114&gt;22,(U1114-22),0)</f>
        <v>0</v>
      </c>
      <c r="AB1114" s="350"/>
    </row>
    <row r="1115" spans="1:28" s="2" customFormat="1" ht="10.7">
      <c r="A1115" s="382">
        <v>1090</v>
      </c>
      <c r="B1115" s="398"/>
      <c r="C1115" s="186"/>
      <c r="D1115" s="187"/>
      <c r="E1115" s="186"/>
      <c r="F1115" s="397"/>
      <c r="G1115" s="385">
        <f t="shared" ref="G1115:G1178" si="129">IF(E1115="Residencial",D1115,E1115)</f>
        <v>0</v>
      </c>
      <c r="H1115" s="360"/>
      <c r="I1115" s="187"/>
      <c r="J1115" s="187"/>
      <c r="K1115" s="187"/>
      <c r="L1115" s="187"/>
      <c r="M1115" s="187"/>
      <c r="N1115" s="187"/>
      <c r="O1115" s="187"/>
      <c r="P1115" s="187"/>
      <c r="Q1115" s="187"/>
      <c r="R1115" s="187"/>
      <c r="S1115" s="187"/>
      <c r="T1115" s="269"/>
      <c r="U1115" s="370">
        <f>IF(AND(H1115="",I1115="",J1115="",K1115="",L1115="",M1115="",N1115="",O1115="",P1115="",Q1115="",R1115="",S1115="",T1115=""),0,AVERAGE($H1115:T1115))</f>
        <v>0</v>
      </c>
      <c r="V1115" s="373">
        <f t="shared" ref="V1115:V1178" si="130">IF(U1115&lt;=11,U1115,11)</f>
        <v>0</v>
      </c>
      <c r="W1115" s="376">
        <f t="shared" ref="W1115:W1178" si="131">IF(U1115&lt;=6,U1115,6)</f>
        <v>0</v>
      </c>
      <c r="X1115" s="376">
        <f t="shared" ref="X1115:X1178" si="132">IF(AND(U1115&gt;6,U1115&gt;=11),11-W1115,U1115-W1115)</f>
        <v>0</v>
      </c>
      <c r="Y1115" s="373">
        <f t="shared" ref="Y1115:Y1178" si="133">IF(U1115&gt;11,(U1115-W1115-X1115),0)</f>
        <v>0</v>
      </c>
      <c r="Z1115" s="376">
        <f t="shared" ref="Z1115:Z1178" si="134">IF(U1115&gt;22,11,IF(AND(U1115&gt;11,U1115&lt;=22),U1115-11,0))</f>
        <v>0</v>
      </c>
      <c r="AA1115" s="376">
        <f t="shared" si="128"/>
        <v>0</v>
      </c>
      <c r="AB1115" s="350"/>
    </row>
    <row r="1116" spans="1:28" s="2" customFormat="1" ht="10.7">
      <c r="A1116" s="382">
        <v>1091</v>
      </c>
      <c r="B1116" s="398"/>
      <c r="C1116" s="186"/>
      <c r="D1116" s="187"/>
      <c r="E1116" s="186"/>
      <c r="F1116" s="397"/>
      <c r="G1116" s="385">
        <f t="shared" si="129"/>
        <v>0</v>
      </c>
      <c r="H1116" s="360"/>
      <c r="I1116" s="187"/>
      <c r="J1116" s="187"/>
      <c r="K1116" s="187"/>
      <c r="L1116" s="187"/>
      <c r="M1116" s="187"/>
      <c r="N1116" s="187"/>
      <c r="O1116" s="187"/>
      <c r="P1116" s="187"/>
      <c r="Q1116" s="187"/>
      <c r="R1116" s="187"/>
      <c r="S1116" s="187"/>
      <c r="T1116" s="269"/>
      <c r="U1116" s="370">
        <f>IF(AND(H1116="",I1116="",J1116="",K1116="",L1116="",M1116="",N1116="",O1116="",P1116="",Q1116="",R1116="",S1116="",T1116=""),0,AVERAGE($H1116:T1116))</f>
        <v>0</v>
      </c>
      <c r="V1116" s="373">
        <f t="shared" si="130"/>
        <v>0</v>
      </c>
      <c r="W1116" s="376">
        <f t="shared" si="131"/>
        <v>0</v>
      </c>
      <c r="X1116" s="376">
        <f t="shared" si="132"/>
        <v>0</v>
      </c>
      <c r="Y1116" s="373">
        <f t="shared" si="133"/>
        <v>0</v>
      </c>
      <c r="Z1116" s="376">
        <f t="shared" si="134"/>
        <v>0</v>
      </c>
      <c r="AA1116" s="376">
        <f t="shared" si="128"/>
        <v>0</v>
      </c>
      <c r="AB1116" s="350"/>
    </row>
    <row r="1117" spans="1:28" s="2" customFormat="1" ht="10.7">
      <c r="A1117" s="382">
        <v>1092</v>
      </c>
      <c r="B1117" s="398"/>
      <c r="C1117" s="186"/>
      <c r="D1117" s="187"/>
      <c r="E1117" s="186"/>
      <c r="F1117" s="397"/>
      <c r="G1117" s="385">
        <f t="shared" si="129"/>
        <v>0</v>
      </c>
      <c r="H1117" s="360"/>
      <c r="I1117" s="187"/>
      <c r="J1117" s="187"/>
      <c r="K1117" s="187"/>
      <c r="L1117" s="187"/>
      <c r="M1117" s="187"/>
      <c r="N1117" s="187"/>
      <c r="O1117" s="187"/>
      <c r="P1117" s="187"/>
      <c r="Q1117" s="187"/>
      <c r="R1117" s="187"/>
      <c r="S1117" s="187"/>
      <c r="T1117" s="269"/>
      <c r="U1117" s="370">
        <f>IF(AND(H1117="",I1117="",J1117="",K1117="",L1117="",M1117="",N1117="",O1117="",P1117="",Q1117="",R1117="",S1117="",T1117=""),0,AVERAGE($H1117:T1117))</f>
        <v>0</v>
      </c>
      <c r="V1117" s="373">
        <f t="shared" si="130"/>
        <v>0</v>
      </c>
      <c r="W1117" s="376">
        <f t="shared" si="131"/>
        <v>0</v>
      </c>
      <c r="X1117" s="376">
        <f t="shared" si="132"/>
        <v>0</v>
      </c>
      <c r="Y1117" s="373">
        <f t="shared" si="133"/>
        <v>0</v>
      </c>
      <c r="Z1117" s="376">
        <f t="shared" si="134"/>
        <v>0</v>
      </c>
      <c r="AA1117" s="376">
        <f t="shared" si="128"/>
        <v>0</v>
      </c>
      <c r="AB1117" s="350"/>
    </row>
    <row r="1118" spans="1:28" s="2" customFormat="1" ht="10.7">
      <c r="A1118" s="382">
        <v>1093</v>
      </c>
      <c r="B1118" s="398"/>
      <c r="C1118" s="186"/>
      <c r="D1118" s="187"/>
      <c r="E1118" s="186"/>
      <c r="F1118" s="397"/>
      <c r="G1118" s="385">
        <f t="shared" si="129"/>
        <v>0</v>
      </c>
      <c r="H1118" s="360"/>
      <c r="I1118" s="187"/>
      <c r="J1118" s="187"/>
      <c r="K1118" s="187"/>
      <c r="L1118" s="187"/>
      <c r="M1118" s="187"/>
      <c r="N1118" s="187"/>
      <c r="O1118" s="187"/>
      <c r="P1118" s="187"/>
      <c r="Q1118" s="187"/>
      <c r="R1118" s="187"/>
      <c r="S1118" s="187"/>
      <c r="T1118" s="269"/>
      <c r="U1118" s="370">
        <f>IF(AND(H1118="",I1118="",J1118="",K1118="",L1118="",M1118="",N1118="",O1118="",P1118="",Q1118="",R1118="",S1118="",T1118=""),0,AVERAGE($H1118:T1118))</f>
        <v>0</v>
      </c>
      <c r="V1118" s="373">
        <f t="shared" si="130"/>
        <v>0</v>
      </c>
      <c r="W1118" s="376">
        <f t="shared" si="131"/>
        <v>0</v>
      </c>
      <c r="X1118" s="376">
        <f t="shared" si="132"/>
        <v>0</v>
      </c>
      <c r="Y1118" s="373">
        <f t="shared" si="133"/>
        <v>0</v>
      </c>
      <c r="Z1118" s="376">
        <f t="shared" si="134"/>
        <v>0</v>
      </c>
      <c r="AA1118" s="376">
        <f t="shared" si="128"/>
        <v>0</v>
      </c>
      <c r="AB1118" s="350"/>
    </row>
    <row r="1119" spans="1:28" s="2" customFormat="1" ht="10.7">
      <c r="A1119" s="382">
        <v>1094</v>
      </c>
      <c r="B1119" s="398"/>
      <c r="C1119" s="186"/>
      <c r="D1119" s="187"/>
      <c r="E1119" s="186"/>
      <c r="F1119" s="397"/>
      <c r="G1119" s="385">
        <f t="shared" si="129"/>
        <v>0</v>
      </c>
      <c r="H1119" s="360"/>
      <c r="I1119" s="187"/>
      <c r="J1119" s="187"/>
      <c r="K1119" s="187"/>
      <c r="L1119" s="187"/>
      <c r="M1119" s="187"/>
      <c r="N1119" s="187"/>
      <c r="O1119" s="187"/>
      <c r="P1119" s="187"/>
      <c r="Q1119" s="187"/>
      <c r="R1119" s="187"/>
      <c r="S1119" s="187"/>
      <c r="T1119" s="269"/>
      <c r="U1119" s="370">
        <f>IF(AND(H1119="",I1119="",J1119="",K1119="",L1119="",M1119="",N1119="",O1119="",P1119="",Q1119="",R1119="",S1119="",T1119=""),0,AVERAGE($H1119:T1119))</f>
        <v>0</v>
      </c>
      <c r="V1119" s="373">
        <f t="shared" si="130"/>
        <v>0</v>
      </c>
      <c r="W1119" s="376">
        <f t="shared" si="131"/>
        <v>0</v>
      </c>
      <c r="X1119" s="376">
        <f t="shared" si="132"/>
        <v>0</v>
      </c>
      <c r="Y1119" s="373">
        <f t="shared" si="133"/>
        <v>0</v>
      </c>
      <c r="Z1119" s="376">
        <f t="shared" si="134"/>
        <v>0</v>
      </c>
      <c r="AA1119" s="376">
        <f t="shared" si="128"/>
        <v>0</v>
      </c>
      <c r="AB1119" s="350"/>
    </row>
    <row r="1120" spans="1:28" s="2" customFormat="1" ht="10.7">
      <c r="A1120" s="382">
        <v>1095</v>
      </c>
      <c r="B1120" s="398"/>
      <c r="C1120" s="186"/>
      <c r="D1120" s="187"/>
      <c r="E1120" s="186"/>
      <c r="F1120" s="397"/>
      <c r="G1120" s="385">
        <f t="shared" si="129"/>
        <v>0</v>
      </c>
      <c r="H1120" s="360"/>
      <c r="I1120" s="187"/>
      <c r="J1120" s="187"/>
      <c r="K1120" s="187"/>
      <c r="L1120" s="187"/>
      <c r="M1120" s="187"/>
      <c r="N1120" s="187"/>
      <c r="O1120" s="187"/>
      <c r="P1120" s="187"/>
      <c r="Q1120" s="187"/>
      <c r="R1120" s="187"/>
      <c r="S1120" s="187"/>
      <c r="T1120" s="269"/>
      <c r="U1120" s="370">
        <f>IF(AND(H1120="",I1120="",J1120="",K1120="",L1120="",M1120="",N1120="",O1120="",P1120="",Q1120="",R1120="",S1120="",T1120=""),0,AVERAGE($H1120:T1120))</f>
        <v>0</v>
      </c>
      <c r="V1120" s="373">
        <f t="shared" si="130"/>
        <v>0</v>
      </c>
      <c r="W1120" s="376">
        <f t="shared" si="131"/>
        <v>0</v>
      </c>
      <c r="X1120" s="376">
        <f t="shared" si="132"/>
        <v>0</v>
      </c>
      <c r="Y1120" s="373">
        <f t="shared" si="133"/>
        <v>0</v>
      </c>
      <c r="Z1120" s="376">
        <f t="shared" si="134"/>
        <v>0</v>
      </c>
      <c r="AA1120" s="376">
        <f t="shared" si="128"/>
        <v>0</v>
      </c>
      <c r="AB1120" s="350"/>
    </row>
    <row r="1121" spans="1:28" s="2" customFormat="1" ht="10.7">
      <c r="A1121" s="382">
        <v>1096</v>
      </c>
      <c r="B1121" s="398"/>
      <c r="C1121" s="186"/>
      <c r="D1121" s="187"/>
      <c r="E1121" s="186"/>
      <c r="F1121" s="397"/>
      <c r="G1121" s="385">
        <f t="shared" si="129"/>
        <v>0</v>
      </c>
      <c r="H1121" s="360"/>
      <c r="I1121" s="187"/>
      <c r="J1121" s="187"/>
      <c r="K1121" s="187"/>
      <c r="L1121" s="187"/>
      <c r="M1121" s="187"/>
      <c r="N1121" s="187"/>
      <c r="O1121" s="187"/>
      <c r="P1121" s="187"/>
      <c r="Q1121" s="187"/>
      <c r="R1121" s="187"/>
      <c r="S1121" s="187"/>
      <c r="T1121" s="269"/>
      <c r="U1121" s="370">
        <f>IF(AND(H1121="",I1121="",J1121="",K1121="",L1121="",M1121="",N1121="",O1121="",P1121="",Q1121="",R1121="",S1121="",T1121=""),0,AVERAGE($H1121:T1121))</f>
        <v>0</v>
      </c>
      <c r="V1121" s="373">
        <f t="shared" si="130"/>
        <v>0</v>
      </c>
      <c r="W1121" s="376">
        <f t="shared" si="131"/>
        <v>0</v>
      </c>
      <c r="X1121" s="376">
        <f t="shared" si="132"/>
        <v>0</v>
      </c>
      <c r="Y1121" s="373">
        <f t="shared" si="133"/>
        <v>0</v>
      </c>
      <c r="Z1121" s="376">
        <f t="shared" si="134"/>
        <v>0</v>
      </c>
      <c r="AA1121" s="376">
        <f t="shared" si="128"/>
        <v>0</v>
      </c>
      <c r="AB1121" s="350"/>
    </row>
    <row r="1122" spans="1:28" s="2" customFormat="1" ht="10.7">
      <c r="A1122" s="382">
        <v>1097</v>
      </c>
      <c r="B1122" s="398"/>
      <c r="C1122" s="186"/>
      <c r="D1122" s="187"/>
      <c r="E1122" s="186"/>
      <c r="F1122" s="397"/>
      <c r="G1122" s="385">
        <f t="shared" si="129"/>
        <v>0</v>
      </c>
      <c r="H1122" s="360"/>
      <c r="I1122" s="187"/>
      <c r="J1122" s="187"/>
      <c r="K1122" s="187"/>
      <c r="L1122" s="187"/>
      <c r="M1122" s="187"/>
      <c r="N1122" s="187"/>
      <c r="O1122" s="187"/>
      <c r="P1122" s="187"/>
      <c r="Q1122" s="187"/>
      <c r="R1122" s="187"/>
      <c r="S1122" s="187"/>
      <c r="T1122" s="269"/>
      <c r="U1122" s="370">
        <f>IF(AND(H1122="",I1122="",J1122="",K1122="",L1122="",M1122="",N1122="",O1122="",P1122="",Q1122="",R1122="",S1122="",T1122=""),0,AVERAGE($H1122:T1122))</f>
        <v>0</v>
      </c>
      <c r="V1122" s="373">
        <f t="shared" si="130"/>
        <v>0</v>
      </c>
      <c r="W1122" s="376">
        <f t="shared" si="131"/>
        <v>0</v>
      </c>
      <c r="X1122" s="376">
        <f t="shared" si="132"/>
        <v>0</v>
      </c>
      <c r="Y1122" s="373">
        <f t="shared" si="133"/>
        <v>0</v>
      </c>
      <c r="Z1122" s="376">
        <f t="shared" si="134"/>
        <v>0</v>
      </c>
      <c r="AA1122" s="376">
        <f t="shared" si="128"/>
        <v>0</v>
      </c>
      <c r="AB1122" s="350"/>
    </row>
    <row r="1123" spans="1:28" s="2" customFormat="1" ht="10.7">
      <c r="A1123" s="382">
        <v>1098</v>
      </c>
      <c r="B1123" s="398"/>
      <c r="C1123" s="186"/>
      <c r="D1123" s="187"/>
      <c r="E1123" s="186"/>
      <c r="F1123" s="397"/>
      <c r="G1123" s="385">
        <f t="shared" si="129"/>
        <v>0</v>
      </c>
      <c r="H1123" s="360"/>
      <c r="I1123" s="187"/>
      <c r="J1123" s="187"/>
      <c r="K1123" s="187"/>
      <c r="L1123" s="187"/>
      <c r="M1123" s="187"/>
      <c r="N1123" s="187"/>
      <c r="O1123" s="187"/>
      <c r="P1123" s="187"/>
      <c r="Q1123" s="187"/>
      <c r="R1123" s="187"/>
      <c r="S1123" s="187"/>
      <c r="T1123" s="269"/>
      <c r="U1123" s="370">
        <f>IF(AND(H1123="",I1123="",J1123="",K1123="",L1123="",M1123="",N1123="",O1123="",P1123="",Q1123="",R1123="",S1123="",T1123=""),0,AVERAGE($H1123:T1123))</f>
        <v>0</v>
      </c>
      <c r="V1123" s="373">
        <f t="shared" si="130"/>
        <v>0</v>
      </c>
      <c r="W1123" s="376">
        <f t="shared" si="131"/>
        <v>0</v>
      </c>
      <c r="X1123" s="376">
        <f t="shared" si="132"/>
        <v>0</v>
      </c>
      <c r="Y1123" s="373">
        <f t="shared" si="133"/>
        <v>0</v>
      </c>
      <c r="Z1123" s="376">
        <f t="shared" si="134"/>
        <v>0</v>
      </c>
      <c r="AA1123" s="376">
        <f t="shared" si="128"/>
        <v>0</v>
      </c>
      <c r="AB1123" s="350"/>
    </row>
    <row r="1124" spans="1:28" s="2" customFormat="1" ht="10.7">
      <c r="A1124" s="382">
        <v>1099</v>
      </c>
      <c r="B1124" s="398"/>
      <c r="C1124" s="186"/>
      <c r="D1124" s="187"/>
      <c r="E1124" s="186"/>
      <c r="F1124" s="397"/>
      <c r="G1124" s="385">
        <f t="shared" si="129"/>
        <v>0</v>
      </c>
      <c r="H1124" s="360"/>
      <c r="I1124" s="187"/>
      <c r="J1124" s="187"/>
      <c r="K1124" s="187"/>
      <c r="L1124" s="187"/>
      <c r="M1124" s="187"/>
      <c r="N1124" s="187"/>
      <c r="O1124" s="187"/>
      <c r="P1124" s="187"/>
      <c r="Q1124" s="187"/>
      <c r="R1124" s="187"/>
      <c r="S1124" s="187"/>
      <c r="T1124" s="269"/>
      <c r="U1124" s="370">
        <f>IF(AND(H1124="",I1124="",J1124="",K1124="",L1124="",M1124="",N1124="",O1124="",P1124="",Q1124="",R1124="",S1124="",T1124=""),0,AVERAGE($H1124:T1124))</f>
        <v>0</v>
      </c>
      <c r="V1124" s="373">
        <f t="shared" si="130"/>
        <v>0</v>
      </c>
      <c r="W1124" s="376">
        <f t="shared" si="131"/>
        <v>0</v>
      </c>
      <c r="X1124" s="376">
        <f t="shared" si="132"/>
        <v>0</v>
      </c>
      <c r="Y1124" s="373">
        <f t="shared" si="133"/>
        <v>0</v>
      </c>
      <c r="Z1124" s="376">
        <f t="shared" si="134"/>
        <v>0</v>
      </c>
      <c r="AA1124" s="376">
        <f t="shared" si="128"/>
        <v>0</v>
      </c>
      <c r="AB1124" s="350"/>
    </row>
    <row r="1125" spans="1:28" s="2" customFormat="1" ht="10.7">
      <c r="A1125" s="382">
        <v>1100</v>
      </c>
      <c r="B1125" s="398"/>
      <c r="C1125" s="186"/>
      <c r="D1125" s="187"/>
      <c r="E1125" s="186"/>
      <c r="F1125" s="397"/>
      <c r="G1125" s="385">
        <f t="shared" si="129"/>
        <v>0</v>
      </c>
      <c r="H1125" s="360"/>
      <c r="I1125" s="187"/>
      <c r="J1125" s="187"/>
      <c r="K1125" s="187"/>
      <c r="L1125" s="187"/>
      <c r="M1125" s="187"/>
      <c r="N1125" s="187"/>
      <c r="O1125" s="187"/>
      <c r="P1125" s="187"/>
      <c r="Q1125" s="187"/>
      <c r="R1125" s="187"/>
      <c r="S1125" s="187"/>
      <c r="T1125" s="269"/>
      <c r="U1125" s="370">
        <f>IF(AND(H1125="",I1125="",J1125="",K1125="",L1125="",M1125="",N1125="",O1125="",P1125="",Q1125="",R1125="",S1125="",T1125=""),0,AVERAGE($H1125:T1125))</f>
        <v>0</v>
      </c>
      <c r="V1125" s="373">
        <f t="shared" si="130"/>
        <v>0</v>
      </c>
      <c r="W1125" s="376">
        <f t="shared" si="131"/>
        <v>0</v>
      </c>
      <c r="X1125" s="376">
        <f t="shared" si="132"/>
        <v>0</v>
      </c>
      <c r="Y1125" s="373">
        <f t="shared" si="133"/>
        <v>0</v>
      </c>
      <c r="Z1125" s="376">
        <f t="shared" si="134"/>
        <v>0</v>
      </c>
      <c r="AA1125" s="376">
        <f t="shared" si="128"/>
        <v>0</v>
      </c>
      <c r="AB1125" s="350"/>
    </row>
    <row r="1126" spans="1:28" s="2" customFormat="1" ht="10.7">
      <c r="A1126" s="382">
        <v>1101</v>
      </c>
      <c r="B1126" s="398"/>
      <c r="C1126" s="186"/>
      <c r="D1126" s="187"/>
      <c r="E1126" s="186"/>
      <c r="F1126" s="397"/>
      <c r="G1126" s="385">
        <f t="shared" si="129"/>
        <v>0</v>
      </c>
      <c r="H1126" s="360"/>
      <c r="I1126" s="187"/>
      <c r="J1126" s="187"/>
      <c r="K1126" s="187"/>
      <c r="L1126" s="187"/>
      <c r="M1126" s="187"/>
      <c r="N1126" s="187"/>
      <c r="O1126" s="187"/>
      <c r="P1126" s="187"/>
      <c r="Q1126" s="187"/>
      <c r="R1126" s="187"/>
      <c r="S1126" s="187"/>
      <c r="T1126" s="269"/>
      <c r="U1126" s="370">
        <f>IF(AND(H1126="",I1126="",J1126="",K1126="",L1126="",M1126="",N1126="",O1126="",P1126="",Q1126="",R1126="",S1126="",T1126=""),0,AVERAGE($H1126:T1126))</f>
        <v>0</v>
      </c>
      <c r="V1126" s="373">
        <f t="shared" si="130"/>
        <v>0</v>
      </c>
      <c r="W1126" s="376">
        <f t="shared" si="131"/>
        <v>0</v>
      </c>
      <c r="X1126" s="376">
        <f t="shared" si="132"/>
        <v>0</v>
      </c>
      <c r="Y1126" s="373">
        <f t="shared" si="133"/>
        <v>0</v>
      </c>
      <c r="Z1126" s="376">
        <f t="shared" si="134"/>
        <v>0</v>
      </c>
      <c r="AA1126" s="376">
        <f t="shared" si="128"/>
        <v>0</v>
      </c>
      <c r="AB1126" s="350"/>
    </row>
    <row r="1127" spans="1:28" s="2" customFormat="1" ht="10.7">
      <c r="A1127" s="382">
        <v>1102</v>
      </c>
      <c r="B1127" s="398"/>
      <c r="C1127" s="186"/>
      <c r="D1127" s="187"/>
      <c r="E1127" s="186"/>
      <c r="F1127" s="397"/>
      <c r="G1127" s="385">
        <f t="shared" si="129"/>
        <v>0</v>
      </c>
      <c r="H1127" s="360"/>
      <c r="I1127" s="187"/>
      <c r="J1127" s="187"/>
      <c r="K1127" s="187"/>
      <c r="L1127" s="187"/>
      <c r="M1127" s="187"/>
      <c r="N1127" s="187"/>
      <c r="O1127" s="187"/>
      <c r="P1127" s="187"/>
      <c r="Q1127" s="187"/>
      <c r="R1127" s="187"/>
      <c r="S1127" s="187"/>
      <c r="T1127" s="269"/>
      <c r="U1127" s="370">
        <f>IF(AND(H1127="",I1127="",J1127="",K1127="",L1127="",M1127="",N1127="",O1127="",P1127="",Q1127="",R1127="",S1127="",T1127=""),0,AVERAGE($H1127:T1127))</f>
        <v>0</v>
      </c>
      <c r="V1127" s="373">
        <f t="shared" si="130"/>
        <v>0</v>
      </c>
      <c r="W1127" s="376">
        <f t="shared" si="131"/>
        <v>0</v>
      </c>
      <c r="X1127" s="376">
        <f t="shared" si="132"/>
        <v>0</v>
      </c>
      <c r="Y1127" s="373">
        <f t="shared" si="133"/>
        <v>0</v>
      </c>
      <c r="Z1127" s="376">
        <f t="shared" si="134"/>
        <v>0</v>
      </c>
      <c r="AA1127" s="376">
        <f t="shared" si="128"/>
        <v>0</v>
      </c>
      <c r="AB1127" s="350"/>
    </row>
    <row r="1128" spans="1:28" s="2" customFormat="1" ht="10.7">
      <c r="A1128" s="382">
        <v>1103</v>
      </c>
      <c r="B1128" s="398"/>
      <c r="C1128" s="186"/>
      <c r="D1128" s="187"/>
      <c r="E1128" s="186"/>
      <c r="F1128" s="397"/>
      <c r="G1128" s="385">
        <f t="shared" si="129"/>
        <v>0</v>
      </c>
      <c r="H1128" s="360"/>
      <c r="I1128" s="187"/>
      <c r="J1128" s="187"/>
      <c r="K1128" s="187"/>
      <c r="L1128" s="187"/>
      <c r="M1128" s="187"/>
      <c r="N1128" s="187"/>
      <c r="O1128" s="187"/>
      <c r="P1128" s="187"/>
      <c r="Q1128" s="187"/>
      <c r="R1128" s="187"/>
      <c r="S1128" s="187"/>
      <c r="T1128" s="269"/>
      <c r="U1128" s="370">
        <f>IF(AND(H1128="",I1128="",J1128="",K1128="",L1128="",M1128="",N1128="",O1128="",P1128="",Q1128="",R1128="",S1128="",T1128=""),0,AVERAGE($H1128:T1128))</f>
        <v>0</v>
      </c>
      <c r="V1128" s="373">
        <f t="shared" si="130"/>
        <v>0</v>
      </c>
      <c r="W1128" s="376">
        <f t="shared" si="131"/>
        <v>0</v>
      </c>
      <c r="X1128" s="376">
        <f t="shared" si="132"/>
        <v>0</v>
      </c>
      <c r="Y1128" s="373">
        <f t="shared" si="133"/>
        <v>0</v>
      </c>
      <c r="Z1128" s="376">
        <f t="shared" si="134"/>
        <v>0</v>
      </c>
      <c r="AA1128" s="376">
        <f t="shared" si="128"/>
        <v>0</v>
      </c>
      <c r="AB1128" s="350"/>
    </row>
    <row r="1129" spans="1:28" s="2" customFormat="1" ht="10.7">
      <c r="A1129" s="382">
        <v>1104</v>
      </c>
      <c r="B1129" s="398"/>
      <c r="C1129" s="186"/>
      <c r="D1129" s="187"/>
      <c r="E1129" s="186"/>
      <c r="F1129" s="397"/>
      <c r="G1129" s="385">
        <f t="shared" si="129"/>
        <v>0</v>
      </c>
      <c r="H1129" s="360"/>
      <c r="I1129" s="187"/>
      <c r="J1129" s="187"/>
      <c r="K1129" s="187"/>
      <c r="L1129" s="187"/>
      <c r="M1129" s="187"/>
      <c r="N1129" s="187"/>
      <c r="O1129" s="187"/>
      <c r="P1129" s="187"/>
      <c r="Q1129" s="187"/>
      <c r="R1129" s="187"/>
      <c r="S1129" s="187"/>
      <c r="T1129" s="269"/>
      <c r="U1129" s="370">
        <f>IF(AND(H1129="",I1129="",J1129="",K1129="",L1129="",M1129="",N1129="",O1129="",P1129="",Q1129="",R1129="",S1129="",T1129=""),0,AVERAGE($H1129:T1129))</f>
        <v>0</v>
      </c>
      <c r="V1129" s="373">
        <f t="shared" si="130"/>
        <v>0</v>
      </c>
      <c r="W1129" s="376">
        <f t="shared" si="131"/>
        <v>0</v>
      </c>
      <c r="X1129" s="376">
        <f t="shared" si="132"/>
        <v>0</v>
      </c>
      <c r="Y1129" s="373">
        <f t="shared" si="133"/>
        <v>0</v>
      </c>
      <c r="Z1129" s="376">
        <f t="shared" si="134"/>
        <v>0</v>
      </c>
      <c r="AA1129" s="376">
        <f t="shared" si="128"/>
        <v>0</v>
      </c>
      <c r="AB1129" s="350"/>
    </row>
    <row r="1130" spans="1:28" s="2" customFormat="1" ht="10.7">
      <c r="A1130" s="382">
        <v>1105</v>
      </c>
      <c r="B1130" s="398"/>
      <c r="C1130" s="186"/>
      <c r="D1130" s="187"/>
      <c r="E1130" s="186"/>
      <c r="F1130" s="397"/>
      <c r="G1130" s="385">
        <f t="shared" si="129"/>
        <v>0</v>
      </c>
      <c r="H1130" s="360"/>
      <c r="I1130" s="187"/>
      <c r="J1130" s="187"/>
      <c r="K1130" s="187"/>
      <c r="L1130" s="187"/>
      <c r="M1130" s="187"/>
      <c r="N1130" s="187"/>
      <c r="O1130" s="187"/>
      <c r="P1130" s="187"/>
      <c r="Q1130" s="187"/>
      <c r="R1130" s="187"/>
      <c r="S1130" s="187"/>
      <c r="T1130" s="269"/>
      <c r="U1130" s="370">
        <f>IF(AND(H1130="",I1130="",J1130="",K1130="",L1130="",M1130="",N1130="",O1130="",P1130="",Q1130="",R1130="",S1130="",T1130=""),0,AVERAGE($H1130:T1130))</f>
        <v>0</v>
      </c>
      <c r="V1130" s="373">
        <f t="shared" si="130"/>
        <v>0</v>
      </c>
      <c r="W1130" s="376">
        <f t="shared" si="131"/>
        <v>0</v>
      </c>
      <c r="X1130" s="376">
        <f t="shared" si="132"/>
        <v>0</v>
      </c>
      <c r="Y1130" s="373">
        <f t="shared" si="133"/>
        <v>0</v>
      </c>
      <c r="Z1130" s="376">
        <f t="shared" si="134"/>
        <v>0</v>
      </c>
      <c r="AA1130" s="376">
        <f t="shared" si="128"/>
        <v>0</v>
      </c>
      <c r="AB1130" s="350"/>
    </row>
    <row r="1131" spans="1:28" s="2" customFormat="1" ht="10.7">
      <c r="A1131" s="382">
        <v>1106</v>
      </c>
      <c r="B1131" s="398"/>
      <c r="C1131" s="186"/>
      <c r="D1131" s="187"/>
      <c r="E1131" s="186"/>
      <c r="F1131" s="397"/>
      <c r="G1131" s="385">
        <f t="shared" si="129"/>
        <v>0</v>
      </c>
      <c r="H1131" s="360"/>
      <c r="I1131" s="187"/>
      <c r="J1131" s="187"/>
      <c r="K1131" s="187"/>
      <c r="L1131" s="187"/>
      <c r="M1131" s="187"/>
      <c r="N1131" s="187"/>
      <c r="O1131" s="187"/>
      <c r="P1131" s="187"/>
      <c r="Q1131" s="187"/>
      <c r="R1131" s="187"/>
      <c r="S1131" s="187"/>
      <c r="T1131" s="269"/>
      <c r="U1131" s="370">
        <f>IF(AND(H1131="",I1131="",J1131="",K1131="",L1131="",M1131="",N1131="",O1131="",P1131="",Q1131="",R1131="",S1131="",T1131=""),0,AVERAGE($H1131:T1131))</f>
        <v>0</v>
      </c>
      <c r="V1131" s="373">
        <f t="shared" si="130"/>
        <v>0</v>
      </c>
      <c r="W1131" s="376">
        <f t="shared" si="131"/>
        <v>0</v>
      </c>
      <c r="X1131" s="376">
        <f t="shared" si="132"/>
        <v>0</v>
      </c>
      <c r="Y1131" s="373">
        <f t="shared" si="133"/>
        <v>0</v>
      </c>
      <c r="Z1131" s="376">
        <f t="shared" si="134"/>
        <v>0</v>
      </c>
      <c r="AA1131" s="376">
        <f t="shared" si="128"/>
        <v>0</v>
      </c>
      <c r="AB1131" s="350"/>
    </row>
    <row r="1132" spans="1:28" s="2" customFormat="1" ht="10.7">
      <c r="A1132" s="382">
        <v>1107</v>
      </c>
      <c r="B1132" s="398"/>
      <c r="C1132" s="186"/>
      <c r="D1132" s="187"/>
      <c r="E1132" s="186"/>
      <c r="F1132" s="397"/>
      <c r="G1132" s="385">
        <f t="shared" si="129"/>
        <v>0</v>
      </c>
      <c r="H1132" s="360"/>
      <c r="I1132" s="187"/>
      <c r="J1132" s="187"/>
      <c r="K1132" s="187"/>
      <c r="L1132" s="187"/>
      <c r="M1132" s="187"/>
      <c r="N1132" s="187"/>
      <c r="O1132" s="187"/>
      <c r="P1132" s="187"/>
      <c r="Q1132" s="187"/>
      <c r="R1132" s="187"/>
      <c r="S1132" s="187"/>
      <c r="T1132" s="269"/>
      <c r="U1132" s="370">
        <f>IF(AND(H1132="",I1132="",J1132="",K1132="",L1132="",M1132="",N1132="",O1132="",P1132="",Q1132="",R1132="",S1132="",T1132=""),0,AVERAGE($H1132:T1132))</f>
        <v>0</v>
      </c>
      <c r="V1132" s="373">
        <f t="shared" si="130"/>
        <v>0</v>
      </c>
      <c r="W1132" s="376">
        <f t="shared" si="131"/>
        <v>0</v>
      </c>
      <c r="X1132" s="376">
        <f t="shared" si="132"/>
        <v>0</v>
      </c>
      <c r="Y1132" s="373">
        <f t="shared" si="133"/>
        <v>0</v>
      </c>
      <c r="Z1132" s="376">
        <f t="shared" si="134"/>
        <v>0</v>
      </c>
      <c r="AA1132" s="376">
        <f t="shared" si="128"/>
        <v>0</v>
      </c>
      <c r="AB1132" s="350"/>
    </row>
    <row r="1133" spans="1:28" s="2" customFormat="1" ht="10.7">
      <c r="A1133" s="382">
        <v>1108</v>
      </c>
      <c r="B1133" s="398"/>
      <c r="C1133" s="186"/>
      <c r="D1133" s="187"/>
      <c r="E1133" s="186"/>
      <c r="F1133" s="397"/>
      <c r="G1133" s="385">
        <f t="shared" si="129"/>
        <v>0</v>
      </c>
      <c r="H1133" s="360"/>
      <c r="I1133" s="187"/>
      <c r="J1133" s="187"/>
      <c r="K1133" s="187"/>
      <c r="L1133" s="187"/>
      <c r="M1133" s="187"/>
      <c r="N1133" s="187"/>
      <c r="O1133" s="187"/>
      <c r="P1133" s="187"/>
      <c r="Q1133" s="187"/>
      <c r="R1133" s="187"/>
      <c r="S1133" s="187"/>
      <c r="T1133" s="269"/>
      <c r="U1133" s="370">
        <f>IF(AND(H1133="",I1133="",J1133="",K1133="",L1133="",M1133="",N1133="",O1133="",P1133="",Q1133="",R1133="",S1133="",T1133=""),0,AVERAGE($H1133:T1133))</f>
        <v>0</v>
      </c>
      <c r="V1133" s="373">
        <f t="shared" si="130"/>
        <v>0</v>
      </c>
      <c r="W1133" s="376">
        <f t="shared" si="131"/>
        <v>0</v>
      </c>
      <c r="X1133" s="376">
        <f t="shared" si="132"/>
        <v>0</v>
      </c>
      <c r="Y1133" s="373">
        <f t="shared" si="133"/>
        <v>0</v>
      </c>
      <c r="Z1133" s="376">
        <f t="shared" si="134"/>
        <v>0</v>
      </c>
      <c r="AA1133" s="376">
        <f t="shared" si="128"/>
        <v>0</v>
      </c>
      <c r="AB1133" s="350"/>
    </row>
    <row r="1134" spans="1:28" s="2" customFormat="1" ht="10.7">
      <c r="A1134" s="382">
        <v>1109</v>
      </c>
      <c r="B1134" s="398"/>
      <c r="C1134" s="186"/>
      <c r="D1134" s="187"/>
      <c r="E1134" s="186"/>
      <c r="F1134" s="397"/>
      <c r="G1134" s="385">
        <f t="shared" si="129"/>
        <v>0</v>
      </c>
      <c r="H1134" s="360"/>
      <c r="I1134" s="187"/>
      <c r="J1134" s="187"/>
      <c r="K1134" s="187"/>
      <c r="L1134" s="187"/>
      <c r="M1134" s="187"/>
      <c r="N1134" s="187"/>
      <c r="O1134" s="187"/>
      <c r="P1134" s="187"/>
      <c r="Q1134" s="187"/>
      <c r="R1134" s="187"/>
      <c r="S1134" s="187"/>
      <c r="T1134" s="269"/>
      <c r="U1134" s="370">
        <f>IF(AND(H1134="",I1134="",J1134="",K1134="",L1134="",M1134="",N1134="",O1134="",P1134="",Q1134="",R1134="",S1134="",T1134=""),0,AVERAGE($H1134:T1134))</f>
        <v>0</v>
      </c>
      <c r="V1134" s="373">
        <f t="shared" si="130"/>
        <v>0</v>
      </c>
      <c r="W1134" s="376">
        <f t="shared" si="131"/>
        <v>0</v>
      </c>
      <c r="X1134" s="376">
        <f t="shared" si="132"/>
        <v>0</v>
      </c>
      <c r="Y1134" s="373">
        <f t="shared" si="133"/>
        <v>0</v>
      </c>
      <c r="Z1134" s="376">
        <f t="shared" si="134"/>
        <v>0</v>
      </c>
      <c r="AA1134" s="376">
        <f t="shared" si="128"/>
        <v>0</v>
      </c>
      <c r="AB1134" s="350"/>
    </row>
    <row r="1135" spans="1:28" s="2" customFormat="1" ht="10.7">
      <c r="A1135" s="382">
        <v>1110</v>
      </c>
      <c r="B1135" s="398"/>
      <c r="C1135" s="186"/>
      <c r="D1135" s="187"/>
      <c r="E1135" s="186"/>
      <c r="F1135" s="397"/>
      <c r="G1135" s="385">
        <f t="shared" si="129"/>
        <v>0</v>
      </c>
      <c r="H1135" s="360"/>
      <c r="I1135" s="187"/>
      <c r="J1135" s="187"/>
      <c r="K1135" s="187"/>
      <c r="L1135" s="187"/>
      <c r="M1135" s="187"/>
      <c r="N1135" s="187"/>
      <c r="O1135" s="187"/>
      <c r="P1135" s="187"/>
      <c r="Q1135" s="187"/>
      <c r="R1135" s="187"/>
      <c r="S1135" s="187"/>
      <c r="T1135" s="269"/>
      <c r="U1135" s="370">
        <f>IF(AND(H1135="",I1135="",J1135="",K1135="",L1135="",M1135="",N1135="",O1135="",P1135="",Q1135="",R1135="",S1135="",T1135=""),0,AVERAGE($H1135:T1135))</f>
        <v>0</v>
      </c>
      <c r="V1135" s="373">
        <f t="shared" si="130"/>
        <v>0</v>
      </c>
      <c r="W1135" s="376">
        <f t="shared" si="131"/>
        <v>0</v>
      </c>
      <c r="X1135" s="376">
        <f t="shared" si="132"/>
        <v>0</v>
      </c>
      <c r="Y1135" s="373">
        <f t="shared" si="133"/>
        <v>0</v>
      </c>
      <c r="Z1135" s="376">
        <f t="shared" si="134"/>
        <v>0</v>
      </c>
      <c r="AA1135" s="376">
        <f t="shared" si="128"/>
        <v>0</v>
      </c>
      <c r="AB1135" s="350"/>
    </row>
    <row r="1136" spans="1:28" s="2" customFormat="1" ht="10.7">
      <c r="A1136" s="382">
        <v>1111</v>
      </c>
      <c r="B1136" s="398"/>
      <c r="C1136" s="186"/>
      <c r="D1136" s="187"/>
      <c r="E1136" s="186"/>
      <c r="F1136" s="397"/>
      <c r="G1136" s="385">
        <f t="shared" si="129"/>
        <v>0</v>
      </c>
      <c r="H1136" s="360"/>
      <c r="I1136" s="187"/>
      <c r="J1136" s="187"/>
      <c r="K1136" s="187"/>
      <c r="L1136" s="187"/>
      <c r="M1136" s="187"/>
      <c r="N1136" s="187"/>
      <c r="O1136" s="187"/>
      <c r="P1136" s="187"/>
      <c r="Q1136" s="187"/>
      <c r="R1136" s="187"/>
      <c r="S1136" s="187"/>
      <c r="T1136" s="269"/>
      <c r="U1136" s="370">
        <f>IF(AND(H1136="",I1136="",J1136="",K1136="",L1136="",M1136="",N1136="",O1136="",P1136="",Q1136="",R1136="",S1136="",T1136=""),0,AVERAGE($H1136:T1136))</f>
        <v>0</v>
      </c>
      <c r="V1136" s="373">
        <f t="shared" si="130"/>
        <v>0</v>
      </c>
      <c r="W1136" s="376">
        <f t="shared" si="131"/>
        <v>0</v>
      </c>
      <c r="X1136" s="376">
        <f t="shared" si="132"/>
        <v>0</v>
      </c>
      <c r="Y1136" s="373">
        <f t="shared" si="133"/>
        <v>0</v>
      </c>
      <c r="Z1136" s="376">
        <f t="shared" si="134"/>
        <v>0</v>
      </c>
      <c r="AA1136" s="376">
        <f t="shared" si="128"/>
        <v>0</v>
      </c>
      <c r="AB1136" s="350"/>
    </row>
    <row r="1137" spans="1:28" s="2" customFormat="1" ht="10.7">
      <c r="A1137" s="382">
        <v>1112</v>
      </c>
      <c r="B1137" s="398"/>
      <c r="C1137" s="186"/>
      <c r="D1137" s="187"/>
      <c r="E1137" s="186"/>
      <c r="F1137" s="397"/>
      <c r="G1137" s="385">
        <f t="shared" si="129"/>
        <v>0</v>
      </c>
      <c r="H1137" s="360"/>
      <c r="I1137" s="187"/>
      <c r="J1137" s="187"/>
      <c r="K1137" s="187"/>
      <c r="L1137" s="187"/>
      <c r="M1137" s="187"/>
      <c r="N1137" s="187"/>
      <c r="O1137" s="187"/>
      <c r="P1137" s="187"/>
      <c r="Q1137" s="187"/>
      <c r="R1137" s="187"/>
      <c r="S1137" s="187"/>
      <c r="T1137" s="269"/>
      <c r="U1137" s="370">
        <f>IF(AND(H1137="",I1137="",J1137="",K1137="",L1137="",M1137="",N1137="",O1137="",P1137="",Q1137="",R1137="",S1137="",T1137=""),0,AVERAGE($H1137:T1137))</f>
        <v>0</v>
      </c>
      <c r="V1137" s="373">
        <f t="shared" si="130"/>
        <v>0</v>
      </c>
      <c r="W1137" s="376">
        <f t="shared" si="131"/>
        <v>0</v>
      </c>
      <c r="X1137" s="376">
        <f t="shared" si="132"/>
        <v>0</v>
      </c>
      <c r="Y1137" s="373">
        <f t="shared" si="133"/>
        <v>0</v>
      </c>
      <c r="Z1137" s="376">
        <f t="shared" si="134"/>
        <v>0</v>
      </c>
      <c r="AA1137" s="376">
        <f t="shared" si="128"/>
        <v>0</v>
      </c>
      <c r="AB1137" s="350"/>
    </row>
    <row r="1138" spans="1:28" s="2" customFormat="1" ht="10.7">
      <c r="A1138" s="382">
        <v>1113</v>
      </c>
      <c r="B1138" s="398"/>
      <c r="C1138" s="186"/>
      <c r="D1138" s="187"/>
      <c r="E1138" s="186"/>
      <c r="F1138" s="397"/>
      <c r="G1138" s="385">
        <f t="shared" si="129"/>
        <v>0</v>
      </c>
      <c r="H1138" s="360"/>
      <c r="I1138" s="187"/>
      <c r="J1138" s="187"/>
      <c r="K1138" s="187"/>
      <c r="L1138" s="187"/>
      <c r="M1138" s="187"/>
      <c r="N1138" s="187"/>
      <c r="O1138" s="187"/>
      <c r="P1138" s="187"/>
      <c r="Q1138" s="187"/>
      <c r="R1138" s="187"/>
      <c r="S1138" s="187"/>
      <c r="T1138" s="269"/>
      <c r="U1138" s="370">
        <f>IF(AND(H1138="",I1138="",J1138="",K1138="",L1138="",M1138="",N1138="",O1138="",P1138="",Q1138="",R1138="",S1138="",T1138=""),0,AVERAGE($H1138:T1138))</f>
        <v>0</v>
      </c>
      <c r="V1138" s="373">
        <f t="shared" si="130"/>
        <v>0</v>
      </c>
      <c r="W1138" s="376">
        <f t="shared" si="131"/>
        <v>0</v>
      </c>
      <c r="X1138" s="376">
        <f t="shared" si="132"/>
        <v>0</v>
      </c>
      <c r="Y1138" s="373">
        <f t="shared" si="133"/>
        <v>0</v>
      </c>
      <c r="Z1138" s="376">
        <f t="shared" si="134"/>
        <v>0</v>
      </c>
      <c r="AA1138" s="376">
        <f t="shared" si="128"/>
        <v>0</v>
      </c>
      <c r="AB1138" s="350"/>
    </row>
    <row r="1139" spans="1:28" s="2" customFormat="1" ht="10.7">
      <c r="A1139" s="382">
        <v>1114</v>
      </c>
      <c r="B1139" s="398"/>
      <c r="C1139" s="186"/>
      <c r="D1139" s="187"/>
      <c r="E1139" s="186"/>
      <c r="F1139" s="397"/>
      <c r="G1139" s="385">
        <f t="shared" si="129"/>
        <v>0</v>
      </c>
      <c r="H1139" s="360"/>
      <c r="I1139" s="187"/>
      <c r="J1139" s="187"/>
      <c r="K1139" s="187"/>
      <c r="L1139" s="187"/>
      <c r="M1139" s="187"/>
      <c r="N1139" s="187"/>
      <c r="O1139" s="187"/>
      <c r="P1139" s="187"/>
      <c r="Q1139" s="187"/>
      <c r="R1139" s="187"/>
      <c r="S1139" s="187"/>
      <c r="T1139" s="269"/>
      <c r="U1139" s="370">
        <f>IF(AND(H1139="",I1139="",J1139="",K1139="",L1139="",M1139="",N1139="",O1139="",P1139="",Q1139="",R1139="",S1139="",T1139=""),0,AVERAGE($H1139:T1139))</f>
        <v>0</v>
      </c>
      <c r="V1139" s="373">
        <f t="shared" si="130"/>
        <v>0</v>
      </c>
      <c r="W1139" s="376">
        <f t="shared" si="131"/>
        <v>0</v>
      </c>
      <c r="X1139" s="376">
        <f t="shared" si="132"/>
        <v>0</v>
      </c>
      <c r="Y1139" s="373">
        <f t="shared" si="133"/>
        <v>0</v>
      </c>
      <c r="Z1139" s="376">
        <f t="shared" si="134"/>
        <v>0</v>
      </c>
      <c r="AA1139" s="376">
        <f t="shared" si="128"/>
        <v>0</v>
      </c>
      <c r="AB1139" s="350"/>
    </row>
    <row r="1140" spans="1:28" s="2" customFormat="1" ht="10.7">
      <c r="A1140" s="382">
        <v>1115</v>
      </c>
      <c r="B1140" s="398"/>
      <c r="C1140" s="186"/>
      <c r="D1140" s="187"/>
      <c r="E1140" s="186"/>
      <c r="F1140" s="397"/>
      <c r="G1140" s="385">
        <f t="shared" si="129"/>
        <v>0</v>
      </c>
      <c r="H1140" s="360"/>
      <c r="I1140" s="187"/>
      <c r="J1140" s="187"/>
      <c r="K1140" s="187"/>
      <c r="L1140" s="187"/>
      <c r="M1140" s="187"/>
      <c r="N1140" s="187"/>
      <c r="O1140" s="187"/>
      <c r="P1140" s="187"/>
      <c r="Q1140" s="187"/>
      <c r="R1140" s="187"/>
      <c r="S1140" s="187"/>
      <c r="T1140" s="269"/>
      <c r="U1140" s="370">
        <f>IF(AND(H1140="",I1140="",J1140="",K1140="",L1140="",M1140="",N1140="",O1140="",P1140="",Q1140="",R1140="",S1140="",T1140=""),0,AVERAGE($H1140:T1140))</f>
        <v>0</v>
      </c>
      <c r="V1140" s="373">
        <f t="shared" si="130"/>
        <v>0</v>
      </c>
      <c r="W1140" s="376">
        <f t="shared" si="131"/>
        <v>0</v>
      </c>
      <c r="X1140" s="376">
        <f t="shared" si="132"/>
        <v>0</v>
      </c>
      <c r="Y1140" s="373">
        <f t="shared" si="133"/>
        <v>0</v>
      </c>
      <c r="Z1140" s="376">
        <f t="shared" si="134"/>
        <v>0</v>
      </c>
      <c r="AA1140" s="376">
        <f t="shared" si="128"/>
        <v>0</v>
      </c>
      <c r="AB1140" s="350"/>
    </row>
    <row r="1141" spans="1:28" s="2" customFormat="1" ht="10.7">
      <c r="A1141" s="382">
        <v>1116</v>
      </c>
      <c r="B1141" s="398"/>
      <c r="C1141" s="186"/>
      <c r="D1141" s="187"/>
      <c r="E1141" s="186"/>
      <c r="F1141" s="397"/>
      <c r="G1141" s="385">
        <f t="shared" si="129"/>
        <v>0</v>
      </c>
      <c r="H1141" s="360"/>
      <c r="I1141" s="187"/>
      <c r="J1141" s="187"/>
      <c r="K1141" s="187"/>
      <c r="L1141" s="187"/>
      <c r="M1141" s="187"/>
      <c r="N1141" s="187"/>
      <c r="O1141" s="187"/>
      <c r="P1141" s="187"/>
      <c r="Q1141" s="187"/>
      <c r="R1141" s="187"/>
      <c r="S1141" s="187"/>
      <c r="T1141" s="269"/>
      <c r="U1141" s="370">
        <f>IF(AND(H1141="",I1141="",J1141="",K1141="",L1141="",M1141="",N1141="",O1141="",P1141="",Q1141="",R1141="",S1141="",T1141=""),0,AVERAGE($H1141:T1141))</f>
        <v>0</v>
      </c>
      <c r="V1141" s="373">
        <f t="shared" si="130"/>
        <v>0</v>
      </c>
      <c r="W1141" s="376">
        <f t="shared" si="131"/>
        <v>0</v>
      </c>
      <c r="X1141" s="376">
        <f t="shared" si="132"/>
        <v>0</v>
      </c>
      <c r="Y1141" s="373">
        <f t="shared" si="133"/>
        <v>0</v>
      </c>
      <c r="Z1141" s="376">
        <f t="shared" si="134"/>
        <v>0</v>
      </c>
      <c r="AA1141" s="376">
        <f t="shared" si="128"/>
        <v>0</v>
      </c>
      <c r="AB1141" s="350"/>
    </row>
    <row r="1142" spans="1:28" s="2" customFormat="1" ht="10.7">
      <c r="A1142" s="382">
        <v>1117</v>
      </c>
      <c r="B1142" s="398"/>
      <c r="C1142" s="186"/>
      <c r="D1142" s="187"/>
      <c r="E1142" s="186"/>
      <c r="F1142" s="397"/>
      <c r="G1142" s="385">
        <f t="shared" si="129"/>
        <v>0</v>
      </c>
      <c r="H1142" s="360"/>
      <c r="I1142" s="187"/>
      <c r="J1142" s="187"/>
      <c r="K1142" s="187"/>
      <c r="L1142" s="187"/>
      <c r="M1142" s="187"/>
      <c r="N1142" s="187"/>
      <c r="O1142" s="187"/>
      <c r="P1142" s="187"/>
      <c r="Q1142" s="187"/>
      <c r="R1142" s="187"/>
      <c r="S1142" s="187"/>
      <c r="T1142" s="269"/>
      <c r="U1142" s="370">
        <f>IF(AND(H1142="",I1142="",J1142="",K1142="",L1142="",M1142="",N1142="",O1142="",P1142="",Q1142="",R1142="",S1142="",T1142=""),0,AVERAGE($H1142:T1142))</f>
        <v>0</v>
      </c>
      <c r="V1142" s="373">
        <f t="shared" si="130"/>
        <v>0</v>
      </c>
      <c r="W1142" s="376">
        <f t="shared" si="131"/>
        <v>0</v>
      </c>
      <c r="X1142" s="376">
        <f t="shared" si="132"/>
        <v>0</v>
      </c>
      <c r="Y1142" s="373">
        <f t="shared" si="133"/>
        <v>0</v>
      </c>
      <c r="Z1142" s="376">
        <f t="shared" si="134"/>
        <v>0</v>
      </c>
      <c r="AA1142" s="376">
        <f t="shared" si="128"/>
        <v>0</v>
      </c>
      <c r="AB1142" s="350"/>
    </row>
    <row r="1143" spans="1:28" s="2" customFormat="1" ht="10.7">
      <c r="A1143" s="382">
        <v>1118</v>
      </c>
      <c r="B1143" s="398"/>
      <c r="C1143" s="186"/>
      <c r="D1143" s="187"/>
      <c r="E1143" s="186"/>
      <c r="F1143" s="397"/>
      <c r="G1143" s="385">
        <f t="shared" si="129"/>
        <v>0</v>
      </c>
      <c r="H1143" s="360"/>
      <c r="I1143" s="187"/>
      <c r="J1143" s="187"/>
      <c r="K1143" s="187"/>
      <c r="L1143" s="187"/>
      <c r="M1143" s="187"/>
      <c r="N1143" s="187"/>
      <c r="O1143" s="187"/>
      <c r="P1143" s="187"/>
      <c r="Q1143" s="187"/>
      <c r="R1143" s="187"/>
      <c r="S1143" s="187"/>
      <c r="T1143" s="269"/>
      <c r="U1143" s="370">
        <f>IF(AND(H1143="",I1143="",J1143="",K1143="",L1143="",M1143="",N1143="",O1143="",P1143="",Q1143="",R1143="",S1143="",T1143=""),0,AVERAGE($H1143:T1143))</f>
        <v>0</v>
      </c>
      <c r="V1143" s="373">
        <f t="shared" si="130"/>
        <v>0</v>
      </c>
      <c r="W1143" s="376">
        <f t="shared" si="131"/>
        <v>0</v>
      </c>
      <c r="X1143" s="376">
        <f t="shared" si="132"/>
        <v>0</v>
      </c>
      <c r="Y1143" s="373">
        <f t="shared" si="133"/>
        <v>0</v>
      </c>
      <c r="Z1143" s="376">
        <f t="shared" si="134"/>
        <v>0</v>
      </c>
      <c r="AA1143" s="376">
        <f t="shared" si="128"/>
        <v>0</v>
      </c>
      <c r="AB1143" s="350"/>
    </row>
    <row r="1144" spans="1:28" s="2" customFormat="1" ht="10.7">
      <c r="A1144" s="382">
        <v>1119</v>
      </c>
      <c r="B1144" s="398"/>
      <c r="C1144" s="186"/>
      <c r="D1144" s="187"/>
      <c r="E1144" s="186"/>
      <c r="F1144" s="397"/>
      <c r="G1144" s="385">
        <f t="shared" si="129"/>
        <v>0</v>
      </c>
      <c r="H1144" s="360"/>
      <c r="I1144" s="187"/>
      <c r="J1144" s="187"/>
      <c r="K1144" s="187"/>
      <c r="L1144" s="187"/>
      <c r="M1144" s="187"/>
      <c r="N1144" s="187"/>
      <c r="O1144" s="187"/>
      <c r="P1144" s="187"/>
      <c r="Q1144" s="187"/>
      <c r="R1144" s="187"/>
      <c r="S1144" s="187"/>
      <c r="T1144" s="269"/>
      <c r="U1144" s="370">
        <f>IF(AND(H1144="",I1144="",J1144="",K1144="",L1144="",M1144="",N1144="",O1144="",P1144="",Q1144="",R1144="",S1144="",T1144=""),0,AVERAGE($H1144:T1144))</f>
        <v>0</v>
      </c>
      <c r="V1144" s="373">
        <f t="shared" si="130"/>
        <v>0</v>
      </c>
      <c r="W1144" s="376">
        <f t="shared" si="131"/>
        <v>0</v>
      </c>
      <c r="X1144" s="376">
        <f t="shared" si="132"/>
        <v>0</v>
      </c>
      <c r="Y1144" s="373">
        <f t="shared" si="133"/>
        <v>0</v>
      </c>
      <c r="Z1144" s="376">
        <f t="shared" si="134"/>
        <v>0</v>
      </c>
      <c r="AA1144" s="376">
        <f t="shared" si="128"/>
        <v>0</v>
      </c>
      <c r="AB1144" s="350"/>
    </row>
    <row r="1145" spans="1:28" s="2" customFormat="1" ht="10.7">
      <c r="A1145" s="382">
        <v>1120</v>
      </c>
      <c r="B1145" s="398"/>
      <c r="C1145" s="186"/>
      <c r="D1145" s="187"/>
      <c r="E1145" s="186"/>
      <c r="F1145" s="397"/>
      <c r="G1145" s="385">
        <f t="shared" si="129"/>
        <v>0</v>
      </c>
      <c r="H1145" s="360"/>
      <c r="I1145" s="187"/>
      <c r="J1145" s="187"/>
      <c r="K1145" s="187"/>
      <c r="L1145" s="187"/>
      <c r="M1145" s="187"/>
      <c r="N1145" s="187"/>
      <c r="O1145" s="187"/>
      <c r="P1145" s="187"/>
      <c r="Q1145" s="187"/>
      <c r="R1145" s="187"/>
      <c r="S1145" s="187"/>
      <c r="T1145" s="269"/>
      <c r="U1145" s="370">
        <f>IF(AND(H1145="",I1145="",J1145="",K1145="",L1145="",M1145="",N1145="",O1145="",P1145="",Q1145="",R1145="",S1145="",T1145=""),0,AVERAGE($H1145:T1145))</f>
        <v>0</v>
      </c>
      <c r="V1145" s="373">
        <f t="shared" si="130"/>
        <v>0</v>
      </c>
      <c r="W1145" s="376">
        <f t="shared" si="131"/>
        <v>0</v>
      </c>
      <c r="X1145" s="376">
        <f t="shared" si="132"/>
        <v>0</v>
      </c>
      <c r="Y1145" s="373">
        <f t="shared" si="133"/>
        <v>0</v>
      </c>
      <c r="Z1145" s="376">
        <f t="shared" si="134"/>
        <v>0</v>
      </c>
      <c r="AA1145" s="376">
        <f t="shared" si="128"/>
        <v>0</v>
      </c>
      <c r="AB1145" s="350"/>
    </row>
    <row r="1146" spans="1:28" s="2" customFormat="1" ht="10.7">
      <c r="A1146" s="382">
        <v>1121</v>
      </c>
      <c r="B1146" s="398"/>
      <c r="C1146" s="186"/>
      <c r="D1146" s="187"/>
      <c r="E1146" s="186"/>
      <c r="F1146" s="397"/>
      <c r="G1146" s="385">
        <f t="shared" si="129"/>
        <v>0</v>
      </c>
      <c r="H1146" s="360"/>
      <c r="I1146" s="187"/>
      <c r="J1146" s="187"/>
      <c r="K1146" s="187"/>
      <c r="L1146" s="187"/>
      <c r="M1146" s="187"/>
      <c r="N1146" s="187"/>
      <c r="O1146" s="187"/>
      <c r="P1146" s="187"/>
      <c r="Q1146" s="187"/>
      <c r="R1146" s="187"/>
      <c r="S1146" s="187"/>
      <c r="T1146" s="269"/>
      <c r="U1146" s="370">
        <f>IF(AND(H1146="",I1146="",J1146="",K1146="",L1146="",M1146="",N1146="",O1146="",P1146="",Q1146="",R1146="",S1146="",T1146=""),0,AVERAGE($H1146:T1146))</f>
        <v>0</v>
      </c>
      <c r="V1146" s="373">
        <f t="shared" si="130"/>
        <v>0</v>
      </c>
      <c r="W1146" s="376">
        <f t="shared" si="131"/>
        <v>0</v>
      </c>
      <c r="X1146" s="376">
        <f t="shared" si="132"/>
        <v>0</v>
      </c>
      <c r="Y1146" s="373">
        <f t="shared" si="133"/>
        <v>0</v>
      </c>
      <c r="Z1146" s="376">
        <f t="shared" si="134"/>
        <v>0</v>
      </c>
      <c r="AA1146" s="376">
        <f t="shared" si="128"/>
        <v>0</v>
      </c>
      <c r="AB1146" s="350"/>
    </row>
    <row r="1147" spans="1:28" s="2" customFormat="1" ht="10.7">
      <c r="A1147" s="382">
        <v>1122</v>
      </c>
      <c r="B1147" s="398"/>
      <c r="C1147" s="186"/>
      <c r="D1147" s="187"/>
      <c r="E1147" s="186"/>
      <c r="F1147" s="397"/>
      <c r="G1147" s="385">
        <f t="shared" si="129"/>
        <v>0</v>
      </c>
      <c r="H1147" s="360"/>
      <c r="I1147" s="187"/>
      <c r="J1147" s="187"/>
      <c r="K1147" s="187"/>
      <c r="L1147" s="187"/>
      <c r="M1147" s="187"/>
      <c r="N1147" s="187"/>
      <c r="O1147" s="187"/>
      <c r="P1147" s="187"/>
      <c r="Q1147" s="187"/>
      <c r="R1147" s="187"/>
      <c r="S1147" s="187"/>
      <c r="T1147" s="269"/>
      <c r="U1147" s="370">
        <f>IF(AND(H1147="",I1147="",J1147="",K1147="",L1147="",M1147="",N1147="",O1147="",P1147="",Q1147="",R1147="",S1147="",T1147=""),0,AVERAGE($H1147:T1147))</f>
        <v>0</v>
      </c>
      <c r="V1147" s="373">
        <f t="shared" si="130"/>
        <v>0</v>
      </c>
      <c r="W1147" s="376">
        <f t="shared" si="131"/>
        <v>0</v>
      </c>
      <c r="X1147" s="376">
        <f t="shared" si="132"/>
        <v>0</v>
      </c>
      <c r="Y1147" s="373">
        <f t="shared" si="133"/>
        <v>0</v>
      </c>
      <c r="Z1147" s="376">
        <f t="shared" si="134"/>
        <v>0</v>
      </c>
      <c r="AA1147" s="376">
        <f t="shared" si="128"/>
        <v>0</v>
      </c>
      <c r="AB1147" s="350"/>
    </row>
    <row r="1148" spans="1:28" s="2" customFormat="1" ht="10.7">
      <c r="A1148" s="382">
        <v>1123</v>
      </c>
      <c r="B1148" s="398"/>
      <c r="C1148" s="186"/>
      <c r="D1148" s="187"/>
      <c r="E1148" s="186"/>
      <c r="F1148" s="397"/>
      <c r="G1148" s="385">
        <f t="shared" si="129"/>
        <v>0</v>
      </c>
      <c r="H1148" s="360"/>
      <c r="I1148" s="187"/>
      <c r="J1148" s="187"/>
      <c r="K1148" s="187"/>
      <c r="L1148" s="187"/>
      <c r="M1148" s="187"/>
      <c r="N1148" s="187"/>
      <c r="O1148" s="187"/>
      <c r="P1148" s="187"/>
      <c r="Q1148" s="187"/>
      <c r="R1148" s="187"/>
      <c r="S1148" s="187"/>
      <c r="T1148" s="269"/>
      <c r="U1148" s="370">
        <f>IF(AND(H1148="",I1148="",J1148="",K1148="",L1148="",M1148="",N1148="",O1148="",P1148="",Q1148="",R1148="",S1148="",T1148=""),0,AVERAGE($H1148:T1148))</f>
        <v>0</v>
      </c>
      <c r="V1148" s="373">
        <f t="shared" si="130"/>
        <v>0</v>
      </c>
      <c r="W1148" s="376">
        <f t="shared" si="131"/>
        <v>0</v>
      </c>
      <c r="X1148" s="376">
        <f t="shared" si="132"/>
        <v>0</v>
      </c>
      <c r="Y1148" s="373">
        <f t="shared" si="133"/>
        <v>0</v>
      </c>
      <c r="Z1148" s="376">
        <f t="shared" si="134"/>
        <v>0</v>
      </c>
      <c r="AA1148" s="376">
        <f t="shared" si="128"/>
        <v>0</v>
      </c>
      <c r="AB1148" s="350"/>
    </row>
    <row r="1149" spans="1:28" s="2" customFormat="1" ht="10.7">
      <c r="A1149" s="382">
        <v>1124</v>
      </c>
      <c r="B1149" s="398"/>
      <c r="C1149" s="186"/>
      <c r="D1149" s="187"/>
      <c r="E1149" s="186"/>
      <c r="F1149" s="397"/>
      <c r="G1149" s="385">
        <f t="shared" si="129"/>
        <v>0</v>
      </c>
      <c r="H1149" s="360"/>
      <c r="I1149" s="187"/>
      <c r="J1149" s="187"/>
      <c r="K1149" s="187"/>
      <c r="L1149" s="187"/>
      <c r="M1149" s="187"/>
      <c r="N1149" s="187"/>
      <c r="O1149" s="187"/>
      <c r="P1149" s="187"/>
      <c r="Q1149" s="187"/>
      <c r="R1149" s="187"/>
      <c r="S1149" s="187"/>
      <c r="T1149" s="269"/>
      <c r="U1149" s="370">
        <f>IF(AND(H1149="",I1149="",J1149="",K1149="",L1149="",M1149="",N1149="",O1149="",P1149="",Q1149="",R1149="",S1149="",T1149=""),0,AVERAGE($H1149:T1149))</f>
        <v>0</v>
      </c>
      <c r="V1149" s="373">
        <f t="shared" si="130"/>
        <v>0</v>
      </c>
      <c r="W1149" s="376">
        <f t="shared" si="131"/>
        <v>0</v>
      </c>
      <c r="X1149" s="376">
        <f t="shared" si="132"/>
        <v>0</v>
      </c>
      <c r="Y1149" s="373">
        <f t="shared" si="133"/>
        <v>0</v>
      </c>
      <c r="Z1149" s="376">
        <f t="shared" si="134"/>
        <v>0</v>
      </c>
      <c r="AA1149" s="376">
        <f t="shared" si="128"/>
        <v>0</v>
      </c>
      <c r="AB1149" s="350"/>
    </row>
    <row r="1150" spans="1:28" s="2" customFormat="1" ht="10.7">
      <c r="A1150" s="382">
        <v>1125</v>
      </c>
      <c r="B1150" s="398"/>
      <c r="C1150" s="186"/>
      <c r="D1150" s="187"/>
      <c r="E1150" s="186"/>
      <c r="F1150" s="397"/>
      <c r="G1150" s="385">
        <f t="shared" si="129"/>
        <v>0</v>
      </c>
      <c r="H1150" s="360"/>
      <c r="I1150" s="187"/>
      <c r="J1150" s="187"/>
      <c r="K1150" s="187"/>
      <c r="L1150" s="187"/>
      <c r="M1150" s="187"/>
      <c r="N1150" s="187"/>
      <c r="O1150" s="187"/>
      <c r="P1150" s="187"/>
      <c r="Q1150" s="187"/>
      <c r="R1150" s="187"/>
      <c r="S1150" s="187"/>
      <c r="T1150" s="269"/>
      <c r="U1150" s="370">
        <f>IF(AND(H1150="",I1150="",J1150="",K1150="",L1150="",M1150="",N1150="",O1150="",P1150="",Q1150="",R1150="",S1150="",T1150=""),0,AVERAGE($H1150:T1150))</f>
        <v>0</v>
      </c>
      <c r="V1150" s="373">
        <f t="shared" si="130"/>
        <v>0</v>
      </c>
      <c r="W1150" s="376">
        <f t="shared" si="131"/>
        <v>0</v>
      </c>
      <c r="X1150" s="376">
        <f t="shared" si="132"/>
        <v>0</v>
      </c>
      <c r="Y1150" s="373">
        <f t="shared" si="133"/>
        <v>0</v>
      </c>
      <c r="Z1150" s="376">
        <f t="shared" si="134"/>
        <v>0</v>
      </c>
      <c r="AA1150" s="376">
        <f t="shared" si="128"/>
        <v>0</v>
      </c>
      <c r="AB1150" s="350"/>
    </row>
    <row r="1151" spans="1:28" s="2" customFormat="1" ht="10.7">
      <c r="A1151" s="382">
        <v>1126</v>
      </c>
      <c r="B1151" s="398"/>
      <c r="C1151" s="186"/>
      <c r="D1151" s="187"/>
      <c r="E1151" s="186"/>
      <c r="F1151" s="397"/>
      <c r="G1151" s="385">
        <f t="shared" si="129"/>
        <v>0</v>
      </c>
      <c r="H1151" s="360"/>
      <c r="I1151" s="187"/>
      <c r="J1151" s="187"/>
      <c r="K1151" s="187"/>
      <c r="L1151" s="187"/>
      <c r="M1151" s="187"/>
      <c r="N1151" s="187"/>
      <c r="O1151" s="187"/>
      <c r="P1151" s="187"/>
      <c r="Q1151" s="187"/>
      <c r="R1151" s="187"/>
      <c r="S1151" s="187"/>
      <c r="T1151" s="269"/>
      <c r="U1151" s="370">
        <f>IF(AND(H1151="",I1151="",J1151="",K1151="",L1151="",M1151="",N1151="",O1151="",P1151="",Q1151="",R1151="",S1151="",T1151=""),0,AVERAGE($H1151:T1151))</f>
        <v>0</v>
      </c>
      <c r="V1151" s="373">
        <f t="shared" si="130"/>
        <v>0</v>
      </c>
      <c r="W1151" s="376">
        <f t="shared" si="131"/>
        <v>0</v>
      </c>
      <c r="X1151" s="376">
        <f t="shared" si="132"/>
        <v>0</v>
      </c>
      <c r="Y1151" s="373">
        <f t="shared" si="133"/>
        <v>0</v>
      </c>
      <c r="Z1151" s="376">
        <f t="shared" si="134"/>
        <v>0</v>
      </c>
      <c r="AA1151" s="376">
        <f t="shared" si="128"/>
        <v>0</v>
      </c>
      <c r="AB1151" s="350"/>
    </row>
    <row r="1152" spans="1:28" s="2" customFormat="1" ht="10.7">
      <c r="A1152" s="382">
        <v>1127</v>
      </c>
      <c r="B1152" s="398"/>
      <c r="C1152" s="186"/>
      <c r="D1152" s="187"/>
      <c r="E1152" s="186"/>
      <c r="F1152" s="397"/>
      <c r="G1152" s="385">
        <f t="shared" si="129"/>
        <v>0</v>
      </c>
      <c r="H1152" s="360"/>
      <c r="I1152" s="187"/>
      <c r="J1152" s="187"/>
      <c r="K1152" s="187"/>
      <c r="L1152" s="187"/>
      <c r="M1152" s="187"/>
      <c r="N1152" s="187"/>
      <c r="O1152" s="187"/>
      <c r="P1152" s="187"/>
      <c r="Q1152" s="187"/>
      <c r="R1152" s="187"/>
      <c r="S1152" s="187"/>
      <c r="T1152" s="269"/>
      <c r="U1152" s="370">
        <f>IF(AND(H1152="",I1152="",J1152="",K1152="",L1152="",M1152="",N1152="",O1152="",P1152="",Q1152="",R1152="",S1152="",T1152=""),0,AVERAGE($H1152:T1152))</f>
        <v>0</v>
      </c>
      <c r="V1152" s="373">
        <f t="shared" si="130"/>
        <v>0</v>
      </c>
      <c r="W1152" s="376">
        <f t="shared" si="131"/>
        <v>0</v>
      </c>
      <c r="X1152" s="376">
        <f t="shared" si="132"/>
        <v>0</v>
      </c>
      <c r="Y1152" s="373">
        <f t="shared" si="133"/>
        <v>0</v>
      </c>
      <c r="Z1152" s="376">
        <f t="shared" si="134"/>
        <v>0</v>
      </c>
      <c r="AA1152" s="376">
        <f t="shared" si="128"/>
        <v>0</v>
      </c>
      <c r="AB1152" s="350"/>
    </row>
    <row r="1153" spans="1:28" s="2" customFormat="1" ht="10.7">
      <c r="A1153" s="382">
        <v>1128</v>
      </c>
      <c r="B1153" s="398"/>
      <c r="C1153" s="186"/>
      <c r="D1153" s="187"/>
      <c r="E1153" s="186"/>
      <c r="F1153" s="397"/>
      <c r="G1153" s="385">
        <f t="shared" si="129"/>
        <v>0</v>
      </c>
      <c r="H1153" s="360"/>
      <c r="I1153" s="187"/>
      <c r="J1153" s="187"/>
      <c r="K1153" s="187"/>
      <c r="L1153" s="187"/>
      <c r="M1153" s="187"/>
      <c r="N1153" s="187"/>
      <c r="O1153" s="187"/>
      <c r="P1153" s="187"/>
      <c r="Q1153" s="187"/>
      <c r="R1153" s="187"/>
      <c r="S1153" s="187"/>
      <c r="T1153" s="269"/>
      <c r="U1153" s="370">
        <f>IF(AND(H1153="",I1153="",J1153="",K1153="",L1153="",M1153="",N1153="",O1153="",P1153="",Q1153="",R1153="",S1153="",T1153=""),0,AVERAGE($H1153:T1153))</f>
        <v>0</v>
      </c>
      <c r="V1153" s="373">
        <f t="shared" si="130"/>
        <v>0</v>
      </c>
      <c r="W1153" s="376">
        <f t="shared" si="131"/>
        <v>0</v>
      </c>
      <c r="X1153" s="376">
        <f t="shared" si="132"/>
        <v>0</v>
      </c>
      <c r="Y1153" s="373">
        <f t="shared" si="133"/>
        <v>0</v>
      </c>
      <c r="Z1153" s="376">
        <f t="shared" si="134"/>
        <v>0</v>
      </c>
      <c r="AA1153" s="376">
        <f t="shared" si="128"/>
        <v>0</v>
      </c>
      <c r="AB1153" s="350"/>
    </row>
    <row r="1154" spans="1:28" s="2" customFormat="1" ht="10.7">
      <c r="A1154" s="382">
        <v>1129</v>
      </c>
      <c r="B1154" s="398"/>
      <c r="C1154" s="186"/>
      <c r="D1154" s="187"/>
      <c r="E1154" s="186"/>
      <c r="F1154" s="397"/>
      <c r="G1154" s="385">
        <f t="shared" si="129"/>
        <v>0</v>
      </c>
      <c r="H1154" s="360"/>
      <c r="I1154" s="187"/>
      <c r="J1154" s="187"/>
      <c r="K1154" s="187"/>
      <c r="L1154" s="187"/>
      <c r="M1154" s="187"/>
      <c r="N1154" s="187"/>
      <c r="O1154" s="187"/>
      <c r="P1154" s="187"/>
      <c r="Q1154" s="187"/>
      <c r="R1154" s="187"/>
      <c r="S1154" s="187"/>
      <c r="T1154" s="269"/>
      <c r="U1154" s="370">
        <f>IF(AND(H1154="",I1154="",J1154="",K1154="",L1154="",M1154="",N1154="",O1154="",P1154="",Q1154="",R1154="",S1154="",T1154=""),0,AVERAGE($H1154:T1154))</f>
        <v>0</v>
      </c>
      <c r="V1154" s="373">
        <f t="shared" si="130"/>
        <v>0</v>
      </c>
      <c r="W1154" s="376">
        <f t="shared" si="131"/>
        <v>0</v>
      </c>
      <c r="X1154" s="376">
        <f t="shared" si="132"/>
        <v>0</v>
      </c>
      <c r="Y1154" s="373">
        <f t="shared" si="133"/>
        <v>0</v>
      </c>
      <c r="Z1154" s="376">
        <f t="shared" si="134"/>
        <v>0</v>
      </c>
      <c r="AA1154" s="376">
        <f t="shared" si="128"/>
        <v>0</v>
      </c>
      <c r="AB1154" s="350"/>
    </row>
    <row r="1155" spans="1:28" s="2" customFormat="1" ht="10.7">
      <c r="A1155" s="382">
        <v>1130</v>
      </c>
      <c r="B1155" s="398"/>
      <c r="C1155" s="186"/>
      <c r="D1155" s="187"/>
      <c r="E1155" s="186"/>
      <c r="F1155" s="397"/>
      <c r="G1155" s="385">
        <f t="shared" si="129"/>
        <v>0</v>
      </c>
      <c r="H1155" s="360"/>
      <c r="I1155" s="187"/>
      <c r="J1155" s="187"/>
      <c r="K1155" s="187"/>
      <c r="L1155" s="187"/>
      <c r="M1155" s="187"/>
      <c r="N1155" s="187"/>
      <c r="O1155" s="187"/>
      <c r="P1155" s="187"/>
      <c r="Q1155" s="187"/>
      <c r="R1155" s="187"/>
      <c r="S1155" s="187"/>
      <c r="T1155" s="269"/>
      <c r="U1155" s="370">
        <f>IF(AND(H1155="",I1155="",J1155="",K1155="",L1155="",M1155="",N1155="",O1155="",P1155="",Q1155="",R1155="",S1155="",T1155=""),0,AVERAGE($H1155:T1155))</f>
        <v>0</v>
      </c>
      <c r="V1155" s="373">
        <f t="shared" si="130"/>
        <v>0</v>
      </c>
      <c r="W1155" s="376">
        <f t="shared" si="131"/>
        <v>0</v>
      </c>
      <c r="X1155" s="376">
        <f t="shared" si="132"/>
        <v>0</v>
      </c>
      <c r="Y1155" s="373">
        <f t="shared" si="133"/>
        <v>0</v>
      </c>
      <c r="Z1155" s="376">
        <f t="shared" si="134"/>
        <v>0</v>
      </c>
      <c r="AA1155" s="376">
        <f t="shared" si="128"/>
        <v>0</v>
      </c>
      <c r="AB1155" s="350"/>
    </row>
    <row r="1156" spans="1:28" s="2" customFormat="1" ht="10.7">
      <c r="A1156" s="382">
        <v>1131</v>
      </c>
      <c r="B1156" s="398"/>
      <c r="C1156" s="186"/>
      <c r="D1156" s="187"/>
      <c r="E1156" s="186"/>
      <c r="F1156" s="397"/>
      <c r="G1156" s="385">
        <f t="shared" si="129"/>
        <v>0</v>
      </c>
      <c r="H1156" s="360"/>
      <c r="I1156" s="187"/>
      <c r="J1156" s="187"/>
      <c r="K1156" s="187"/>
      <c r="L1156" s="187"/>
      <c r="M1156" s="187"/>
      <c r="N1156" s="187"/>
      <c r="O1156" s="187"/>
      <c r="P1156" s="187"/>
      <c r="Q1156" s="187"/>
      <c r="R1156" s="187"/>
      <c r="S1156" s="187"/>
      <c r="T1156" s="269"/>
      <c r="U1156" s="370">
        <f>IF(AND(H1156="",I1156="",J1156="",K1156="",L1156="",M1156="",N1156="",O1156="",P1156="",Q1156="",R1156="",S1156="",T1156=""),0,AVERAGE($H1156:T1156))</f>
        <v>0</v>
      </c>
      <c r="V1156" s="373">
        <f t="shared" si="130"/>
        <v>0</v>
      </c>
      <c r="W1156" s="376">
        <f t="shared" si="131"/>
        <v>0</v>
      </c>
      <c r="X1156" s="376">
        <f t="shared" si="132"/>
        <v>0</v>
      </c>
      <c r="Y1156" s="373">
        <f t="shared" si="133"/>
        <v>0</v>
      </c>
      <c r="Z1156" s="376">
        <f t="shared" si="134"/>
        <v>0</v>
      </c>
      <c r="AA1156" s="376">
        <f t="shared" si="128"/>
        <v>0</v>
      </c>
      <c r="AB1156" s="350"/>
    </row>
    <row r="1157" spans="1:28" s="2" customFormat="1" ht="10.7">
      <c r="A1157" s="382">
        <v>1132</v>
      </c>
      <c r="B1157" s="398"/>
      <c r="C1157" s="186"/>
      <c r="D1157" s="187"/>
      <c r="E1157" s="186"/>
      <c r="F1157" s="397"/>
      <c r="G1157" s="385">
        <f t="shared" si="129"/>
        <v>0</v>
      </c>
      <c r="H1157" s="360"/>
      <c r="I1157" s="187"/>
      <c r="J1157" s="187"/>
      <c r="K1157" s="187"/>
      <c r="L1157" s="187"/>
      <c r="M1157" s="187"/>
      <c r="N1157" s="187"/>
      <c r="O1157" s="187"/>
      <c r="P1157" s="187"/>
      <c r="Q1157" s="187"/>
      <c r="R1157" s="187"/>
      <c r="S1157" s="187"/>
      <c r="T1157" s="269"/>
      <c r="U1157" s="370">
        <f>IF(AND(H1157="",I1157="",J1157="",K1157="",L1157="",M1157="",N1157="",O1157="",P1157="",Q1157="",R1157="",S1157="",T1157=""),0,AVERAGE($H1157:T1157))</f>
        <v>0</v>
      </c>
      <c r="V1157" s="373">
        <f t="shared" si="130"/>
        <v>0</v>
      </c>
      <c r="W1157" s="376">
        <f t="shared" si="131"/>
        <v>0</v>
      </c>
      <c r="X1157" s="376">
        <f t="shared" si="132"/>
        <v>0</v>
      </c>
      <c r="Y1157" s="373">
        <f t="shared" si="133"/>
        <v>0</v>
      </c>
      <c r="Z1157" s="376">
        <f t="shared" si="134"/>
        <v>0</v>
      </c>
      <c r="AA1157" s="376">
        <f t="shared" si="128"/>
        <v>0</v>
      </c>
      <c r="AB1157" s="350"/>
    </row>
    <row r="1158" spans="1:28" s="2" customFormat="1" ht="10.7">
      <c r="A1158" s="382">
        <v>1133</v>
      </c>
      <c r="B1158" s="398"/>
      <c r="C1158" s="186"/>
      <c r="D1158" s="187"/>
      <c r="E1158" s="186"/>
      <c r="F1158" s="397"/>
      <c r="G1158" s="385">
        <f t="shared" si="129"/>
        <v>0</v>
      </c>
      <c r="H1158" s="360"/>
      <c r="I1158" s="187"/>
      <c r="J1158" s="187"/>
      <c r="K1158" s="187"/>
      <c r="L1158" s="187"/>
      <c r="M1158" s="187"/>
      <c r="N1158" s="187"/>
      <c r="O1158" s="187"/>
      <c r="P1158" s="187"/>
      <c r="Q1158" s="187"/>
      <c r="R1158" s="187"/>
      <c r="S1158" s="187"/>
      <c r="T1158" s="269"/>
      <c r="U1158" s="370">
        <f>IF(AND(H1158="",I1158="",J1158="",K1158="",L1158="",M1158="",N1158="",O1158="",P1158="",Q1158="",R1158="",S1158="",T1158=""),0,AVERAGE($H1158:T1158))</f>
        <v>0</v>
      </c>
      <c r="V1158" s="373">
        <f t="shared" si="130"/>
        <v>0</v>
      </c>
      <c r="W1158" s="376">
        <f t="shared" si="131"/>
        <v>0</v>
      </c>
      <c r="X1158" s="376">
        <f t="shared" si="132"/>
        <v>0</v>
      </c>
      <c r="Y1158" s="373">
        <f t="shared" si="133"/>
        <v>0</v>
      </c>
      <c r="Z1158" s="376">
        <f t="shared" si="134"/>
        <v>0</v>
      </c>
      <c r="AA1158" s="376">
        <f t="shared" si="128"/>
        <v>0</v>
      </c>
      <c r="AB1158" s="350"/>
    </row>
    <row r="1159" spans="1:28" s="2" customFormat="1" ht="10.7">
      <c r="A1159" s="382">
        <v>1134</v>
      </c>
      <c r="B1159" s="398"/>
      <c r="C1159" s="186"/>
      <c r="D1159" s="187"/>
      <c r="E1159" s="186"/>
      <c r="F1159" s="397"/>
      <c r="G1159" s="385">
        <f t="shared" si="129"/>
        <v>0</v>
      </c>
      <c r="H1159" s="360"/>
      <c r="I1159" s="187"/>
      <c r="J1159" s="187"/>
      <c r="K1159" s="187"/>
      <c r="L1159" s="187"/>
      <c r="M1159" s="187"/>
      <c r="N1159" s="187"/>
      <c r="O1159" s="187"/>
      <c r="P1159" s="187"/>
      <c r="Q1159" s="187"/>
      <c r="R1159" s="187"/>
      <c r="S1159" s="187"/>
      <c r="T1159" s="269"/>
      <c r="U1159" s="370">
        <f>IF(AND(H1159="",I1159="",J1159="",K1159="",L1159="",M1159="",N1159="",O1159="",P1159="",Q1159="",R1159="",S1159="",T1159=""),0,AVERAGE($H1159:T1159))</f>
        <v>0</v>
      </c>
      <c r="V1159" s="373">
        <f t="shared" si="130"/>
        <v>0</v>
      </c>
      <c r="W1159" s="376">
        <f t="shared" si="131"/>
        <v>0</v>
      </c>
      <c r="X1159" s="376">
        <f t="shared" si="132"/>
        <v>0</v>
      </c>
      <c r="Y1159" s="373">
        <f t="shared" si="133"/>
        <v>0</v>
      </c>
      <c r="Z1159" s="376">
        <f t="shared" si="134"/>
        <v>0</v>
      </c>
      <c r="AA1159" s="376">
        <f t="shared" si="128"/>
        <v>0</v>
      </c>
      <c r="AB1159" s="350"/>
    </row>
    <row r="1160" spans="1:28" s="2" customFormat="1" ht="10.7">
      <c r="A1160" s="382">
        <v>1135</v>
      </c>
      <c r="B1160" s="398"/>
      <c r="C1160" s="186"/>
      <c r="D1160" s="187"/>
      <c r="E1160" s="186"/>
      <c r="F1160" s="397"/>
      <c r="G1160" s="385">
        <f t="shared" si="129"/>
        <v>0</v>
      </c>
      <c r="H1160" s="360"/>
      <c r="I1160" s="187"/>
      <c r="J1160" s="187"/>
      <c r="K1160" s="187"/>
      <c r="L1160" s="187"/>
      <c r="M1160" s="187"/>
      <c r="N1160" s="187"/>
      <c r="O1160" s="187"/>
      <c r="P1160" s="187"/>
      <c r="Q1160" s="187"/>
      <c r="R1160" s="187"/>
      <c r="S1160" s="187"/>
      <c r="T1160" s="269"/>
      <c r="U1160" s="370">
        <f>IF(AND(H1160="",I1160="",J1160="",K1160="",L1160="",M1160="",N1160="",O1160="",P1160="",Q1160="",R1160="",S1160="",T1160=""),0,AVERAGE($H1160:T1160))</f>
        <v>0</v>
      </c>
      <c r="V1160" s="373">
        <f t="shared" si="130"/>
        <v>0</v>
      </c>
      <c r="W1160" s="376">
        <f t="shared" si="131"/>
        <v>0</v>
      </c>
      <c r="X1160" s="376">
        <f t="shared" si="132"/>
        <v>0</v>
      </c>
      <c r="Y1160" s="373">
        <f t="shared" si="133"/>
        <v>0</v>
      </c>
      <c r="Z1160" s="376">
        <f t="shared" si="134"/>
        <v>0</v>
      </c>
      <c r="AA1160" s="376">
        <f t="shared" si="128"/>
        <v>0</v>
      </c>
      <c r="AB1160" s="350"/>
    </row>
    <row r="1161" spans="1:28" s="2" customFormat="1" ht="10.7">
      <c r="A1161" s="382">
        <v>1136</v>
      </c>
      <c r="B1161" s="398"/>
      <c r="C1161" s="186"/>
      <c r="D1161" s="187"/>
      <c r="E1161" s="186"/>
      <c r="F1161" s="397"/>
      <c r="G1161" s="385">
        <f t="shared" si="129"/>
        <v>0</v>
      </c>
      <c r="H1161" s="360"/>
      <c r="I1161" s="187"/>
      <c r="J1161" s="187"/>
      <c r="K1161" s="187"/>
      <c r="L1161" s="187"/>
      <c r="M1161" s="187"/>
      <c r="N1161" s="187"/>
      <c r="O1161" s="187"/>
      <c r="P1161" s="187"/>
      <c r="Q1161" s="187"/>
      <c r="R1161" s="187"/>
      <c r="S1161" s="187"/>
      <c r="T1161" s="269"/>
      <c r="U1161" s="370">
        <f>IF(AND(H1161="",I1161="",J1161="",K1161="",L1161="",M1161="",N1161="",O1161="",P1161="",Q1161="",R1161="",S1161="",T1161=""),0,AVERAGE($H1161:T1161))</f>
        <v>0</v>
      </c>
      <c r="V1161" s="373">
        <f t="shared" si="130"/>
        <v>0</v>
      </c>
      <c r="W1161" s="376">
        <f t="shared" si="131"/>
        <v>0</v>
      </c>
      <c r="X1161" s="376">
        <f t="shared" si="132"/>
        <v>0</v>
      </c>
      <c r="Y1161" s="373">
        <f t="shared" si="133"/>
        <v>0</v>
      </c>
      <c r="Z1161" s="376">
        <f t="shared" si="134"/>
        <v>0</v>
      </c>
      <c r="AA1161" s="376">
        <f t="shared" si="128"/>
        <v>0</v>
      </c>
      <c r="AB1161" s="350"/>
    </row>
    <row r="1162" spans="1:28" s="2" customFormat="1" ht="10.7">
      <c r="A1162" s="382">
        <v>1137</v>
      </c>
      <c r="B1162" s="398"/>
      <c r="C1162" s="186"/>
      <c r="D1162" s="187"/>
      <c r="E1162" s="186"/>
      <c r="F1162" s="397"/>
      <c r="G1162" s="385">
        <f t="shared" si="129"/>
        <v>0</v>
      </c>
      <c r="H1162" s="360"/>
      <c r="I1162" s="187"/>
      <c r="J1162" s="187"/>
      <c r="K1162" s="187"/>
      <c r="L1162" s="187"/>
      <c r="M1162" s="187"/>
      <c r="N1162" s="187"/>
      <c r="O1162" s="187"/>
      <c r="P1162" s="187"/>
      <c r="Q1162" s="187"/>
      <c r="R1162" s="187"/>
      <c r="S1162" s="187"/>
      <c r="T1162" s="269"/>
      <c r="U1162" s="370">
        <f>IF(AND(H1162="",I1162="",J1162="",K1162="",L1162="",M1162="",N1162="",O1162="",P1162="",Q1162="",R1162="",S1162="",T1162=""),0,AVERAGE($H1162:T1162))</f>
        <v>0</v>
      </c>
      <c r="V1162" s="373">
        <f t="shared" si="130"/>
        <v>0</v>
      </c>
      <c r="W1162" s="376">
        <f t="shared" si="131"/>
        <v>0</v>
      </c>
      <c r="X1162" s="376">
        <f t="shared" si="132"/>
        <v>0</v>
      </c>
      <c r="Y1162" s="373">
        <f t="shared" si="133"/>
        <v>0</v>
      </c>
      <c r="Z1162" s="376">
        <f t="shared" si="134"/>
        <v>0</v>
      </c>
      <c r="AA1162" s="376">
        <f t="shared" si="128"/>
        <v>0</v>
      </c>
      <c r="AB1162" s="350"/>
    </row>
    <row r="1163" spans="1:28" s="2" customFormat="1" ht="10.7">
      <c r="A1163" s="382">
        <v>1138</v>
      </c>
      <c r="B1163" s="398"/>
      <c r="C1163" s="186"/>
      <c r="D1163" s="187"/>
      <c r="E1163" s="186"/>
      <c r="F1163" s="397"/>
      <c r="G1163" s="385">
        <f t="shared" si="129"/>
        <v>0</v>
      </c>
      <c r="H1163" s="360"/>
      <c r="I1163" s="187"/>
      <c r="J1163" s="187"/>
      <c r="K1163" s="187"/>
      <c r="L1163" s="187"/>
      <c r="M1163" s="187"/>
      <c r="N1163" s="187"/>
      <c r="O1163" s="187"/>
      <c r="P1163" s="187"/>
      <c r="Q1163" s="187"/>
      <c r="R1163" s="187"/>
      <c r="S1163" s="187"/>
      <c r="T1163" s="269"/>
      <c r="U1163" s="370">
        <f>IF(AND(H1163="",I1163="",J1163="",K1163="",L1163="",M1163="",N1163="",O1163="",P1163="",Q1163="",R1163="",S1163="",T1163=""),0,AVERAGE($H1163:T1163))</f>
        <v>0</v>
      </c>
      <c r="V1163" s="373">
        <f t="shared" si="130"/>
        <v>0</v>
      </c>
      <c r="W1163" s="376">
        <f t="shared" si="131"/>
        <v>0</v>
      </c>
      <c r="X1163" s="376">
        <f t="shared" si="132"/>
        <v>0</v>
      </c>
      <c r="Y1163" s="373">
        <f t="shared" si="133"/>
        <v>0</v>
      </c>
      <c r="Z1163" s="376">
        <f t="shared" si="134"/>
        <v>0</v>
      </c>
      <c r="AA1163" s="376">
        <f t="shared" si="128"/>
        <v>0</v>
      </c>
      <c r="AB1163" s="350"/>
    </row>
    <row r="1164" spans="1:28" s="2" customFormat="1" ht="10.7">
      <c r="A1164" s="382">
        <v>1139</v>
      </c>
      <c r="B1164" s="398"/>
      <c r="C1164" s="186"/>
      <c r="D1164" s="187"/>
      <c r="E1164" s="186"/>
      <c r="F1164" s="397"/>
      <c r="G1164" s="385">
        <f t="shared" si="129"/>
        <v>0</v>
      </c>
      <c r="H1164" s="360"/>
      <c r="I1164" s="187"/>
      <c r="J1164" s="187"/>
      <c r="K1164" s="187"/>
      <c r="L1164" s="187"/>
      <c r="M1164" s="187"/>
      <c r="N1164" s="187"/>
      <c r="O1164" s="187"/>
      <c r="P1164" s="187"/>
      <c r="Q1164" s="187"/>
      <c r="R1164" s="187"/>
      <c r="S1164" s="187"/>
      <c r="T1164" s="269"/>
      <c r="U1164" s="370">
        <f>IF(AND(H1164="",I1164="",J1164="",K1164="",L1164="",M1164="",N1164="",O1164="",P1164="",Q1164="",R1164="",S1164="",T1164=""),0,AVERAGE($H1164:T1164))</f>
        <v>0</v>
      </c>
      <c r="V1164" s="373">
        <f t="shared" si="130"/>
        <v>0</v>
      </c>
      <c r="W1164" s="376">
        <f t="shared" si="131"/>
        <v>0</v>
      </c>
      <c r="X1164" s="376">
        <f t="shared" si="132"/>
        <v>0</v>
      </c>
      <c r="Y1164" s="373">
        <f t="shared" si="133"/>
        <v>0</v>
      </c>
      <c r="Z1164" s="376">
        <f t="shared" si="134"/>
        <v>0</v>
      </c>
      <c r="AA1164" s="376">
        <f t="shared" si="128"/>
        <v>0</v>
      </c>
      <c r="AB1164" s="350"/>
    </row>
    <row r="1165" spans="1:28" s="2" customFormat="1" ht="10.7">
      <c r="A1165" s="382">
        <v>1140</v>
      </c>
      <c r="B1165" s="398"/>
      <c r="C1165" s="186"/>
      <c r="D1165" s="187"/>
      <c r="E1165" s="186"/>
      <c r="F1165" s="397"/>
      <c r="G1165" s="385">
        <f t="shared" si="129"/>
        <v>0</v>
      </c>
      <c r="H1165" s="360"/>
      <c r="I1165" s="187"/>
      <c r="J1165" s="187"/>
      <c r="K1165" s="187"/>
      <c r="L1165" s="187"/>
      <c r="M1165" s="187"/>
      <c r="N1165" s="187"/>
      <c r="O1165" s="187"/>
      <c r="P1165" s="187"/>
      <c r="Q1165" s="187"/>
      <c r="R1165" s="187"/>
      <c r="S1165" s="187"/>
      <c r="T1165" s="269"/>
      <c r="U1165" s="370">
        <f>IF(AND(H1165="",I1165="",J1165="",K1165="",L1165="",M1165="",N1165="",O1165="",P1165="",Q1165="",R1165="",S1165="",T1165=""),0,AVERAGE($H1165:T1165))</f>
        <v>0</v>
      </c>
      <c r="V1165" s="373">
        <f t="shared" si="130"/>
        <v>0</v>
      </c>
      <c r="W1165" s="376">
        <f t="shared" si="131"/>
        <v>0</v>
      </c>
      <c r="X1165" s="376">
        <f t="shared" si="132"/>
        <v>0</v>
      </c>
      <c r="Y1165" s="373">
        <f t="shared" si="133"/>
        <v>0</v>
      </c>
      <c r="Z1165" s="376">
        <f t="shared" si="134"/>
        <v>0</v>
      </c>
      <c r="AA1165" s="376">
        <f t="shared" si="128"/>
        <v>0</v>
      </c>
      <c r="AB1165" s="350"/>
    </row>
    <row r="1166" spans="1:28" s="2" customFormat="1" ht="10.7">
      <c r="A1166" s="382">
        <v>1141</v>
      </c>
      <c r="B1166" s="398"/>
      <c r="C1166" s="186"/>
      <c r="D1166" s="187"/>
      <c r="E1166" s="186"/>
      <c r="F1166" s="397"/>
      <c r="G1166" s="385">
        <f t="shared" si="129"/>
        <v>0</v>
      </c>
      <c r="H1166" s="360"/>
      <c r="I1166" s="187"/>
      <c r="J1166" s="187"/>
      <c r="K1166" s="187"/>
      <c r="L1166" s="187"/>
      <c r="M1166" s="187"/>
      <c r="N1166" s="187"/>
      <c r="O1166" s="187"/>
      <c r="P1166" s="187"/>
      <c r="Q1166" s="187"/>
      <c r="R1166" s="187"/>
      <c r="S1166" s="187"/>
      <c r="T1166" s="269"/>
      <c r="U1166" s="370">
        <f>IF(AND(H1166="",I1166="",J1166="",K1166="",L1166="",M1166="",N1166="",O1166="",P1166="",Q1166="",R1166="",S1166="",T1166=""),0,AVERAGE($H1166:T1166))</f>
        <v>0</v>
      </c>
      <c r="V1166" s="373">
        <f t="shared" si="130"/>
        <v>0</v>
      </c>
      <c r="W1166" s="376">
        <f t="shared" si="131"/>
        <v>0</v>
      </c>
      <c r="X1166" s="376">
        <f t="shared" si="132"/>
        <v>0</v>
      </c>
      <c r="Y1166" s="373">
        <f t="shared" si="133"/>
        <v>0</v>
      </c>
      <c r="Z1166" s="376">
        <f t="shared" si="134"/>
        <v>0</v>
      </c>
      <c r="AA1166" s="376">
        <f t="shared" si="128"/>
        <v>0</v>
      </c>
      <c r="AB1166" s="350"/>
    </row>
    <row r="1167" spans="1:28" s="2" customFormat="1" ht="10.7">
      <c r="A1167" s="382">
        <v>1142</v>
      </c>
      <c r="B1167" s="398"/>
      <c r="C1167" s="186"/>
      <c r="D1167" s="187"/>
      <c r="E1167" s="186"/>
      <c r="F1167" s="397"/>
      <c r="G1167" s="385">
        <f t="shared" si="129"/>
        <v>0</v>
      </c>
      <c r="H1167" s="360"/>
      <c r="I1167" s="187"/>
      <c r="J1167" s="187"/>
      <c r="K1167" s="187"/>
      <c r="L1167" s="187"/>
      <c r="M1167" s="187"/>
      <c r="N1167" s="187"/>
      <c r="O1167" s="187"/>
      <c r="P1167" s="187"/>
      <c r="Q1167" s="187"/>
      <c r="R1167" s="187"/>
      <c r="S1167" s="187"/>
      <c r="T1167" s="269"/>
      <c r="U1167" s="370">
        <f>IF(AND(H1167="",I1167="",J1167="",K1167="",L1167="",M1167="",N1167="",O1167="",P1167="",Q1167="",R1167="",S1167="",T1167=""),0,AVERAGE($H1167:T1167))</f>
        <v>0</v>
      </c>
      <c r="V1167" s="373">
        <f t="shared" si="130"/>
        <v>0</v>
      </c>
      <c r="W1167" s="376">
        <f t="shared" si="131"/>
        <v>0</v>
      </c>
      <c r="X1167" s="376">
        <f t="shared" si="132"/>
        <v>0</v>
      </c>
      <c r="Y1167" s="373">
        <f t="shared" si="133"/>
        <v>0</v>
      </c>
      <c r="Z1167" s="376">
        <f t="shared" si="134"/>
        <v>0</v>
      </c>
      <c r="AA1167" s="376">
        <f t="shared" si="128"/>
        <v>0</v>
      </c>
      <c r="AB1167" s="350"/>
    </row>
    <row r="1168" spans="1:28" s="2" customFormat="1" ht="10.7">
      <c r="A1168" s="382">
        <v>1143</v>
      </c>
      <c r="B1168" s="398"/>
      <c r="C1168" s="186"/>
      <c r="D1168" s="187"/>
      <c r="E1168" s="186"/>
      <c r="F1168" s="397"/>
      <c r="G1168" s="385">
        <f t="shared" si="129"/>
        <v>0</v>
      </c>
      <c r="H1168" s="360"/>
      <c r="I1168" s="187"/>
      <c r="J1168" s="187"/>
      <c r="K1168" s="187"/>
      <c r="L1168" s="187"/>
      <c r="M1168" s="187"/>
      <c r="N1168" s="187"/>
      <c r="O1168" s="187"/>
      <c r="P1168" s="187"/>
      <c r="Q1168" s="187"/>
      <c r="R1168" s="187"/>
      <c r="S1168" s="187"/>
      <c r="T1168" s="269"/>
      <c r="U1168" s="370">
        <f>IF(AND(H1168="",I1168="",J1168="",K1168="",L1168="",M1168="",N1168="",O1168="",P1168="",Q1168="",R1168="",S1168="",T1168=""),0,AVERAGE($H1168:T1168))</f>
        <v>0</v>
      </c>
      <c r="V1168" s="373">
        <f t="shared" si="130"/>
        <v>0</v>
      </c>
      <c r="W1168" s="376">
        <f t="shared" si="131"/>
        <v>0</v>
      </c>
      <c r="X1168" s="376">
        <f t="shared" si="132"/>
        <v>0</v>
      </c>
      <c r="Y1168" s="373">
        <f t="shared" si="133"/>
        <v>0</v>
      </c>
      <c r="Z1168" s="376">
        <f t="shared" si="134"/>
        <v>0</v>
      </c>
      <c r="AA1168" s="376">
        <f t="shared" si="128"/>
        <v>0</v>
      </c>
      <c r="AB1168" s="350"/>
    </row>
    <row r="1169" spans="1:28" s="2" customFormat="1" ht="10.7">
      <c r="A1169" s="382">
        <v>1144</v>
      </c>
      <c r="B1169" s="398"/>
      <c r="C1169" s="186"/>
      <c r="D1169" s="187"/>
      <c r="E1169" s="186"/>
      <c r="F1169" s="397"/>
      <c r="G1169" s="385">
        <f t="shared" si="129"/>
        <v>0</v>
      </c>
      <c r="H1169" s="360"/>
      <c r="I1169" s="187"/>
      <c r="J1169" s="187"/>
      <c r="K1169" s="187"/>
      <c r="L1169" s="187"/>
      <c r="M1169" s="187"/>
      <c r="N1169" s="187"/>
      <c r="O1169" s="187"/>
      <c r="P1169" s="187"/>
      <c r="Q1169" s="187"/>
      <c r="R1169" s="187"/>
      <c r="S1169" s="187"/>
      <c r="T1169" s="269"/>
      <c r="U1169" s="370">
        <f>IF(AND(H1169="",I1169="",J1169="",K1169="",L1169="",M1169="",N1169="",O1169="",P1169="",Q1169="",R1169="",S1169="",T1169=""),0,AVERAGE($H1169:T1169))</f>
        <v>0</v>
      </c>
      <c r="V1169" s="373">
        <f t="shared" si="130"/>
        <v>0</v>
      </c>
      <c r="W1169" s="376">
        <f t="shared" si="131"/>
        <v>0</v>
      </c>
      <c r="X1169" s="376">
        <f t="shared" si="132"/>
        <v>0</v>
      </c>
      <c r="Y1169" s="373">
        <f t="shared" si="133"/>
        <v>0</v>
      </c>
      <c r="Z1169" s="376">
        <f t="shared" si="134"/>
        <v>0</v>
      </c>
      <c r="AA1169" s="376">
        <f t="shared" si="128"/>
        <v>0</v>
      </c>
      <c r="AB1169" s="350"/>
    </row>
    <row r="1170" spans="1:28" s="2" customFormat="1" ht="10.7">
      <c r="A1170" s="382">
        <v>1145</v>
      </c>
      <c r="B1170" s="398"/>
      <c r="C1170" s="186"/>
      <c r="D1170" s="187"/>
      <c r="E1170" s="186"/>
      <c r="F1170" s="397"/>
      <c r="G1170" s="385">
        <f t="shared" si="129"/>
        <v>0</v>
      </c>
      <c r="H1170" s="360"/>
      <c r="I1170" s="187"/>
      <c r="J1170" s="187"/>
      <c r="K1170" s="187"/>
      <c r="L1170" s="187"/>
      <c r="M1170" s="187"/>
      <c r="N1170" s="187"/>
      <c r="O1170" s="187"/>
      <c r="P1170" s="187"/>
      <c r="Q1170" s="187"/>
      <c r="R1170" s="187"/>
      <c r="S1170" s="187"/>
      <c r="T1170" s="269"/>
      <c r="U1170" s="370">
        <f>IF(AND(H1170="",I1170="",J1170="",K1170="",L1170="",M1170="",N1170="",O1170="",P1170="",Q1170="",R1170="",S1170="",T1170=""),0,AVERAGE($H1170:T1170))</f>
        <v>0</v>
      </c>
      <c r="V1170" s="373">
        <f t="shared" si="130"/>
        <v>0</v>
      </c>
      <c r="W1170" s="376">
        <f t="shared" si="131"/>
        <v>0</v>
      </c>
      <c r="X1170" s="376">
        <f t="shared" si="132"/>
        <v>0</v>
      </c>
      <c r="Y1170" s="373">
        <f t="shared" si="133"/>
        <v>0</v>
      </c>
      <c r="Z1170" s="376">
        <f t="shared" si="134"/>
        <v>0</v>
      </c>
      <c r="AA1170" s="376">
        <f t="shared" si="128"/>
        <v>0</v>
      </c>
      <c r="AB1170" s="350"/>
    </row>
    <row r="1171" spans="1:28" s="2" customFormat="1" ht="10.7">
      <c r="A1171" s="382">
        <v>1146</v>
      </c>
      <c r="B1171" s="398"/>
      <c r="C1171" s="186"/>
      <c r="D1171" s="187"/>
      <c r="E1171" s="186"/>
      <c r="F1171" s="397"/>
      <c r="G1171" s="385">
        <f t="shared" si="129"/>
        <v>0</v>
      </c>
      <c r="H1171" s="360"/>
      <c r="I1171" s="187"/>
      <c r="J1171" s="187"/>
      <c r="K1171" s="187"/>
      <c r="L1171" s="187"/>
      <c r="M1171" s="187"/>
      <c r="N1171" s="187"/>
      <c r="O1171" s="187"/>
      <c r="P1171" s="187"/>
      <c r="Q1171" s="187"/>
      <c r="R1171" s="187"/>
      <c r="S1171" s="187"/>
      <c r="T1171" s="269"/>
      <c r="U1171" s="370">
        <f>IF(AND(H1171="",I1171="",J1171="",K1171="",L1171="",M1171="",N1171="",O1171="",P1171="",Q1171="",R1171="",S1171="",T1171=""),0,AVERAGE($H1171:T1171))</f>
        <v>0</v>
      </c>
      <c r="V1171" s="373">
        <f t="shared" si="130"/>
        <v>0</v>
      </c>
      <c r="W1171" s="376">
        <f t="shared" si="131"/>
        <v>0</v>
      </c>
      <c r="X1171" s="376">
        <f t="shared" si="132"/>
        <v>0</v>
      </c>
      <c r="Y1171" s="373">
        <f t="shared" si="133"/>
        <v>0</v>
      </c>
      <c r="Z1171" s="376">
        <f t="shared" si="134"/>
        <v>0</v>
      </c>
      <c r="AA1171" s="376">
        <f t="shared" si="128"/>
        <v>0</v>
      </c>
      <c r="AB1171" s="350"/>
    </row>
    <row r="1172" spans="1:28" s="2" customFormat="1" ht="10.7">
      <c r="A1172" s="382">
        <v>1147</v>
      </c>
      <c r="B1172" s="398"/>
      <c r="C1172" s="186"/>
      <c r="D1172" s="187"/>
      <c r="E1172" s="186"/>
      <c r="F1172" s="397"/>
      <c r="G1172" s="385">
        <f t="shared" si="129"/>
        <v>0</v>
      </c>
      <c r="H1172" s="360"/>
      <c r="I1172" s="187"/>
      <c r="J1172" s="187"/>
      <c r="K1172" s="187"/>
      <c r="L1172" s="187"/>
      <c r="M1172" s="187"/>
      <c r="N1172" s="187"/>
      <c r="O1172" s="187"/>
      <c r="P1172" s="187"/>
      <c r="Q1172" s="187"/>
      <c r="R1172" s="187"/>
      <c r="S1172" s="187"/>
      <c r="T1172" s="269"/>
      <c r="U1172" s="370">
        <f>IF(AND(H1172="",I1172="",J1172="",K1172="",L1172="",M1172="",N1172="",O1172="",P1172="",Q1172="",R1172="",S1172="",T1172=""),0,AVERAGE($H1172:T1172))</f>
        <v>0</v>
      </c>
      <c r="V1172" s="373">
        <f t="shared" si="130"/>
        <v>0</v>
      </c>
      <c r="W1172" s="376">
        <f t="shared" si="131"/>
        <v>0</v>
      </c>
      <c r="X1172" s="376">
        <f t="shared" si="132"/>
        <v>0</v>
      </c>
      <c r="Y1172" s="373">
        <f t="shared" si="133"/>
        <v>0</v>
      </c>
      <c r="Z1172" s="376">
        <f t="shared" si="134"/>
        <v>0</v>
      </c>
      <c r="AA1172" s="376">
        <f t="shared" si="128"/>
        <v>0</v>
      </c>
      <c r="AB1172" s="350"/>
    </row>
    <row r="1173" spans="1:28" s="2" customFormat="1" ht="10.7">
      <c r="A1173" s="382">
        <v>1148</v>
      </c>
      <c r="B1173" s="398"/>
      <c r="C1173" s="186"/>
      <c r="D1173" s="187"/>
      <c r="E1173" s="186"/>
      <c r="F1173" s="397"/>
      <c r="G1173" s="385">
        <f t="shared" si="129"/>
        <v>0</v>
      </c>
      <c r="H1173" s="360"/>
      <c r="I1173" s="187"/>
      <c r="J1173" s="187"/>
      <c r="K1173" s="187"/>
      <c r="L1173" s="187"/>
      <c r="M1173" s="187"/>
      <c r="N1173" s="187"/>
      <c r="O1173" s="187"/>
      <c r="P1173" s="187"/>
      <c r="Q1173" s="187"/>
      <c r="R1173" s="187"/>
      <c r="S1173" s="187"/>
      <c r="T1173" s="269"/>
      <c r="U1173" s="370">
        <f>IF(AND(H1173="",I1173="",J1173="",K1173="",L1173="",M1173="",N1173="",O1173="",P1173="",Q1173="",R1173="",S1173="",T1173=""),0,AVERAGE($H1173:T1173))</f>
        <v>0</v>
      </c>
      <c r="V1173" s="373">
        <f t="shared" si="130"/>
        <v>0</v>
      </c>
      <c r="W1173" s="376">
        <f t="shared" si="131"/>
        <v>0</v>
      </c>
      <c r="X1173" s="376">
        <f t="shared" si="132"/>
        <v>0</v>
      </c>
      <c r="Y1173" s="373">
        <f t="shared" si="133"/>
        <v>0</v>
      </c>
      <c r="Z1173" s="376">
        <f t="shared" si="134"/>
        <v>0</v>
      </c>
      <c r="AA1173" s="376">
        <f t="shared" si="128"/>
        <v>0</v>
      </c>
      <c r="AB1173" s="350"/>
    </row>
    <row r="1174" spans="1:28" s="2" customFormat="1" ht="10.7">
      <c r="A1174" s="382">
        <v>1149</v>
      </c>
      <c r="B1174" s="398"/>
      <c r="C1174" s="186"/>
      <c r="D1174" s="187"/>
      <c r="E1174" s="186"/>
      <c r="F1174" s="397"/>
      <c r="G1174" s="385">
        <f t="shared" si="129"/>
        <v>0</v>
      </c>
      <c r="H1174" s="360"/>
      <c r="I1174" s="187"/>
      <c r="J1174" s="187"/>
      <c r="K1174" s="187"/>
      <c r="L1174" s="187"/>
      <c r="M1174" s="187"/>
      <c r="N1174" s="187"/>
      <c r="O1174" s="187"/>
      <c r="P1174" s="187"/>
      <c r="Q1174" s="187"/>
      <c r="R1174" s="187"/>
      <c r="S1174" s="187"/>
      <c r="T1174" s="269"/>
      <c r="U1174" s="370">
        <f>IF(AND(H1174="",I1174="",J1174="",K1174="",L1174="",M1174="",N1174="",O1174="",P1174="",Q1174="",R1174="",S1174="",T1174=""),0,AVERAGE($H1174:T1174))</f>
        <v>0</v>
      </c>
      <c r="V1174" s="373">
        <f t="shared" si="130"/>
        <v>0</v>
      </c>
      <c r="W1174" s="376">
        <f t="shared" si="131"/>
        <v>0</v>
      </c>
      <c r="X1174" s="376">
        <f t="shared" si="132"/>
        <v>0</v>
      </c>
      <c r="Y1174" s="373">
        <f t="shared" si="133"/>
        <v>0</v>
      </c>
      <c r="Z1174" s="376">
        <f t="shared" si="134"/>
        <v>0</v>
      </c>
      <c r="AA1174" s="376">
        <f t="shared" si="128"/>
        <v>0</v>
      </c>
      <c r="AB1174" s="350"/>
    </row>
    <row r="1175" spans="1:28" s="2" customFormat="1" ht="10.7">
      <c r="A1175" s="382">
        <v>1150</v>
      </c>
      <c r="B1175" s="398"/>
      <c r="C1175" s="186"/>
      <c r="D1175" s="187"/>
      <c r="E1175" s="186"/>
      <c r="F1175" s="397"/>
      <c r="G1175" s="385">
        <f t="shared" si="129"/>
        <v>0</v>
      </c>
      <c r="H1175" s="360"/>
      <c r="I1175" s="187"/>
      <c r="J1175" s="187"/>
      <c r="K1175" s="187"/>
      <c r="L1175" s="187"/>
      <c r="M1175" s="187"/>
      <c r="N1175" s="187"/>
      <c r="O1175" s="187"/>
      <c r="P1175" s="187"/>
      <c r="Q1175" s="187"/>
      <c r="R1175" s="187"/>
      <c r="S1175" s="187"/>
      <c r="T1175" s="269"/>
      <c r="U1175" s="370">
        <f>IF(AND(H1175="",I1175="",J1175="",K1175="",L1175="",M1175="",N1175="",O1175="",P1175="",Q1175="",R1175="",S1175="",T1175=""),0,AVERAGE($H1175:T1175))</f>
        <v>0</v>
      </c>
      <c r="V1175" s="373">
        <f t="shared" si="130"/>
        <v>0</v>
      </c>
      <c r="W1175" s="376">
        <f t="shared" si="131"/>
        <v>0</v>
      </c>
      <c r="X1175" s="376">
        <f t="shared" si="132"/>
        <v>0</v>
      </c>
      <c r="Y1175" s="373">
        <f t="shared" si="133"/>
        <v>0</v>
      </c>
      <c r="Z1175" s="376">
        <f t="shared" si="134"/>
        <v>0</v>
      </c>
      <c r="AA1175" s="376">
        <f t="shared" si="128"/>
        <v>0</v>
      </c>
      <c r="AB1175" s="350"/>
    </row>
    <row r="1176" spans="1:28" s="2" customFormat="1" ht="10.7">
      <c r="A1176" s="382">
        <v>1151</v>
      </c>
      <c r="B1176" s="398"/>
      <c r="C1176" s="186"/>
      <c r="D1176" s="187"/>
      <c r="E1176" s="186"/>
      <c r="F1176" s="397"/>
      <c r="G1176" s="385">
        <f t="shared" si="129"/>
        <v>0</v>
      </c>
      <c r="H1176" s="360"/>
      <c r="I1176" s="187"/>
      <c r="J1176" s="187"/>
      <c r="K1176" s="187"/>
      <c r="L1176" s="187"/>
      <c r="M1176" s="187"/>
      <c r="N1176" s="187"/>
      <c r="O1176" s="187"/>
      <c r="P1176" s="187"/>
      <c r="Q1176" s="187"/>
      <c r="R1176" s="187"/>
      <c r="S1176" s="187"/>
      <c r="T1176" s="269"/>
      <c r="U1176" s="370">
        <f>IF(AND(H1176="",I1176="",J1176="",K1176="",L1176="",M1176="",N1176="",O1176="",P1176="",Q1176="",R1176="",S1176="",T1176=""),0,AVERAGE($H1176:T1176))</f>
        <v>0</v>
      </c>
      <c r="V1176" s="373">
        <f t="shared" si="130"/>
        <v>0</v>
      </c>
      <c r="W1176" s="376">
        <f t="shared" si="131"/>
        <v>0</v>
      </c>
      <c r="X1176" s="376">
        <f t="shared" si="132"/>
        <v>0</v>
      </c>
      <c r="Y1176" s="373">
        <f t="shared" si="133"/>
        <v>0</v>
      </c>
      <c r="Z1176" s="376">
        <f t="shared" si="134"/>
        <v>0</v>
      </c>
      <c r="AA1176" s="376">
        <f t="shared" si="128"/>
        <v>0</v>
      </c>
      <c r="AB1176" s="350"/>
    </row>
    <row r="1177" spans="1:28" s="2" customFormat="1" ht="10.7">
      <c r="A1177" s="382">
        <v>1152</v>
      </c>
      <c r="B1177" s="398"/>
      <c r="C1177" s="186"/>
      <c r="D1177" s="187"/>
      <c r="E1177" s="186"/>
      <c r="F1177" s="397"/>
      <c r="G1177" s="385">
        <f t="shared" si="129"/>
        <v>0</v>
      </c>
      <c r="H1177" s="360"/>
      <c r="I1177" s="187"/>
      <c r="J1177" s="187"/>
      <c r="K1177" s="187"/>
      <c r="L1177" s="187"/>
      <c r="M1177" s="187"/>
      <c r="N1177" s="187"/>
      <c r="O1177" s="187"/>
      <c r="P1177" s="187"/>
      <c r="Q1177" s="187"/>
      <c r="R1177" s="187"/>
      <c r="S1177" s="187"/>
      <c r="T1177" s="269"/>
      <c r="U1177" s="370">
        <f>IF(AND(H1177="",I1177="",J1177="",K1177="",L1177="",M1177="",N1177="",O1177="",P1177="",Q1177="",R1177="",S1177="",T1177=""),0,AVERAGE($H1177:T1177))</f>
        <v>0</v>
      </c>
      <c r="V1177" s="373">
        <f t="shared" si="130"/>
        <v>0</v>
      </c>
      <c r="W1177" s="376">
        <f t="shared" si="131"/>
        <v>0</v>
      </c>
      <c r="X1177" s="376">
        <f t="shared" si="132"/>
        <v>0</v>
      </c>
      <c r="Y1177" s="373">
        <f t="shared" si="133"/>
        <v>0</v>
      </c>
      <c r="Z1177" s="376">
        <f t="shared" si="134"/>
        <v>0</v>
      </c>
      <c r="AA1177" s="376">
        <f t="shared" si="128"/>
        <v>0</v>
      </c>
      <c r="AB1177" s="350"/>
    </row>
    <row r="1178" spans="1:28" s="2" customFormat="1" ht="10.7">
      <c r="A1178" s="382">
        <v>1153</v>
      </c>
      <c r="B1178" s="398"/>
      <c r="C1178" s="186"/>
      <c r="D1178" s="187"/>
      <c r="E1178" s="186"/>
      <c r="F1178" s="397"/>
      <c r="G1178" s="385">
        <f t="shared" si="129"/>
        <v>0</v>
      </c>
      <c r="H1178" s="360"/>
      <c r="I1178" s="187"/>
      <c r="J1178" s="187"/>
      <c r="K1178" s="187"/>
      <c r="L1178" s="187"/>
      <c r="M1178" s="187"/>
      <c r="N1178" s="187"/>
      <c r="O1178" s="187"/>
      <c r="P1178" s="187"/>
      <c r="Q1178" s="187"/>
      <c r="R1178" s="187"/>
      <c r="S1178" s="187"/>
      <c r="T1178" s="269"/>
      <c r="U1178" s="370">
        <f>IF(AND(H1178="",I1178="",J1178="",K1178="",L1178="",M1178="",N1178="",O1178="",P1178="",Q1178="",R1178="",S1178="",T1178=""),0,AVERAGE($H1178:T1178))</f>
        <v>0</v>
      </c>
      <c r="V1178" s="373">
        <f t="shared" si="130"/>
        <v>0</v>
      </c>
      <c r="W1178" s="376">
        <f t="shared" si="131"/>
        <v>0</v>
      </c>
      <c r="X1178" s="376">
        <f t="shared" si="132"/>
        <v>0</v>
      </c>
      <c r="Y1178" s="373">
        <f t="shared" si="133"/>
        <v>0</v>
      </c>
      <c r="Z1178" s="376">
        <f t="shared" si="134"/>
        <v>0</v>
      </c>
      <c r="AA1178" s="376">
        <f t="shared" ref="AA1178:AA1241" si="135">IF(U1178&gt;22,(U1178-22),0)</f>
        <v>0</v>
      </c>
      <c r="AB1178" s="350"/>
    </row>
    <row r="1179" spans="1:28" s="2" customFormat="1" ht="10.7">
      <c r="A1179" s="382">
        <v>1154</v>
      </c>
      <c r="B1179" s="398"/>
      <c r="C1179" s="186"/>
      <c r="D1179" s="187"/>
      <c r="E1179" s="186"/>
      <c r="F1179" s="397"/>
      <c r="G1179" s="385">
        <f t="shared" ref="G1179:G1242" si="136">IF(E1179="Residencial",D1179,E1179)</f>
        <v>0</v>
      </c>
      <c r="H1179" s="360"/>
      <c r="I1179" s="187"/>
      <c r="J1179" s="187"/>
      <c r="K1179" s="187"/>
      <c r="L1179" s="187"/>
      <c r="M1179" s="187"/>
      <c r="N1179" s="187"/>
      <c r="O1179" s="187"/>
      <c r="P1179" s="187"/>
      <c r="Q1179" s="187"/>
      <c r="R1179" s="187"/>
      <c r="S1179" s="187"/>
      <c r="T1179" s="269"/>
      <c r="U1179" s="370">
        <f>IF(AND(H1179="",I1179="",J1179="",K1179="",L1179="",M1179="",N1179="",O1179="",P1179="",Q1179="",R1179="",S1179="",T1179=""),0,AVERAGE($H1179:T1179))</f>
        <v>0</v>
      </c>
      <c r="V1179" s="373">
        <f t="shared" ref="V1179:V1242" si="137">IF(U1179&lt;=11,U1179,11)</f>
        <v>0</v>
      </c>
      <c r="W1179" s="376">
        <f t="shared" ref="W1179:W1242" si="138">IF(U1179&lt;=6,U1179,6)</f>
        <v>0</v>
      </c>
      <c r="X1179" s="376">
        <f t="shared" ref="X1179:X1242" si="139">IF(AND(U1179&gt;6,U1179&gt;=11),11-W1179,U1179-W1179)</f>
        <v>0</v>
      </c>
      <c r="Y1179" s="373">
        <f t="shared" ref="Y1179:Y1242" si="140">IF(U1179&gt;11,(U1179-W1179-X1179),0)</f>
        <v>0</v>
      </c>
      <c r="Z1179" s="376">
        <f t="shared" ref="Z1179:Z1242" si="141">IF(U1179&gt;22,11,IF(AND(U1179&gt;11,U1179&lt;=22),U1179-11,0))</f>
        <v>0</v>
      </c>
      <c r="AA1179" s="376">
        <f t="shared" si="135"/>
        <v>0</v>
      </c>
      <c r="AB1179" s="350"/>
    </row>
    <row r="1180" spans="1:28" s="2" customFormat="1" ht="10.7">
      <c r="A1180" s="382">
        <v>1155</v>
      </c>
      <c r="B1180" s="398"/>
      <c r="C1180" s="186"/>
      <c r="D1180" s="187"/>
      <c r="E1180" s="186"/>
      <c r="F1180" s="397"/>
      <c r="G1180" s="385">
        <f t="shared" si="136"/>
        <v>0</v>
      </c>
      <c r="H1180" s="360"/>
      <c r="I1180" s="187"/>
      <c r="J1180" s="187"/>
      <c r="K1180" s="187"/>
      <c r="L1180" s="187"/>
      <c r="M1180" s="187"/>
      <c r="N1180" s="187"/>
      <c r="O1180" s="187"/>
      <c r="P1180" s="187"/>
      <c r="Q1180" s="187"/>
      <c r="R1180" s="187"/>
      <c r="S1180" s="187"/>
      <c r="T1180" s="269"/>
      <c r="U1180" s="370">
        <f>IF(AND(H1180="",I1180="",J1180="",K1180="",L1180="",M1180="",N1180="",O1180="",P1180="",Q1180="",R1180="",S1180="",T1180=""),0,AVERAGE($H1180:T1180))</f>
        <v>0</v>
      </c>
      <c r="V1180" s="373">
        <f t="shared" si="137"/>
        <v>0</v>
      </c>
      <c r="W1180" s="376">
        <f t="shared" si="138"/>
        <v>0</v>
      </c>
      <c r="X1180" s="376">
        <f t="shared" si="139"/>
        <v>0</v>
      </c>
      <c r="Y1180" s="373">
        <f t="shared" si="140"/>
        <v>0</v>
      </c>
      <c r="Z1180" s="376">
        <f t="shared" si="141"/>
        <v>0</v>
      </c>
      <c r="AA1180" s="376">
        <f t="shared" si="135"/>
        <v>0</v>
      </c>
      <c r="AB1180" s="350"/>
    </row>
    <row r="1181" spans="1:28" s="2" customFormat="1" ht="10.7">
      <c r="A1181" s="382">
        <v>1156</v>
      </c>
      <c r="B1181" s="398"/>
      <c r="C1181" s="186"/>
      <c r="D1181" s="187"/>
      <c r="E1181" s="186"/>
      <c r="F1181" s="397"/>
      <c r="G1181" s="385">
        <f t="shared" si="136"/>
        <v>0</v>
      </c>
      <c r="H1181" s="360"/>
      <c r="I1181" s="187"/>
      <c r="J1181" s="187"/>
      <c r="K1181" s="187"/>
      <c r="L1181" s="187"/>
      <c r="M1181" s="187"/>
      <c r="N1181" s="187"/>
      <c r="O1181" s="187"/>
      <c r="P1181" s="187"/>
      <c r="Q1181" s="187"/>
      <c r="R1181" s="187"/>
      <c r="S1181" s="187"/>
      <c r="T1181" s="269"/>
      <c r="U1181" s="370">
        <f>IF(AND(H1181="",I1181="",J1181="",K1181="",L1181="",M1181="",N1181="",O1181="",P1181="",Q1181="",R1181="",S1181="",T1181=""),0,AVERAGE($H1181:T1181))</f>
        <v>0</v>
      </c>
      <c r="V1181" s="373">
        <f t="shared" si="137"/>
        <v>0</v>
      </c>
      <c r="W1181" s="376">
        <f t="shared" si="138"/>
        <v>0</v>
      </c>
      <c r="X1181" s="376">
        <f t="shared" si="139"/>
        <v>0</v>
      </c>
      <c r="Y1181" s="373">
        <f t="shared" si="140"/>
        <v>0</v>
      </c>
      <c r="Z1181" s="376">
        <f t="shared" si="141"/>
        <v>0</v>
      </c>
      <c r="AA1181" s="376">
        <f t="shared" si="135"/>
        <v>0</v>
      </c>
      <c r="AB1181" s="350"/>
    </row>
    <row r="1182" spans="1:28" s="2" customFormat="1" ht="10.7">
      <c r="A1182" s="382">
        <v>1157</v>
      </c>
      <c r="B1182" s="398"/>
      <c r="C1182" s="186"/>
      <c r="D1182" s="187"/>
      <c r="E1182" s="186"/>
      <c r="F1182" s="397"/>
      <c r="G1182" s="385">
        <f t="shared" si="136"/>
        <v>0</v>
      </c>
      <c r="H1182" s="360"/>
      <c r="I1182" s="187"/>
      <c r="J1182" s="187"/>
      <c r="K1182" s="187"/>
      <c r="L1182" s="187"/>
      <c r="M1182" s="187"/>
      <c r="N1182" s="187"/>
      <c r="O1182" s="187"/>
      <c r="P1182" s="187"/>
      <c r="Q1182" s="187"/>
      <c r="R1182" s="187"/>
      <c r="S1182" s="187"/>
      <c r="T1182" s="269"/>
      <c r="U1182" s="370">
        <f>IF(AND(H1182="",I1182="",J1182="",K1182="",L1182="",M1182="",N1182="",O1182="",P1182="",Q1182="",R1182="",S1182="",T1182=""),0,AVERAGE($H1182:T1182))</f>
        <v>0</v>
      </c>
      <c r="V1182" s="373">
        <f t="shared" si="137"/>
        <v>0</v>
      </c>
      <c r="W1182" s="376">
        <f t="shared" si="138"/>
        <v>0</v>
      </c>
      <c r="X1182" s="376">
        <f t="shared" si="139"/>
        <v>0</v>
      </c>
      <c r="Y1182" s="373">
        <f t="shared" si="140"/>
        <v>0</v>
      </c>
      <c r="Z1182" s="376">
        <f t="shared" si="141"/>
        <v>0</v>
      </c>
      <c r="AA1182" s="376">
        <f t="shared" si="135"/>
        <v>0</v>
      </c>
      <c r="AB1182" s="350"/>
    </row>
    <row r="1183" spans="1:28" s="2" customFormat="1" ht="10.7">
      <c r="A1183" s="382">
        <v>1158</v>
      </c>
      <c r="B1183" s="398"/>
      <c r="C1183" s="186"/>
      <c r="D1183" s="187"/>
      <c r="E1183" s="186"/>
      <c r="F1183" s="397"/>
      <c r="G1183" s="385">
        <f t="shared" si="136"/>
        <v>0</v>
      </c>
      <c r="H1183" s="360"/>
      <c r="I1183" s="187"/>
      <c r="J1183" s="187"/>
      <c r="K1183" s="187"/>
      <c r="L1183" s="187"/>
      <c r="M1183" s="187"/>
      <c r="N1183" s="187"/>
      <c r="O1183" s="187"/>
      <c r="P1183" s="187"/>
      <c r="Q1183" s="187"/>
      <c r="R1183" s="187"/>
      <c r="S1183" s="187"/>
      <c r="T1183" s="269"/>
      <c r="U1183" s="370">
        <f>IF(AND(H1183="",I1183="",J1183="",K1183="",L1183="",M1183="",N1183="",O1183="",P1183="",Q1183="",R1183="",S1183="",T1183=""),0,AVERAGE($H1183:T1183))</f>
        <v>0</v>
      </c>
      <c r="V1183" s="373">
        <f t="shared" si="137"/>
        <v>0</v>
      </c>
      <c r="W1183" s="376">
        <f t="shared" si="138"/>
        <v>0</v>
      </c>
      <c r="X1183" s="376">
        <f t="shared" si="139"/>
        <v>0</v>
      </c>
      <c r="Y1183" s="373">
        <f t="shared" si="140"/>
        <v>0</v>
      </c>
      <c r="Z1183" s="376">
        <f t="shared" si="141"/>
        <v>0</v>
      </c>
      <c r="AA1183" s="376">
        <f t="shared" si="135"/>
        <v>0</v>
      </c>
      <c r="AB1183" s="350"/>
    </row>
    <row r="1184" spans="1:28" s="2" customFormat="1" ht="10.7">
      <c r="A1184" s="382">
        <v>1159</v>
      </c>
      <c r="B1184" s="398"/>
      <c r="C1184" s="186"/>
      <c r="D1184" s="187"/>
      <c r="E1184" s="186"/>
      <c r="F1184" s="397"/>
      <c r="G1184" s="385">
        <f t="shared" si="136"/>
        <v>0</v>
      </c>
      <c r="H1184" s="360"/>
      <c r="I1184" s="187"/>
      <c r="J1184" s="187"/>
      <c r="K1184" s="187"/>
      <c r="L1184" s="187"/>
      <c r="M1184" s="187"/>
      <c r="N1184" s="187"/>
      <c r="O1184" s="187"/>
      <c r="P1184" s="187"/>
      <c r="Q1184" s="187"/>
      <c r="R1184" s="187"/>
      <c r="S1184" s="187"/>
      <c r="T1184" s="269"/>
      <c r="U1184" s="370">
        <f>IF(AND(H1184="",I1184="",J1184="",K1184="",L1184="",M1184="",N1184="",O1184="",P1184="",Q1184="",R1184="",S1184="",T1184=""),0,AVERAGE($H1184:T1184))</f>
        <v>0</v>
      </c>
      <c r="V1184" s="373">
        <f t="shared" si="137"/>
        <v>0</v>
      </c>
      <c r="W1184" s="376">
        <f t="shared" si="138"/>
        <v>0</v>
      </c>
      <c r="X1184" s="376">
        <f t="shared" si="139"/>
        <v>0</v>
      </c>
      <c r="Y1184" s="373">
        <f t="shared" si="140"/>
        <v>0</v>
      </c>
      <c r="Z1184" s="376">
        <f t="shared" si="141"/>
        <v>0</v>
      </c>
      <c r="AA1184" s="376">
        <f t="shared" si="135"/>
        <v>0</v>
      </c>
      <c r="AB1184" s="350"/>
    </row>
    <row r="1185" spans="1:28" s="2" customFormat="1" ht="10.7">
      <c r="A1185" s="382">
        <v>1160</v>
      </c>
      <c r="B1185" s="398"/>
      <c r="C1185" s="186"/>
      <c r="D1185" s="187"/>
      <c r="E1185" s="186"/>
      <c r="F1185" s="397"/>
      <c r="G1185" s="385">
        <f t="shared" si="136"/>
        <v>0</v>
      </c>
      <c r="H1185" s="360"/>
      <c r="I1185" s="187"/>
      <c r="J1185" s="187"/>
      <c r="K1185" s="187"/>
      <c r="L1185" s="187"/>
      <c r="M1185" s="187"/>
      <c r="N1185" s="187"/>
      <c r="O1185" s="187"/>
      <c r="P1185" s="187"/>
      <c r="Q1185" s="187"/>
      <c r="R1185" s="187"/>
      <c r="S1185" s="187"/>
      <c r="T1185" s="269"/>
      <c r="U1185" s="370">
        <f>IF(AND(H1185="",I1185="",J1185="",K1185="",L1185="",M1185="",N1185="",O1185="",P1185="",Q1185="",R1185="",S1185="",T1185=""),0,AVERAGE($H1185:T1185))</f>
        <v>0</v>
      </c>
      <c r="V1185" s="373">
        <f t="shared" si="137"/>
        <v>0</v>
      </c>
      <c r="W1185" s="376">
        <f t="shared" si="138"/>
        <v>0</v>
      </c>
      <c r="X1185" s="376">
        <f t="shared" si="139"/>
        <v>0</v>
      </c>
      <c r="Y1185" s="373">
        <f t="shared" si="140"/>
        <v>0</v>
      </c>
      <c r="Z1185" s="376">
        <f t="shared" si="141"/>
        <v>0</v>
      </c>
      <c r="AA1185" s="376">
        <f t="shared" si="135"/>
        <v>0</v>
      </c>
      <c r="AB1185" s="350"/>
    </row>
    <row r="1186" spans="1:28" s="2" customFormat="1" ht="10.7">
      <c r="A1186" s="382">
        <v>1161</v>
      </c>
      <c r="B1186" s="398"/>
      <c r="C1186" s="186"/>
      <c r="D1186" s="187"/>
      <c r="E1186" s="186"/>
      <c r="F1186" s="397"/>
      <c r="G1186" s="385">
        <f t="shared" si="136"/>
        <v>0</v>
      </c>
      <c r="H1186" s="360"/>
      <c r="I1186" s="187"/>
      <c r="J1186" s="187"/>
      <c r="K1186" s="187"/>
      <c r="L1186" s="187"/>
      <c r="M1186" s="187"/>
      <c r="N1186" s="187"/>
      <c r="O1186" s="187"/>
      <c r="P1186" s="187"/>
      <c r="Q1186" s="187"/>
      <c r="R1186" s="187"/>
      <c r="S1186" s="187"/>
      <c r="T1186" s="269"/>
      <c r="U1186" s="370">
        <f>IF(AND(H1186="",I1186="",J1186="",K1186="",L1186="",M1186="",N1186="",O1186="",P1186="",Q1186="",R1186="",S1186="",T1186=""),0,AVERAGE($H1186:T1186))</f>
        <v>0</v>
      </c>
      <c r="V1186" s="373">
        <f t="shared" si="137"/>
        <v>0</v>
      </c>
      <c r="W1186" s="376">
        <f t="shared" si="138"/>
        <v>0</v>
      </c>
      <c r="X1186" s="376">
        <f t="shared" si="139"/>
        <v>0</v>
      </c>
      <c r="Y1186" s="373">
        <f t="shared" si="140"/>
        <v>0</v>
      </c>
      <c r="Z1186" s="376">
        <f t="shared" si="141"/>
        <v>0</v>
      </c>
      <c r="AA1186" s="376">
        <f t="shared" si="135"/>
        <v>0</v>
      </c>
      <c r="AB1186" s="350"/>
    </row>
    <row r="1187" spans="1:28" s="2" customFormat="1" ht="10.7">
      <c r="A1187" s="382">
        <v>1162</v>
      </c>
      <c r="B1187" s="398"/>
      <c r="C1187" s="186"/>
      <c r="D1187" s="187"/>
      <c r="E1187" s="186"/>
      <c r="F1187" s="397"/>
      <c r="G1187" s="385">
        <f t="shared" si="136"/>
        <v>0</v>
      </c>
      <c r="H1187" s="360"/>
      <c r="I1187" s="187"/>
      <c r="J1187" s="187"/>
      <c r="K1187" s="187"/>
      <c r="L1187" s="187"/>
      <c r="M1187" s="187"/>
      <c r="N1187" s="187"/>
      <c r="O1187" s="187"/>
      <c r="P1187" s="187"/>
      <c r="Q1187" s="187"/>
      <c r="R1187" s="187"/>
      <c r="S1187" s="187"/>
      <c r="T1187" s="269"/>
      <c r="U1187" s="370">
        <f>IF(AND(H1187="",I1187="",J1187="",K1187="",L1187="",M1187="",N1187="",O1187="",P1187="",Q1187="",R1187="",S1187="",T1187=""),0,AVERAGE($H1187:T1187))</f>
        <v>0</v>
      </c>
      <c r="V1187" s="373">
        <f t="shared" si="137"/>
        <v>0</v>
      </c>
      <c r="W1187" s="376">
        <f t="shared" si="138"/>
        <v>0</v>
      </c>
      <c r="X1187" s="376">
        <f t="shared" si="139"/>
        <v>0</v>
      </c>
      <c r="Y1187" s="373">
        <f t="shared" si="140"/>
        <v>0</v>
      </c>
      <c r="Z1187" s="376">
        <f t="shared" si="141"/>
        <v>0</v>
      </c>
      <c r="AA1187" s="376">
        <f t="shared" si="135"/>
        <v>0</v>
      </c>
      <c r="AB1187" s="350"/>
    </row>
    <row r="1188" spans="1:28" s="2" customFormat="1" ht="10.7">
      <c r="A1188" s="382">
        <v>1163</v>
      </c>
      <c r="B1188" s="398"/>
      <c r="C1188" s="186"/>
      <c r="D1188" s="187"/>
      <c r="E1188" s="186"/>
      <c r="F1188" s="397"/>
      <c r="G1188" s="385">
        <f t="shared" si="136"/>
        <v>0</v>
      </c>
      <c r="H1188" s="360"/>
      <c r="I1188" s="187"/>
      <c r="J1188" s="187"/>
      <c r="K1188" s="187"/>
      <c r="L1188" s="187"/>
      <c r="M1188" s="187"/>
      <c r="N1188" s="187"/>
      <c r="O1188" s="187"/>
      <c r="P1188" s="187"/>
      <c r="Q1188" s="187"/>
      <c r="R1188" s="187"/>
      <c r="S1188" s="187"/>
      <c r="T1188" s="269"/>
      <c r="U1188" s="370">
        <f>IF(AND(H1188="",I1188="",J1188="",K1188="",L1188="",M1188="",N1188="",O1188="",P1188="",Q1188="",R1188="",S1188="",T1188=""),0,AVERAGE($H1188:T1188))</f>
        <v>0</v>
      </c>
      <c r="V1188" s="373">
        <f t="shared" si="137"/>
        <v>0</v>
      </c>
      <c r="W1188" s="376">
        <f t="shared" si="138"/>
        <v>0</v>
      </c>
      <c r="X1188" s="376">
        <f t="shared" si="139"/>
        <v>0</v>
      </c>
      <c r="Y1188" s="373">
        <f t="shared" si="140"/>
        <v>0</v>
      </c>
      <c r="Z1188" s="376">
        <f t="shared" si="141"/>
        <v>0</v>
      </c>
      <c r="AA1188" s="376">
        <f t="shared" si="135"/>
        <v>0</v>
      </c>
      <c r="AB1188" s="350"/>
    </row>
    <row r="1189" spans="1:28" s="2" customFormat="1" ht="10.7">
      <c r="A1189" s="382">
        <v>1164</v>
      </c>
      <c r="B1189" s="398"/>
      <c r="C1189" s="186"/>
      <c r="D1189" s="187"/>
      <c r="E1189" s="186"/>
      <c r="F1189" s="397"/>
      <c r="G1189" s="385">
        <f t="shared" si="136"/>
        <v>0</v>
      </c>
      <c r="H1189" s="360"/>
      <c r="I1189" s="187"/>
      <c r="J1189" s="187"/>
      <c r="K1189" s="187"/>
      <c r="L1189" s="187"/>
      <c r="M1189" s="187"/>
      <c r="N1189" s="187"/>
      <c r="O1189" s="187"/>
      <c r="P1189" s="187"/>
      <c r="Q1189" s="187"/>
      <c r="R1189" s="187"/>
      <c r="S1189" s="187"/>
      <c r="T1189" s="269"/>
      <c r="U1189" s="370">
        <f>IF(AND(H1189="",I1189="",J1189="",K1189="",L1189="",M1189="",N1189="",O1189="",P1189="",Q1189="",R1189="",S1189="",T1189=""),0,AVERAGE($H1189:T1189))</f>
        <v>0</v>
      </c>
      <c r="V1189" s="373">
        <f t="shared" si="137"/>
        <v>0</v>
      </c>
      <c r="W1189" s="376">
        <f t="shared" si="138"/>
        <v>0</v>
      </c>
      <c r="X1189" s="376">
        <f t="shared" si="139"/>
        <v>0</v>
      </c>
      <c r="Y1189" s="373">
        <f t="shared" si="140"/>
        <v>0</v>
      </c>
      <c r="Z1189" s="376">
        <f t="shared" si="141"/>
        <v>0</v>
      </c>
      <c r="AA1189" s="376">
        <f t="shared" si="135"/>
        <v>0</v>
      </c>
      <c r="AB1189" s="350"/>
    </row>
    <row r="1190" spans="1:28" s="2" customFormat="1" ht="10.7">
      <c r="A1190" s="382">
        <v>1165</v>
      </c>
      <c r="B1190" s="398"/>
      <c r="C1190" s="186"/>
      <c r="D1190" s="187"/>
      <c r="E1190" s="186"/>
      <c r="F1190" s="397"/>
      <c r="G1190" s="385">
        <f t="shared" si="136"/>
        <v>0</v>
      </c>
      <c r="H1190" s="360"/>
      <c r="I1190" s="187"/>
      <c r="J1190" s="187"/>
      <c r="K1190" s="187"/>
      <c r="L1190" s="187"/>
      <c r="M1190" s="187"/>
      <c r="N1190" s="187"/>
      <c r="O1190" s="187"/>
      <c r="P1190" s="187"/>
      <c r="Q1190" s="187"/>
      <c r="R1190" s="187"/>
      <c r="S1190" s="187"/>
      <c r="T1190" s="269"/>
      <c r="U1190" s="370">
        <f>IF(AND(H1190="",I1190="",J1190="",K1190="",L1190="",M1190="",N1190="",O1190="",P1190="",Q1190="",R1190="",S1190="",T1190=""),0,AVERAGE($H1190:T1190))</f>
        <v>0</v>
      </c>
      <c r="V1190" s="373">
        <f t="shared" si="137"/>
        <v>0</v>
      </c>
      <c r="W1190" s="376">
        <f t="shared" si="138"/>
        <v>0</v>
      </c>
      <c r="X1190" s="376">
        <f t="shared" si="139"/>
        <v>0</v>
      </c>
      <c r="Y1190" s="373">
        <f t="shared" si="140"/>
        <v>0</v>
      </c>
      <c r="Z1190" s="376">
        <f t="shared" si="141"/>
        <v>0</v>
      </c>
      <c r="AA1190" s="376">
        <f t="shared" si="135"/>
        <v>0</v>
      </c>
      <c r="AB1190" s="350"/>
    </row>
    <row r="1191" spans="1:28" s="2" customFormat="1" ht="10.7">
      <c r="A1191" s="382">
        <v>1166</v>
      </c>
      <c r="B1191" s="398"/>
      <c r="C1191" s="186"/>
      <c r="D1191" s="187"/>
      <c r="E1191" s="186"/>
      <c r="F1191" s="397"/>
      <c r="G1191" s="385">
        <f t="shared" si="136"/>
        <v>0</v>
      </c>
      <c r="H1191" s="360"/>
      <c r="I1191" s="187"/>
      <c r="J1191" s="187"/>
      <c r="K1191" s="187"/>
      <c r="L1191" s="187"/>
      <c r="M1191" s="187"/>
      <c r="N1191" s="187"/>
      <c r="O1191" s="187"/>
      <c r="P1191" s="187"/>
      <c r="Q1191" s="187"/>
      <c r="R1191" s="187"/>
      <c r="S1191" s="187"/>
      <c r="T1191" s="269"/>
      <c r="U1191" s="370">
        <f>IF(AND(H1191="",I1191="",J1191="",K1191="",L1191="",M1191="",N1191="",O1191="",P1191="",Q1191="",R1191="",S1191="",T1191=""),0,AVERAGE($H1191:T1191))</f>
        <v>0</v>
      </c>
      <c r="V1191" s="373">
        <f t="shared" si="137"/>
        <v>0</v>
      </c>
      <c r="W1191" s="376">
        <f t="shared" si="138"/>
        <v>0</v>
      </c>
      <c r="X1191" s="376">
        <f t="shared" si="139"/>
        <v>0</v>
      </c>
      <c r="Y1191" s="373">
        <f t="shared" si="140"/>
        <v>0</v>
      </c>
      <c r="Z1191" s="376">
        <f t="shared" si="141"/>
        <v>0</v>
      </c>
      <c r="AA1191" s="376">
        <f t="shared" si="135"/>
        <v>0</v>
      </c>
      <c r="AB1191" s="350"/>
    </row>
    <row r="1192" spans="1:28" s="2" customFormat="1" ht="10.7">
      <c r="A1192" s="382">
        <v>1167</v>
      </c>
      <c r="B1192" s="398"/>
      <c r="C1192" s="186"/>
      <c r="D1192" s="187"/>
      <c r="E1192" s="186"/>
      <c r="F1192" s="397"/>
      <c r="G1192" s="385">
        <f t="shared" si="136"/>
        <v>0</v>
      </c>
      <c r="H1192" s="360"/>
      <c r="I1192" s="187"/>
      <c r="J1192" s="187"/>
      <c r="K1192" s="187"/>
      <c r="L1192" s="187"/>
      <c r="M1192" s="187"/>
      <c r="N1192" s="187"/>
      <c r="O1192" s="187"/>
      <c r="P1192" s="187"/>
      <c r="Q1192" s="187"/>
      <c r="R1192" s="187"/>
      <c r="S1192" s="187"/>
      <c r="T1192" s="269"/>
      <c r="U1192" s="370">
        <f>IF(AND(H1192="",I1192="",J1192="",K1192="",L1192="",M1192="",N1192="",O1192="",P1192="",Q1192="",R1192="",S1192="",T1192=""),0,AVERAGE($H1192:T1192))</f>
        <v>0</v>
      </c>
      <c r="V1192" s="373">
        <f t="shared" si="137"/>
        <v>0</v>
      </c>
      <c r="W1192" s="376">
        <f t="shared" si="138"/>
        <v>0</v>
      </c>
      <c r="X1192" s="376">
        <f t="shared" si="139"/>
        <v>0</v>
      </c>
      <c r="Y1192" s="373">
        <f t="shared" si="140"/>
        <v>0</v>
      </c>
      <c r="Z1192" s="376">
        <f t="shared" si="141"/>
        <v>0</v>
      </c>
      <c r="AA1192" s="376">
        <f t="shared" si="135"/>
        <v>0</v>
      </c>
      <c r="AB1192" s="350"/>
    </row>
    <row r="1193" spans="1:28" s="2" customFormat="1" ht="10.7">
      <c r="A1193" s="382">
        <v>1168</v>
      </c>
      <c r="B1193" s="398"/>
      <c r="C1193" s="186"/>
      <c r="D1193" s="187"/>
      <c r="E1193" s="186"/>
      <c r="F1193" s="397"/>
      <c r="G1193" s="385">
        <f t="shared" si="136"/>
        <v>0</v>
      </c>
      <c r="H1193" s="360"/>
      <c r="I1193" s="187"/>
      <c r="J1193" s="187"/>
      <c r="K1193" s="187"/>
      <c r="L1193" s="187"/>
      <c r="M1193" s="187"/>
      <c r="N1193" s="187"/>
      <c r="O1193" s="187"/>
      <c r="P1193" s="187"/>
      <c r="Q1193" s="187"/>
      <c r="R1193" s="187"/>
      <c r="S1193" s="187"/>
      <c r="T1193" s="269"/>
      <c r="U1193" s="370">
        <f>IF(AND(H1193="",I1193="",J1193="",K1193="",L1193="",M1193="",N1193="",O1193="",P1193="",Q1193="",R1193="",S1193="",T1193=""),0,AVERAGE($H1193:T1193))</f>
        <v>0</v>
      </c>
      <c r="V1193" s="373">
        <f t="shared" si="137"/>
        <v>0</v>
      </c>
      <c r="W1193" s="376">
        <f t="shared" si="138"/>
        <v>0</v>
      </c>
      <c r="X1193" s="376">
        <f t="shared" si="139"/>
        <v>0</v>
      </c>
      <c r="Y1193" s="373">
        <f t="shared" si="140"/>
        <v>0</v>
      </c>
      <c r="Z1193" s="376">
        <f t="shared" si="141"/>
        <v>0</v>
      </c>
      <c r="AA1193" s="376">
        <f t="shared" si="135"/>
        <v>0</v>
      </c>
      <c r="AB1193" s="350"/>
    </row>
    <row r="1194" spans="1:28" s="2" customFormat="1" ht="10.7">
      <c r="A1194" s="382">
        <v>1169</v>
      </c>
      <c r="B1194" s="398"/>
      <c r="C1194" s="186"/>
      <c r="D1194" s="187"/>
      <c r="E1194" s="186"/>
      <c r="F1194" s="397"/>
      <c r="G1194" s="385">
        <f t="shared" si="136"/>
        <v>0</v>
      </c>
      <c r="H1194" s="360"/>
      <c r="I1194" s="187"/>
      <c r="J1194" s="187"/>
      <c r="K1194" s="187"/>
      <c r="L1194" s="187"/>
      <c r="M1194" s="187"/>
      <c r="N1194" s="187"/>
      <c r="O1194" s="187"/>
      <c r="P1194" s="187"/>
      <c r="Q1194" s="187"/>
      <c r="R1194" s="187"/>
      <c r="S1194" s="187"/>
      <c r="T1194" s="269"/>
      <c r="U1194" s="370">
        <f>IF(AND(H1194="",I1194="",J1194="",K1194="",L1194="",M1194="",N1194="",O1194="",P1194="",Q1194="",R1194="",S1194="",T1194=""),0,AVERAGE($H1194:T1194))</f>
        <v>0</v>
      </c>
      <c r="V1194" s="373">
        <f t="shared" si="137"/>
        <v>0</v>
      </c>
      <c r="W1194" s="376">
        <f t="shared" si="138"/>
        <v>0</v>
      </c>
      <c r="X1194" s="376">
        <f t="shared" si="139"/>
        <v>0</v>
      </c>
      <c r="Y1194" s="373">
        <f t="shared" si="140"/>
        <v>0</v>
      </c>
      <c r="Z1194" s="376">
        <f t="shared" si="141"/>
        <v>0</v>
      </c>
      <c r="AA1194" s="376">
        <f t="shared" si="135"/>
        <v>0</v>
      </c>
      <c r="AB1194" s="350"/>
    </row>
    <row r="1195" spans="1:28" s="2" customFormat="1" ht="10.7">
      <c r="A1195" s="382">
        <v>1170</v>
      </c>
      <c r="B1195" s="398"/>
      <c r="C1195" s="186"/>
      <c r="D1195" s="187"/>
      <c r="E1195" s="186"/>
      <c r="F1195" s="397"/>
      <c r="G1195" s="385">
        <f t="shared" si="136"/>
        <v>0</v>
      </c>
      <c r="H1195" s="360"/>
      <c r="I1195" s="187"/>
      <c r="J1195" s="187"/>
      <c r="K1195" s="187"/>
      <c r="L1195" s="187"/>
      <c r="M1195" s="187"/>
      <c r="N1195" s="187"/>
      <c r="O1195" s="187"/>
      <c r="P1195" s="187"/>
      <c r="Q1195" s="187"/>
      <c r="R1195" s="187"/>
      <c r="S1195" s="187"/>
      <c r="T1195" s="269"/>
      <c r="U1195" s="370">
        <f>IF(AND(H1195="",I1195="",J1195="",K1195="",L1195="",M1195="",N1195="",O1195="",P1195="",Q1195="",R1195="",S1195="",T1195=""),0,AVERAGE($H1195:T1195))</f>
        <v>0</v>
      </c>
      <c r="V1195" s="373">
        <f t="shared" si="137"/>
        <v>0</v>
      </c>
      <c r="W1195" s="376">
        <f t="shared" si="138"/>
        <v>0</v>
      </c>
      <c r="X1195" s="376">
        <f t="shared" si="139"/>
        <v>0</v>
      </c>
      <c r="Y1195" s="373">
        <f t="shared" si="140"/>
        <v>0</v>
      </c>
      <c r="Z1195" s="376">
        <f t="shared" si="141"/>
        <v>0</v>
      </c>
      <c r="AA1195" s="376">
        <f t="shared" si="135"/>
        <v>0</v>
      </c>
      <c r="AB1195" s="350"/>
    </row>
    <row r="1196" spans="1:28" s="2" customFormat="1" ht="10.7">
      <c r="A1196" s="382">
        <v>1171</v>
      </c>
      <c r="B1196" s="398"/>
      <c r="C1196" s="186"/>
      <c r="D1196" s="187"/>
      <c r="E1196" s="186"/>
      <c r="F1196" s="397"/>
      <c r="G1196" s="385">
        <f t="shared" si="136"/>
        <v>0</v>
      </c>
      <c r="H1196" s="360"/>
      <c r="I1196" s="187"/>
      <c r="J1196" s="187"/>
      <c r="K1196" s="187"/>
      <c r="L1196" s="187"/>
      <c r="M1196" s="187"/>
      <c r="N1196" s="187"/>
      <c r="O1196" s="187"/>
      <c r="P1196" s="187"/>
      <c r="Q1196" s="187"/>
      <c r="R1196" s="187"/>
      <c r="S1196" s="187"/>
      <c r="T1196" s="269"/>
      <c r="U1196" s="370">
        <f>IF(AND(H1196="",I1196="",J1196="",K1196="",L1196="",M1196="",N1196="",O1196="",P1196="",Q1196="",R1196="",S1196="",T1196=""),0,AVERAGE($H1196:T1196))</f>
        <v>0</v>
      </c>
      <c r="V1196" s="373">
        <f t="shared" si="137"/>
        <v>0</v>
      </c>
      <c r="W1196" s="376">
        <f t="shared" si="138"/>
        <v>0</v>
      </c>
      <c r="X1196" s="376">
        <f t="shared" si="139"/>
        <v>0</v>
      </c>
      <c r="Y1196" s="373">
        <f t="shared" si="140"/>
        <v>0</v>
      </c>
      <c r="Z1196" s="376">
        <f t="shared" si="141"/>
        <v>0</v>
      </c>
      <c r="AA1196" s="376">
        <f t="shared" si="135"/>
        <v>0</v>
      </c>
      <c r="AB1196" s="350"/>
    </row>
    <row r="1197" spans="1:28" s="2" customFormat="1" ht="10.7">
      <c r="A1197" s="382">
        <v>1172</v>
      </c>
      <c r="B1197" s="398"/>
      <c r="C1197" s="186"/>
      <c r="D1197" s="187"/>
      <c r="E1197" s="186"/>
      <c r="F1197" s="397"/>
      <c r="G1197" s="385">
        <f t="shared" si="136"/>
        <v>0</v>
      </c>
      <c r="H1197" s="360"/>
      <c r="I1197" s="187"/>
      <c r="J1197" s="187"/>
      <c r="K1197" s="187"/>
      <c r="L1197" s="187"/>
      <c r="M1197" s="187"/>
      <c r="N1197" s="187"/>
      <c r="O1197" s="187"/>
      <c r="P1197" s="187"/>
      <c r="Q1197" s="187"/>
      <c r="R1197" s="187"/>
      <c r="S1197" s="187"/>
      <c r="T1197" s="269"/>
      <c r="U1197" s="370">
        <f>IF(AND(H1197="",I1197="",J1197="",K1197="",L1197="",M1197="",N1197="",O1197="",P1197="",Q1197="",R1197="",S1197="",T1197=""),0,AVERAGE($H1197:T1197))</f>
        <v>0</v>
      </c>
      <c r="V1197" s="373">
        <f t="shared" si="137"/>
        <v>0</v>
      </c>
      <c r="W1197" s="376">
        <f t="shared" si="138"/>
        <v>0</v>
      </c>
      <c r="X1197" s="376">
        <f t="shared" si="139"/>
        <v>0</v>
      </c>
      <c r="Y1197" s="373">
        <f t="shared" si="140"/>
        <v>0</v>
      </c>
      <c r="Z1197" s="376">
        <f t="shared" si="141"/>
        <v>0</v>
      </c>
      <c r="AA1197" s="376">
        <f t="shared" si="135"/>
        <v>0</v>
      </c>
      <c r="AB1197" s="350"/>
    </row>
    <row r="1198" spans="1:28" s="2" customFormat="1" ht="10.7">
      <c r="A1198" s="382">
        <v>1173</v>
      </c>
      <c r="B1198" s="398"/>
      <c r="C1198" s="186"/>
      <c r="D1198" s="187"/>
      <c r="E1198" s="186"/>
      <c r="F1198" s="397"/>
      <c r="G1198" s="385">
        <f t="shared" si="136"/>
        <v>0</v>
      </c>
      <c r="H1198" s="360"/>
      <c r="I1198" s="187"/>
      <c r="J1198" s="187"/>
      <c r="K1198" s="187"/>
      <c r="L1198" s="187"/>
      <c r="M1198" s="187"/>
      <c r="N1198" s="187"/>
      <c r="O1198" s="187"/>
      <c r="P1198" s="187"/>
      <c r="Q1198" s="187"/>
      <c r="R1198" s="187"/>
      <c r="S1198" s="187"/>
      <c r="T1198" s="269"/>
      <c r="U1198" s="370">
        <f>IF(AND(H1198="",I1198="",J1198="",K1198="",L1198="",M1198="",N1198="",O1198="",P1198="",Q1198="",R1198="",S1198="",T1198=""),0,AVERAGE($H1198:T1198))</f>
        <v>0</v>
      </c>
      <c r="V1198" s="373">
        <f t="shared" si="137"/>
        <v>0</v>
      </c>
      <c r="W1198" s="376">
        <f t="shared" si="138"/>
        <v>0</v>
      </c>
      <c r="X1198" s="376">
        <f t="shared" si="139"/>
        <v>0</v>
      </c>
      <c r="Y1198" s="373">
        <f t="shared" si="140"/>
        <v>0</v>
      </c>
      <c r="Z1198" s="376">
        <f t="shared" si="141"/>
        <v>0</v>
      </c>
      <c r="AA1198" s="376">
        <f t="shared" si="135"/>
        <v>0</v>
      </c>
      <c r="AB1198" s="350"/>
    </row>
    <row r="1199" spans="1:28" s="2" customFormat="1" ht="10.7">
      <c r="A1199" s="382">
        <v>1174</v>
      </c>
      <c r="B1199" s="398"/>
      <c r="C1199" s="186"/>
      <c r="D1199" s="187"/>
      <c r="E1199" s="186"/>
      <c r="F1199" s="397"/>
      <c r="G1199" s="385">
        <f t="shared" si="136"/>
        <v>0</v>
      </c>
      <c r="H1199" s="360"/>
      <c r="I1199" s="187"/>
      <c r="J1199" s="187"/>
      <c r="K1199" s="187"/>
      <c r="L1199" s="187"/>
      <c r="M1199" s="187"/>
      <c r="N1199" s="187"/>
      <c r="O1199" s="187"/>
      <c r="P1199" s="187"/>
      <c r="Q1199" s="187"/>
      <c r="R1199" s="187"/>
      <c r="S1199" s="187"/>
      <c r="T1199" s="269"/>
      <c r="U1199" s="370">
        <f>IF(AND(H1199="",I1199="",J1199="",K1199="",L1199="",M1199="",N1199="",O1199="",P1199="",Q1199="",R1199="",S1199="",T1199=""),0,AVERAGE($H1199:T1199))</f>
        <v>0</v>
      </c>
      <c r="V1199" s="373">
        <f t="shared" si="137"/>
        <v>0</v>
      </c>
      <c r="W1199" s="376">
        <f t="shared" si="138"/>
        <v>0</v>
      </c>
      <c r="X1199" s="376">
        <f t="shared" si="139"/>
        <v>0</v>
      </c>
      <c r="Y1199" s="373">
        <f t="shared" si="140"/>
        <v>0</v>
      </c>
      <c r="Z1199" s="376">
        <f t="shared" si="141"/>
        <v>0</v>
      </c>
      <c r="AA1199" s="376">
        <f t="shared" si="135"/>
        <v>0</v>
      </c>
      <c r="AB1199" s="350"/>
    </row>
    <row r="1200" spans="1:28" s="2" customFormat="1" ht="10.7">
      <c r="A1200" s="382">
        <v>1175</v>
      </c>
      <c r="B1200" s="398"/>
      <c r="C1200" s="186"/>
      <c r="D1200" s="187"/>
      <c r="E1200" s="186"/>
      <c r="F1200" s="397"/>
      <c r="G1200" s="385">
        <f t="shared" si="136"/>
        <v>0</v>
      </c>
      <c r="H1200" s="360"/>
      <c r="I1200" s="187"/>
      <c r="J1200" s="187"/>
      <c r="K1200" s="187"/>
      <c r="L1200" s="187"/>
      <c r="M1200" s="187"/>
      <c r="N1200" s="187"/>
      <c r="O1200" s="187"/>
      <c r="P1200" s="187"/>
      <c r="Q1200" s="187"/>
      <c r="R1200" s="187"/>
      <c r="S1200" s="187"/>
      <c r="T1200" s="269"/>
      <c r="U1200" s="370">
        <f>IF(AND(H1200="",I1200="",J1200="",K1200="",L1200="",M1200="",N1200="",O1200="",P1200="",Q1200="",R1200="",S1200="",T1200=""),0,AVERAGE($H1200:T1200))</f>
        <v>0</v>
      </c>
      <c r="V1200" s="373">
        <f t="shared" si="137"/>
        <v>0</v>
      </c>
      <c r="W1200" s="376">
        <f t="shared" si="138"/>
        <v>0</v>
      </c>
      <c r="X1200" s="376">
        <f t="shared" si="139"/>
        <v>0</v>
      </c>
      <c r="Y1200" s="373">
        <f t="shared" si="140"/>
        <v>0</v>
      </c>
      <c r="Z1200" s="376">
        <f t="shared" si="141"/>
        <v>0</v>
      </c>
      <c r="AA1200" s="376">
        <f t="shared" si="135"/>
        <v>0</v>
      </c>
      <c r="AB1200" s="350"/>
    </row>
    <row r="1201" spans="1:28" s="2" customFormat="1" ht="10.7">
      <c r="A1201" s="382">
        <v>1176</v>
      </c>
      <c r="B1201" s="398"/>
      <c r="C1201" s="186"/>
      <c r="D1201" s="187"/>
      <c r="E1201" s="186"/>
      <c r="F1201" s="397"/>
      <c r="G1201" s="385">
        <f t="shared" si="136"/>
        <v>0</v>
      </c>
      <c r="H1201" s="360"/>
      <c r="I1201" s="187"/>
      <c r="J1201" s="187"/>
      <c r="K1201" s="187"/>
      <c r="L1201" s="187"/>
      <c r="M1201" s="187"/>
      <c r="N1201" s="187"/>
      <c r="O1201" s="187"/>
      <c r="P1201" s="187"/>
      <c r="Q1201" s="187"/>
      <c r="R1201" s="187"/>
      <c r="S1201" s="187"/>
      <c r="T1201" s="269"/>
      <c r="U1201" s="370">
        <f>IF(AND(H1201="",I1201="",J1201="",K1201="",L1201="",M1201="",N1201="",O1201="",P1201="",Q1201="",R1201="",S1201="",T1201=""),0,AVERAGE($H1201:T1201))</f>
        <v>0</v>
      </c>
      <c r="V1201" s="373">
        <f t="shared" si="137"/>
        <v>0</v>
      </c>
      <c r="W1201" s="376">
        <f t="shared" si="138"/>
        <v>0</v>
      </c>
      <c r="X1201" s="376">
        <f t="shared" si="139"/>
        <v>0</v>
      </c>
      <c r="Y1201" s="373">
        <f t="shared" si="140"/>
        <v>0</v>
      </c>
      <c r="Z1201" s="376">
        <f t="shared" si="141"/>
        <v>0</v>
      </c>
      <c r="AA1201" s="376">
        <f t="shared" si="135"/>
        <v>0</v>
      </c>
      <c r="AB1201" s="350"/>
    </row>
    <row r="1202" spans="1:28" s="2" customFormat="1" ht="10.7">
      <c r="A1202" s="382">
        <v>1177</v>
      </c>
      <c r="B1202" s="398"/>
      <c r="C1202" s="186"/>
      <c r="D1202" s="187"/>
      <c r="E1202" s="186"/>
      <c r="F1202" s="397"/>
      <c r="G1202" s="385">
        <f t="shared" si="136"/>
        <v>0</v>
      </c>
      <c r="H1202" s="360"/>
      <c r="I1202" s="187"/>
      <c r="J1202" s="187"/>
      <c r="K1202" s="187"/>
      <c r="L1202" s="187"/>
      <c r="M1202" s="187"/>
      <c r="N1202" s="187"/>
      <c r="O1202" s="187"/>
      <c r="P1202" s="187"/>
      <c r="Q1202" s="187"/>
      <c r="R1202" s="187"/>
      <c r="S1202" s="187"/>
      <c r="T1202" s="269"/>
      <c r="U1202" s="370">
        <f>IF(AND(H1202="",I1202="",J1202="",K1202="",L1202="",M1202="",N1202="",O1202="",P1202="",Q1202="",R1202="",S1202="",T1202=""),0,AVERAGE($H1202:T1202))</f>
        <v>0</v>
      </c>
      <c r="V1202" s="373">
        <f t="shared" si="137"/>
        <v>0</v>
      </c>
      <c r="W1202" s="376">
        <f t="shared" si="138"/>
        <v>0</v>
      </c>
      <c r="X1202" s="376">
        <f t="shared" si="139"/>
        <v>0</v>
      </c>
      <c r="Y1202" s="373">
        <f t="shared" si="140"/>
        <v>0</v>
      </c>
      <c r="Z1202" s="376">
        <f t="shared" si="141"/>
        <v>0</v>
      </c>
      <c r="AA1202" s="376">
        <f t="shared" si="135"/>
        <v>0</v>
      </c>
      <c r="AB1202" s="350"/>
    </row>
    <row r="1203" spans="1:28" s="2" customFormat="1" ht="10.7">
      <c r="A1203" s="382">
        <v>1178</v>
      </c>
      <c r="B1203" s="398"/>
      <c r="C1203" s="186"/>
      <c r="D1203" s="187"/>
      <c r="E1203" s="186"/>
      <c r="F1203" s="397"/>
      <c r="G1203" s="385">
        <f t="shared" si="136"/>
        <v>0</v>
      </c>
      <c r="H1203" s="360"/>
      <c r="I1203" s="187"/>
      <c r="J1203" s="187"/>
      <c r="K1203" s="187"/>
      <c r="L1203" s="187"/>
      <c r="M1203" s="187"/>
      <c r="N1203" s="187"/>
      <c r="O1203" s="187"/>
      <c r="P1203" s="187"/>
      <c r="Q1203" s="187"/>
      <c r="R1203" s="187"/>
      <c r="S1203" s="187"/>
      <c r="T1203" s="269"/>
      <c r="U1203" s="370">
        <f>IF(AND(H1203="",I1203="",J1203="",K1203="",L1203="",M1203="",N1203="",O1203="",P1203="",Q1203="",R1203="",S1203="",T1203=""),0,AVERAGE($H1203:T1203))</f>
        <v>0</v>
      </c>
      <c r="V1203" s="373">
        <f t="shared" si="137"/>
        <v>0</v>
      </c>
      <c r="W1203" s="376">
        <f t="shared" si="138"/>
        <v>0</v>
      </c>
      <c r="X1203" s="376">
        <f t="shared" si="139"/>
        <v>0</v>
      </c>
      <c r="Y1203" s="373">
        <f t="shared" si="140"/>
        <v>0</v>
      </c>
      <c r="Z1203" s="376">
        <f t="shared" si="141"/>
        <v>0</v>
      </c>
      <c r="AA1203" s="376">
        <f t="shared" si="135"/>
        <v>0</v>
      </c>
      <c r="AB1203" s="350"/>
    </row>
    <row r="1204" spans="1:28" s="2" customFormat="1" ht="10.7">
      <c r="A1204" s="382">
        <v>1179</v>
      </c>
      <c r="B1204" s="398"/>
      <c r="C1204" s="186"/>
      <c r="D1204" s="187"/>
      <c r="E1204" s="186"/>
      <c r="F1204" s="397"/>
      <c r="G1204" s="385">
        <f t="shared" si="136"/>
        <v>0</v>
      </c>
      <c r="H1204" s="360"/>
      <c r="I1204" s="187"/>
      <c r="J1204" s="187"/>
      <c r="K1204" s="187"/>
      <c r="L1204" s="187"/>
      <c r="M1204" s="187"/>
      <c r="N1204" s="187"/>
      <c r="O1204" s="187"/>
      <c r="P1204" s="187"/>
      <c r="Q1204" s="187"/>
      <c r="R1204" s="187"/>
      <c r="S1204" s="187"/>
      <c r="T1204" s="269"/>
      <c r="U1204" s="370">
        <f>IF(AND(H1204="",I1204="",J1204="",K1204="",L1204="",M1204="",N1204="",O1204="",P1204="",Q1204="",R1204="",S1204="",T1204=""),0,AVERAGE($H1204:T1204))</f>
        <v>0</v>
      </c>
      <c r="V1204" s="373">
        <f t="shared" si="137"/>
        <v>0</v>
      </c>
      <c r="W1204" s="376">
        <f t="shared" si="138"/>
        <v>0</v>
      </c>
      <c r="X1204" s="376">
        <f t="shared" si="139"/>
        <v>0</v>
      </c>
      <c r="Y1204" s="373">
        <f t="shared" si="140"/>
        <v>0</v>
      </c>
      <c r="Z1204" s="376">
        <f t="shared" si="141"/>
        <v>0</v>
      </c>
      <c r="AA1204" s="376">
        <f t="shared" si="135"/>
        <v>0</v>
      </c>
      <c r="AB1204" s="350"/>
    </row>
    <row r="1205" spans="1:28" s="2" customFormat="1" ht="10.7">
      <c r="A1205" s="382">
        <v>1180</v>
      </c>
      <c r="B1205" s="398"/>
      <c r="C1205" s="186"/>
      <c r="D1205" s="187"/>
      <c r="E1205" s="186"/>
      <c r="F1205" s="397"/>
      <c r="G1205" s="385">
        <f t="shared" si="136"/>
        <v>0</v>
      </c>
      <c r="H1205" s="360"/>
      <c r="I1205" s="187"/>
      <c r="J1205" s="187"/>
      <c r="K1205" s="187"/>
      <c r="L1205" s="187"/>
      <c r="M1205" s="187"/>
      <c r="N1205" s="187"/>
      <c r="O1205" s="187"/>
      <c r="P1205" s="187"/>
      <c r="Q1205" s="187"/>
      <c r="R1205" s="187"/>
      <c r="S1205" s="187"/>
      <c r="T1205" s="269"/>
      <c r="U1205" s="370">
        <f>IF(AND(H1205="",I1205="",J1205="",K1205="",L1205="",M1205="",N1205="",O1205="",P1205="",Q1205="",R1205="",S1205="",T1205=""),0,AVERAGE($H1205:T1205))</f>
        <v>0</v>
      </c>
      <c r="V1205" s="373">
        <f t="shared" si="137"/>
        <v>0</v>
      </c>
      <c r="W1205" s="376">
        <f t="shared" si="138"/>
        <v>0</v>
      </c>
      <c r="X1205" s="376">
        <f t="shared" si="139"/>
        <v>0</v>
      </c>
      <c r="Y1205" s="373">
        <f t="shared" si="140"/>
        <v>0</v>
      </c>
      <c r="Z1205" s="376">
        <f t="shared" si="141"/>
        <v>0</v>
      </c>
      <c r="AA1205" s="376">
        <f t="shared" si="135"/>
        <v>0</v>
      </c>
      <c r="AB1205" s="350"/>
    </row>
    <row r="1206" spans="1:28" s="2" customFormat="1" ht="10.7">
      <c r="A1206" s="382">
        <v>1181</v>
      </c>
      <c r="B1206" s="398"/>
      <c r="C1206" s="186"/>
      <c r="D1206" s="187"/>
      <c r="E1206" s="186"/>
      <c r="F1206" s="397"/>
      <c r="G1206" s="385">
        <f t="shared" si="136"/>
        <v>0</v>
      </c>
      <c r="H1206" s="360"/>
      <c r="I1206" s="187"/>
      <c r="J1206" s="187"/>
      <c r="K1206" s="187"/>
      <c r="L1206" s="187"/>
      <c r="M1206" s="187"/>
      <c r="N1206" s="187"/>
      <c r="O1206" s="187"/>
      <c r="P1206" s="187"/>
      <c r="Q1206" s="187"/>
      <c r="R1206" s="187"/>
      <c r="S1206" s="187"/>
      <c r="T1206" s="269"/>
      <c r="U1206" s="370">
        <f>IF(AND(H1206="",I1206="",J1206="",K1206="",L1206="",M1206="",N1206="",O1206="",P1206="",Q1206="",R1206="",S1206="",T1206=""),0,AVERAGE($H1206:T1206))</f>
        <v>0</v>
      </c>
      <c r="V1206" s="373">
        <f t="shared" si="137"/>
        <v>0</v>
      </c>
      <c r="W1206" s="376">
        <f t="shared" si="138"/>
        <v>0</v>
      </c>
      <c r="X1206" s="376">
        <f t="shared" si="139"/>
        <v>0</v>
      </c>
      <c r="Y1206" s="373">
        <f t="shared" si="140"/>
        <v>0</v>
      </c>
      <c r="Z1206" s="376">
        <f t="shared" si="141"/>
        <v>0</v>
      </c>
      <c r="AA1206" s="376">
        <f t="shared" si="135"/>
        <v>0</v>
      </c>
      <c r="AB1206" s="350"/>
    </row>
    <row r="1207" spans="1:28" s="2" customFormat="1" ht="10.7">
      <c r="A1207" s="382">
        <v>1182</v>
      </c>
      <c r="B1207" s="398"/>
      <c r="C1207" s="186"/>
      <c r="D1207" s="187"/>
      <c r="E1207" s="186"/>
      <c r="F1207" s="397"/>
      <c r="G1207" s="385">
        <f t="shared" si="136"/>
        <v>0</v>
      </c>
      <c r="H1207" s="360"/>
      <c r="I1207" s="187"/>
      <c r="J1207" s="187"/>
      <c r="K1207" s="187"/>
      <c r="L1207" s="187"/>
      <c r="M1207" s="187"/>
      <c r="N1207" s="187"/>
      <c r="O1207" s="187"/>
      <c r="P1207" s="187"/>
      <c r="Q1207" s="187"/>
      <c r="R1207" s="187"/>
      <c r="S1207" s="187"/>
      <c r="T1207" s="269"/>
      <c r="U1207" s="370">
        <f>IF(AND(H1207="",I1207="",J1207="",K1207="",L1207="",M1207="",N1207="",O1207="",P1207="",Q1207="",R1207="",S1207="",T1207=""),0,AVERAGE($H1207:T1207))</f>
        <v>0</v>
      </c>
      <c r="V1207" s="373">
        <f t="shared" si="137"/>
        <v>0</v>
      </c>
      <c r="W1207" s="376">
        <f t="shared" si="138"/>
        <v>0</v>
      </c>
      <c r="X1207" s="376">
        <f t="shared" si="139"/>
        <v>0</v>
      </c>
      <c r="Y1207" s="373">
        <f t="shared" si="140"/>
        <v>0</v>
      </c>
      <c r="Z1207" s="376">
        <f t="shared" si="141"/>
        <v>0</v>
      </c>
      <c r="AA1207" s="376">
        <f t="shared" si="135"/>
        <v>0</v>
      </c>
      <c r="AB1207" s="350"/>
    </row>
    <row r="1208" spans="1:28" s="2" customFormat="1" ht="10.7">
      <c r="A1208" s="382">
        <v>1183</v>
      </c>
      <c r="B1208" s="398"/>
      <c r="C1208" s="186"/>
      <c r="D1208" s="187"/>
      <c r="E1208" s="186"/>
      <c r="F1208" s="397"/>
      <c r="G1208" s="385">
        <f t="shared" si="136"/>
        <v>0</v>
      </c>
      <c r="H1208" s="360"/>
      <c r="I1208" s="187"/>
      <c r="J1208" s="187"/>
      <c r="K1208" s="187"/>
      <c r="L1208" s="187"/>
      <c r="M1208" s="187"/>
      <c r="N1208" s="187"/>
      <c r="O1208" s="187"/>
      <c r="P1208" s="187"/>
      <c r="Q1208" s="187"/>
      <c r="R1208" s="187"/>
      <c r="S1208" s="187"/>
      <c r="T1208" s="269"/>
      <c r="U1208" s="370">
        <f>IF(AND(H1208="",I1208="",J1208="",K1208="",L1208="",M1208="",N1208="",O1208="",P1208="",Q1208="",R1208="",S1208="",T1208=""),0,AVERAGE($H1208:T1208))</f>
        <v>0</v>
      </c>
      <c r="V1208" s="373">
        <f t="shared" si="137"/>
        <v>0</v>
      </c>
      <c r="W1208" s="376">
        <f t="shared" si="138"/>
        <v>0</v>
      </c>
      <c r="X1208" s="376">
        <f t="shared" si="139"/>
        <v>0</v>
      </c>
      <c r="Y1208" s="373">
        <f t="shared" si="140"/>
        <v>0</v>
      </c>
      <c r="Z1208" s="376">
        <f t="shared" si="141"/>
        <v>0</v>
      </c>
      <c r="AA1208" s="376">
        <f t="shared" si="135"/>
        <v>0</v>
      </c>
      <c r="AB1208" s="350"/>
    </row>
    <row r="1209" spans="1:28" s="2" customFormat="1" ht="10.7">
      <c r="A1209" s="382">
        <v>1184</v>
      </c>
      <c r="B1209" s="398"/>
      <c r="C1209" s="186"/>
      <c r="D1209" s="187"/>
      <c r="E1209" s="186"/>
      <c r="F1209" s="397"/>
      <c r="G1209" s="385">
        <f t="shared" si="136"/>
        <v>0</v>
      </c>
      <c r="H1209" s="360"/>
      <c r="I1209" s="187"/>
      <c r="J1209" s="187"/>
      <c r="K1209" s="187"/>
      <c r="L1209" s="187"/>
      <c r="M1209" s="187"/>
      <c r="N1209" s="187"/>
      <c r="O1209" s="187"/>
      <c r="P1209" s="187"/>
      <c r="Q1209" s="187"/>
      <c r="R1209" s="187"/>
      <c r="S1209" s="187"/>
      <c r="T1209" s="269"/>
      <c r="U1209" s="370">
        <f>IF(AND(H1209="",I1209="",J1209="",K1209="",L1209="",M1209="",N1209="",O1209="",P1209="",Q1209="",R1209="",S1209="",T1209=""),0,AVERAGE($H1209:T1209))</f>
        <v>0</v>
      </c>
      <c r="V1209" s="373">
        <f t="shared" si="137"/>
        <v>0</v>
      </c>
      <c r="W1209" s="376">
        <f t="shared" si="138"/>
        <v>0</v>
      </c>
      <c r="X1209" s="376">
        <f t="shared" si="139"/>
        <v>0</v>
      </c>
      <c r="Y1209" s="373">
        <f t="shared" si="140"/>
        <v>0</v>
      </c>
      <c r="Z1209" s="376">
        <f t="shared" si="141"/>
        <v>0</v>
      </c>
      <c r="AA1209" s="376">
        <f t="shared" si="135"/>
        <v>0</v>
      </c>
      <c r="AB1209" s="350"/>
    </row>
    <row r="1210" spans="1:28" s="2" customFormat="1" ht="10.7">
      <c r="A1210" s="382">
        <v>1185</v>
      </c>
      <c r="B1210" s="398"/>
      <c r="C1210" s="186"/>
      <c r="D1210" s="187"/>
      <c r="E1210" s="186"/>
      <c r="F1210" s="397"/>
      <c r="G1210" s="385">
        <f t="shared" si="136"/>
        <v>0</v>
      </c>
      <c r="H1210" s="360"/>
      <c r="I1210" s="187"/>
      <c r="J1210" s="187"/>
      <c r="K1210" s="187"/>
      <c r="L1210" s="187"/>
      <c r="M1210" s="187"/>
      <c r="N1210" s="187"/>
      <c r="O1210" s="187"/>
      <c r="P1210" s="187"/>
      <c r="Q1210" s="187"/>
      <c r="R1210" s="187"/>
      <c r="S1210" s="187"/>
      <c r="T1210" s="269"/>
      <c r="U1210" s="370">
        <f>IF(AND(H1210="",I1210="",J1210="",K1210="",L1210="",M1210="",N1210="",O1210="",P1210="",Q1210="",R1210="",S1210="",T1210=""),0,AVERAGE($H1210:T1210))</f>
        <v>0</v>
      </c>
      <c r="V1210" s="373">
        <f t="shared" si="137"/>
        <v>0</v>
      </c>
      <c r="W1210" s="376">
        <f t="shared" si="138"/>
        <v>0</v>
      </c>
      <c r="X1210" s="376">
        <f t="shared" si="139"/>
        <v>0</v>
      </c>
      <c r="Y1210" s="373">
        <f t="shared" si="140"/>
        <v>0</v>
      </c>
      <c r="Z1210" s="376">
        <f t="shared" si="141"/>
        <v>0</v>
      </c>
      <c r="AA1210" s="376">
        <f t="shared" si="135"/>
        <v>0</v>
      </c>
      <c r="AB1210" s="350"/>
    </row>
    <row r="1211" spans="1:28" s="2" customFormat="1" ht="10.7">
      <c r="A1211" s="382">
        <v>1186</v>
      </c>
      <c r="B1211" s="398"/>
      <c r="C1211" s="186"/>
      <c r="D1211" s="187"/>
      <c r="E1211" s="186"/>
      <c r="F1211" s="397"/>
      <c r="G1211" s="385">
        <f t="shared" si="136"/>
        <v>0</v>
      </c>
      <c r="H1211" s="360"/>
      <c r="I1211" s="187"/>
      <c r="J1211" s="187"/>
      <c r="K1211" s="187"/>
      <c r="L1211" s="187"/>
      <c r="M1211" s="187"/>
      <c r="N1211" s="187"/>
      <c r="O1211" s="187"/>
      <c r="P1211" s="187"/>
      <c r="Q1211" s="187"/>
      <c r="R1211" s="187"/>
      <c r="S1211" s="187"/>
      <c r="T1211" s="269"/>
      <c r="U1211" s="370">
        <f>IF(AND(H1211="",I1211="",J1211="",K1211="",L1211="",M1211="",N1211="",O1211="",P1211="",Q1211="",R1211="",S1211="",T1211=""),0,AVERAGE($H1211:T1211))</f>
        <v>0</v>
      </c>
      <c r="V1211" s="373">
        <f t="shared" si="137"/>
        <v>0</v>
      </c>
      <c r="W1211" s="376">
        <f t="shared" si="138"/>
        <v>0</v>
      </c>
      <c r="X1211" s="376">
        <f t="shared" si="139"/>
        <v>0</v>
      </c>
      <c r="Y1211" s="373">
        <f t="shared" si="140"/>
        <v>0</v>
      </c>
      <c r="Z1211" s="376">
        <f t="shared" si="141"/>
        <v>0</v>
      </c>
      <c r="AA1211" s="376">
        <f t="shared" si="135"/>
        <v>0</v>
      </c>
      <c r="AB1211" s="350"/>
    </row>
    <row r="1212" spans="1:28" s="2" customFormat="1" ht="10.7">
      <c r="A1212" s="382">
        <v>1187</v>
      </c>
      <c r="B1212" s="398"/>
      <c r="C1212" s="186"/>
      <c r="D1212" s="187"/>
      <c r="E1212" s="186"/>
      <c r="F1212" s="397"/>
      <c r="G1212" s="385">
        <f t="shared" si="136"/>
        <v>0</v>
      </c>
      <c r="H1212" s="360"/>
      <c r="I1212" s="187"/>
      <c r="J1212" s="187"/>
      <c r="K1212" s="187"/>
      <c r="L1212" s="187"/>
      <c r="M1212" s="187"/>
      <c r="N1212" s="187"/>
      <c r="O1212" s="187"/>
      <c r="P1212" s="187"/>
      <c r="Q1212" s="187"/>
      <c r="R1212" s="187"/>
      <c r="S1212" s="187"/>
      <c r="T1212" s="269"/>
      <c r="U1212" s="370">
        <f>IF(AND(H1212="",I1212="",J1212="",K1212="",L1212="",M1212="",N1212="",O1212="",P1212="",Q1212="",R1212="",S1212="",T1212=""),0,AVERAGE($H1212:T1212))</f>
        <v>0</v>
      </c>
      <c r="V1212" s="373">
        <f t="shared" si="137"/>
        <v>0</v>
      </c>
      <c r="W1212" s="376">
        <f t="shared" si="138"/>
        <v>0</v>
      </c>
      <c r="X1212" s="376">
        <f t="shared" si="139"/>
        <v>0</v>
      </c>
      <c r="Y1212" s="373">
        <f t="shared" si="140"/>
        <v>0</v>
      </c>
      <c r="Z1212" s="376">
        <f t="shared" si="141"/>
        <v>0</v>
      </c>
      <c r="AA1212" s="376">
        <f t="shared" si="135"/>
        <v>0</v>
      </c>
      <c r="AB1212" s="350"/>
    </row>
    <row r="1213" spans="1:28" s="2" customFormat="1" ht="10.7">
      <c r="A1213" s="382">
        <v>1188</v>
      </c>
      <c r="B1213" s="398"/>
      <c r="C1213" s="186"/>
      <c r="D1213" s="187"/>
      <c r="E1213" s="186"/>
      <c r="F1213" s="397"/>
      <c r="G1213" s="385">
        <f t="shared" si="136"/>
        <v>0</v>
      </c>
      <c r="H1213" s="360"/>
      <c r="I1213" s="187"/>
      <c r="J1213" s="187"/>
      <c r="K1213" s="187"/>
      <c r="L1213" s="187"/>
      <c r="M1213" s="187"/>
      <c r="N1213" s="187"/>
      <c r="O1213" s="187"/>
      <c r="P1213" s="187"/>
      <c r="Q1213" s="187"/>
      <c r="R1213" s="187"/>
      <c r="S1213" s="187"/>
      <c r="T1213" s="269"/>
      <c r="U1213" s="370">
        <f>IF(AND(H1213="",I1213="",J1213="",K1213="",L1213="",M1213="",N1213="",O1213="",P1213="",Q1213="",R1213="",S1213="",T1213=""),0,AVERAGE($H1213:T1213))</f>
        <v>0</v>
      </c>
      <c r="V1213" s="373">
        <f t="shared" si="137"/>
        <v>0</v>
      </c>
      <c r="W1213" s="376">
        <f t="shared" si="138"/>
        <v>0</v>
      </c>
      <c r="X1213" s="376">
        <f t="shared" si="139"/>
        <v>0</v>
      </c>
      <c r="Y1213" s="373">
        <f t="shared" si="140"/>
        <v>0</v>
      </c>
      <c r="Z1213" s="376">
        <f t="shared" si="141"/>
        <v>0</v>
      </c>
      <c r="AA1213" s="376">
        <f t="shared" si="135"/>
        <v>0</v>
      </c>
      <c r="AB1213" s="350"/>
    </row>
    <row r="1214" spans="1:28" s="2" customFormat="1" ht="10.7">
      <c r="A1214" s="382">
        <v>1189</v>
      </c>
      <c r="B1214" s="398"/>
      <c r="C1214" s="186"/>
      <c r="D1214" s="187"/>
      <c r="E1214" s="186"/>
      <c r="F1214" s="397"/>
      <c r="G1214" s="385">
        <f t="shared" si="136"/>
        <v>0</v>
      </c>
      <c r="H1214" s="360"/>
      <c r="I1214" s="187"/>
      <c r="J1214" s="187"/>
      <c r="K1214" s="187"/>
      <c r="L1214" s="187"/>
      <c r="M1214" s="187"/>
      <c r="N1214" s="187"/>
      <c r="O1214" s="187"/>
      <c r="P1214" s="187"/>
      <c r="Q1214" s="187"/>
      <c r="R1214" s="187"/>
      <c r="S1214" s="187"/>
      <c r="T1214" s="269"/>
      <c r="U1214" s="370">
        <f>IF(AND(H1214="",I1214="",J1214="",K1214="",L1214="",M1214="",N1214="",O1214="",P1214="",Q1214="",R1214="",S1214="",T1214=""),0,AVERAGE($H1214:T1214))</f>
        <v>0</v>
      </c>
      <c r="V1214" s="373">
        <f t="shared" si="137"/>
        <v>0</v>
      </c>
      <c r="W1214" s="376">
        <f t="shared" si="138"/>
        <v>0</v>
      </c>
      <c r="X1214" s="376">
        <f t="shared" si="139"/>
        <v>0</v>
      </c>
      <c r="Y1214" s="373">
        <f t="shared" si="140"/>
        <v>0</v>
      </c>
      <c r="Z1214" s="376">
        <f t="shared" si="141"/>
        <v>0</v>
      </c>
      <c r="AA1214" s="376">
        <f t="shared" si="135"/>
        <v>0</v>
      </c>
      <c r="AB1214" s="350"/>
    </row>
    <row r="1215" spans="1:28" s="2" customFormat="1" ht="10.7">
      <c r="A1215" s="382">
        <v>1190</v>
      </c>
      <c r="B1215" s="398"/>
      <c r="C1215" s="186"/>
      <c r="D1215" s="187"/>
      <c r="E1215" s="186"/>
      <c r="F1215" s="397"/>
      <c r="G1215" s="385">
        <f t="shared" si="136"/>
        <v>0</v>
      </c>
      <c r="H1215" s="360"/>
      <c r="I1215" s="187"/>
      <c r="J1215" s="187"/>
      <c r="K1215" s="187"/>
      <c r="L1215" s="187"/>
      <c r="M1215" s="187"/>
      <c r="N1215" s="187"/>
      <c r="O1215" s="187"/>
      <c r="P1215" s="187"/>
      <c r="Q1215" s="187"/>
      <c r="R1215" s="187"/>
      <c r="S1215" s="187"/>
      <c r="T1215" s="269"/>
      <c r="U1215" s="370">
        <f>IF(AND(H1215="",I1215="",J1215="",K1215="",L1215="",M1215="",N1215="",O1215="",P1215="",Q1215="",R1215="",S1215="",T1215=""),0,AVERAGE($H1215:T1215))</f>
        <v>0</v>
      </c>
      <c r="V1215" s="373">
        <f t="shared" si="137"/>
        <v>0</v>
      </c>
      <c r="W1215" s="376">
        <f t="shared" si="138"/>
        <v>0</v>
      </c>
      <c r="X1215" s="376">
        <f t="shared" si="139"/>
        <v>0</v>
      </c>
      <c r="Y1215" s="373">
        <f t="shared" si="140"/>
        <v>0</v>
      </c>
      <c r="Z1215" s="376">
        <f t="shared" si="141"/>
        <v>0</v>
      </c>
      <c r="AA1215" s="376">
        <f t="shared" si="135"/>
        <v>0</v>
      </c>
      <c r="AB1215" s="350"/>
    </row>
    <row r="1216" spans="1:28" s="2" customFormat="1" ht="10.7">
      <c r="A1216" s="382">
        <v>1191</v>
      </c>
      <c r="B1216" s="398"/>
      <c r="C1216" s="186"/>
      <c r="D1216" s="187"/>
      <c r="E1216" s="186"/>
      <c r="F1216" s="397"/>
      <c r="G1216" s="385">
        <f t="shared" si="136"/>
        <v>0</v>
      </c>
      <c r="H1216" s="360"/>
      <c r="I1216" s="187"/>
      <c r="J1216" s="187"/>
      <c r="K1216" s="187"/>
      <c r="L1216" s="187"/>
      <c r="M1216" s="187"/>
      <c r="N1216" s="187"/>
      <c r="O1216" s="187"/>
      <c r="P1216" s="187"/>
      <c r="Q1216" s="187"/>
      <c r="R1216" s="187"/>
      <c r="S1216" s="187"/>
      <c r="T1216" s="269"/>
      <c r="U1216" s="370">
        <f>IF(AND(H1216="",I1216="",J1216="",K1216="",L1216="",M1216="",N1216="",O1216="",P1216="",Q1216="",R1216="",S1216="",T1216=""),0,AVERAGE($H1216:T1216))</f>
        <v>0</v>
      </c>
      <c r="V1216" s="373">
        <f t="shared" si="137"/>
        <v>0</v>
      </c>
      <c r="W1216" s="376">
        <f t="shared" si="138"/>
        <v>0</v>
      </c>
      <c r="X1216" s="376">
        <f t="shared" si="139"/>
        <v>0</v>
      </c>
      <c r="Y1216" s="373">
        <f t="shared" si="140"/>
        <v>0</v>
      </c>
      <c r="Z1216" s="376">
        <f t="shared" si="141"/>
        <v>0</v>
      </c>
      <c r="AA1216" s="376">
        <f t="shared" si="135"/>
        <v>0</v>
      </c>
      <c r="AB1216" s="350"/>
    </row>
    <row r="1217" spans="1:28" s="2" customFormat="1" ht="10.7">
      <c r="A1217" s="382">
        <v>1192</v>
      </c>
      <c r="B1217" s="398"/>
      <c r="C1217" s="186"/>
      <c r="D1217" s="187"/>
      <c r="E1217" s="186"/>
      <c r="F1217" s="397"/>
      <c r="G1217" s="385">
        <f t="shared" si="136"/>
        <v>0</v>
      </c>
      <c r="H1217" s="360"/>
      <c r="I1217" s="187"/>
      <c r="J1217" s="187"/>
      <c r="K1217" s="187"/>
      <c r="L1217" s="187"/>
      <c r="M1217" s="187"/>
      <c r="N1217" s="187"/>
      <c r="O1217" s="187"/>
      <c r="P1217" s="187"/>
      <c r="Q1217" s="187"/>
      <c r="R1217" s="187"/>
      <c r="S1217" s="187"/>
      <c r="T1217" s="269"/>
      <c r="U1217" s="370">
        <f>IF(AND(H1217="",I1217="",J1217="",K1217="",L1217="",M1217="",N1217="",O1217="",P1217="",Q1217="",R1217="",S1217="",T1217=""),0,AVERAGE($H1217:T1217))</f>
        <v>0</v>
      </c>
      <c r="V1217" s="373">
        <f t="shared" si="137"/>
        <v>0</v>
      </c>
      <c r="W1217" s="376">
        <f t="shared" si="138"/>
        <v>0</v>
      </c>
      <c r="X1217" s="376">
        <f t="shared" si="139"/>
        <v>0</v>
      </c>
      <c r="Y1217" s="373">
        <f t="shared" si="140"/>
        <v>0</v>
      </c>
      <c r="Z1217" s="376">
        <f t="shared" si="141"/>
        <v>0</v>
      </c>
      <c r="AA1217" s="376">
        <f t="shared" si="135"/>
        <v>0</v>
      </c>
      <c r="AB1217" s="350"/>
    </row>
    <row r="1218" spans="1:28" s="2" customFormat="1" ht="10.7">
      <c r="A1218" s="382">
        <v>1193</v>
      </c>
      <c r="B1218" s="398"/>
      <c r="C1218" s="186"/>
      <c r="D1218" s="187"/>
      <c r="E1218" s="186"/>
      <c r="F1218" s="397"/>
      <c r="G1218" s="385">
        <f t="shared" si="136"/>
        <v>0</v>
      </c>
      <c r="H1218" s="360"/>
      <c r="I1218" s="187"/>
      <c r="J1218" s="187"/>
      <c r="K1218" s="187"/>
      <c r="L1218" s="187"/>
      <c r="M1218" s="187"/>
      <c r="N1218" s="187"/>
      <c r="O1218" s="187"/>
      <c r="P1218" s="187"/>
      <c r="Q1218" s="187"/>
      <c r="R1218" s="187"/>
      <c r="S1218" s="187"/>
      <c r="T1218" s="269"/>
      <c r="U1218" s="370">
        <f>IF(AND(H1218="",I1218="",J1218="",K1218="",L1218="",M1218="",N1218="",O1218="",P1218="",Q1218="",R1218="",S1218="",T1218=""),0,AVERAGE($H1218:T1218))</f>
        <v>0</v>
      </c>
      <c r="V1218" s="373">
        <f t="shared" si="137"/>
        <v>0</v>
      </c>
      <c r="W1218" s="376">
        <f t="shared" si="138"/>
        <v>0</v>
      </c>
      <c r="X1218" s="376">
        <f t="shared" si="139"/>
        <v>0</v>
      </c>
      <c r="Y1218" s="373">
        <f t="shared" si="140"/>
        <v>0</v>
      </c>
      <c r="Z1218" s="376">
        <f t="shared" si="141"/>
        <v>0</v>
      </c>
      <c r="AA1218" s="376">
        <f t="shared" si="135"/>
        <v>0</v>
      </c>
      <c r="AB1218" s="350"/>
    </row>
    <row r="1219" spans="1:28" s="2" customFormat="1" ht="10.7">
      <c r="A1219" s="382">
        <v>1194</v>
      </c>
      <c r="B1219" s="398"/>
      <c r="C1219" s="186"/>
      <c r="D1219" s="187"/>
      <c r="E1219" s="186"/>
      <c r="F1219" s="397"/>
      <c r="G1219" s="385">
        <f t="shared" si="136"/>
        <v>0</v>
      </c>
      <c r="H1219" s="360"/>
      <c r="I1219" s="187"/>
      <c r="J1219" s="187"/>
      <c r="K1219" s="187"/>
      <c r="L1219" s="187"/>
      <c r="M1219" s="187"/>
      <c r="N1219" s="187"/>
      <c r="O1219" s="187"/>
      <c r="P1219" s="187"/>
      <c r="Q1219" s="187"/>
      <c r="R1219" s="187"/>
      <c r="S1219" s="187"/>
      <c r="T1219" s="269"/>
      <c r="U1219" s="370">
        <f>IF(AND(H1219="",I1219="",J1219="",K1219="",L1219="",M1219="",N1219="",O1219="",P1219="",Q1219="",R1219="",S1219="",T1219=""),0,AVERAGE($H1219:T1219))</f>
        <v>0</v>
      </c>
      <c r="V1219" s="373">
        <f t="shared" si="137"/>
        <v>0</v>
      </c>
      <c r="W1219" s="376">
        <f t="shared" si="138"/>
        <v>0</v>
      </c>
      <c r="X1219" s="376">
        <f t="shared" si="139"/>
        <v>0</v>
      </c>
      <c r="Y1219" s="373">
        <f t="shared" si="140"/>
        <v>0</v>
      </c>
      <c r="Z1219" s="376">
        <f t="shared" si="141"/>
        <v>0</v>
      </c>
      <c r="AA1219" s="376">
        <f t="shared" si="135"/>
        <v>0</v>
      </c>
      <c r="AB1219" s="350"/>
    </row>
    <row r="1220" spans="1:28" s="2" customFormat="1" ht="10.7">
      <c r="A1220" s="382">
        <v>1195</v>
      </c>
      <c r="B1220" s="398"/>
      <c r="C1220" s="186"/>
      <c r="D1220" s="187"/>
      <c r="E1220" s="186"/>
      <c r="F1220" s="397"/>
      <c r="G1220" s="385">
        <f t="shared" si="136"/>
        <v>0</v>
      </c>
      <c r="H1220" s="360"/>
      <c r="I1220" s="187"/>
      <c r="J1220" s="187"/>
      <c r="K1220" s="187"/>
      <c r="L1220" s="187"/>
      <c r="M1220" s="187"/>
      <c r="N1220" s="187"/>
      <c r="O1220" s="187"/>
      <c r="P1220" s="187"/>
      <c r="Q1220" s="187"/>
      <c r="R1220" s="187"/>
      <c r="S1220" s="187"/>
      <c r="T1220" s="269"/>
      <c r="U1220" s="370">
        <f>IF(AND(H1220="",I1220="",J1220="",K1220="",L1220="",M1220="",N1220="",O1220="",P1220="",Q1220="",R1220="",S1220="",T1220=""),0,AVERAGE($H1220:T1220))</f>
        <v>0</v>
      </c>
      <c r="V1220" s="373">
        <f t="shared" si="137"/>
        <v>0</v>
      </c>
      <c r="W1220" s="376">
        <f t="shared" si="138"/>
        <v>0</v>
      </c>
      <c r="X1220" s="376">
        <f t="shared" si="139"/>
        <v>0</v>
      </c>
      <c r="Y1220" s="373">
        <f t="shared" si="140"/>
        <v>0</v>
      </c>
      <c r="Z1220" s="376">
        <f t="shared" si="141"/>
        <v>0</v>
      </c>
      <c r="AA1220" s="376">
        <f t="shared" si="135"/>
        <v>0</v>
      </c>
      <c r="AB1220" s="350"/>
    </row>
    <row r="1221" spans="1:28" s="2" customFormat="1" ht="10.7">
      <c r="A1221" s="382">
        <v>1196</v>
      </c>
      <c r="B1221" s="398"/>
      <c r="C1221" s="186"/>
      <c r="D1221" s="187"/>
      <c r="E1221" s="186"/>
      <c r="F1221" s="397"/>
      <c r="G1221" s="385">
        <f t="shared" si="136"/>
        <v>0</v>
      </c>
      <c r="H1221" s="360"/>
      <c r="I1221" s="187"/>
      <c r="J1221" s="187"/>
      <c r="K1221" s="187"/>
      <c r="L1221" s="187"/>
      <c r="M1221" s="187"/>
      <c r="N1221" s="187"/>
      <c r="O1221" s="187"/>
      <c r="P1221" s="187"/>
      <c r="Q1221" s="187"/>
      <c r="R1221" s="187"/>
      <c r="S1221" s="187"/>
      <c r="T1221" s="269"/>
      <c r="U1221" s="370">
        <f>IF(AND(H1221="",I1221="",J1221="",K1221="",L1221="",M1221="",N1221="",O1221="",P1221="",Q1221="",R1221="",S1221="",T1221=""),0,AVERAGE($H1221:T1221))</f>
        <v>0</v>
      </c>
      <c r="V1221" s="373">
        <f t="shared" si="137"/>
        <v>0</v>
      </c>
      <c r="W1221" s="376">
        <f t="shared" si="138"/>
        <v>0</v>
      </c>
      <c r="X1221" s="376">
        <f t="shared" si="139"/>
        <v>0</v>
      </c>
      <c r="Y1221" s="373">
        <f t="shared" si="140"/>
        <v>0</v>
      </c>
      <c r="Z1221" s="376">
        <f t="shared" si="141"/>
        <v>0</v>
      </c>
      <c r="AA1221" s="376">
        <f t="shared" si="135"/>
        <v>0</v>
      </c>
      <c r="AB1221" s="350"/>
    </row>
    <row r="1222" spans="1:28" s="2" customFormat="1" ht="10.7">
      <c r="A1222" s="382">
        <v>1197</v>
      </c>
      <c r="B1222" s="398"/>
      <c r="C1222" s="186"/>
      <c r="D1222" s="187"/>
      <c r="E1222" s="186"/>
      <c r="F1222" s="397"/>
      <c r="G1222" s="385">
        <f t="shared" si="136"/>
        <v>0</v>
      </c>
      <c r="H1222" s="360"/>
      <c r="I1222" s="187"/>
      <c r="J1222" s="187"/>
      <c r="K1222" s="187"/>
      <c r="L1222" s="187"/>
      <c r="M1222" s="187"/>
      <c r="N1222" s="187"/>
      <c r="O1222" s="187"/>
      <c r="P1222" s="187"/>
      <c r="Q1222" s="187"/>
      <c r="R1222" s="187"/>
      <c r="S1222" s="187"/>
      <c r="T1222" s="269"/>
      <c r="U1222" s="370">
        <f>IF(AND(H1222="",I1222="",J1222="",K1222="",L1222="",M1222="",N1222="",O1222="",P1222="",Q1222="",R1222="",S1222="",T1222=""),0,AVERAGE($H1222:T1222))</f>
        <v>0</v>
      </c>
      <c r="V1222" s="373">
        <f t="shared" si="137"/>
        <v>0</v>
      </c>
      <c r="W1222" s="376">
        <f t="shared" si="138"/>
        <v>0</v>
      </c>
      <c r="X1222" s="376">
        <f t="shared" si="139"/>
        <v>0</v>
      </c>
      <c r="Y1222" s="373">
        <f t="shared" si="140"/>
        <v>0</v>
      </c>
      <c r="Z1222" s="376">
        <f t="shared" si="141"/>
        <v>0</v>
      </c>
      <c r="AA1222" s="376">
        <f t="shared" si="135"/>
        <v>0</v>
      </c>
      <c r="AB1222" s="350"/>
    </row>
    <row r="1223" spans="1:28" s="2" customFormat="1" ht="10.7">
      <c r="A1223" s="382">
        <v>1198</v>
      </c>
      <c r="B1223" s="398"/>
      <c r="C1223" s="186"/>
      <c r="D1223" s="187"/>
      <c r="E1223" s="186"/>
      <c r="F1223" s="397"/>
      <c r="G1223" s="385">
        <f t="shared" si="136"/>
        <v>0</v>
      </c>
      <c r="H1223" s="360"/>
      <c r="I1223" s="187"/>
      <c r="J1223" s="187"/>
      <c r="K1223" s="187"/>
      <c r="L1223" s="187"/>
      <c r="M1223" s="187"/>
      <c r="N1223" s="187"/>
      <c r="O1223" s="187"/>
      <c r="P1223" s="187"/>
      <c r="Q1223" s="187"/>
      <c r="R1223" s="187"/>
      <c r="S1223" s="187"/>
      <c r="T1223" s="269"/>
      <c r="U1223" s="370">
        <f>IF(AND(H1223="",I1223="",J1223="",K1223="",L1223="",M1223="",N1223="",O1223="",P1223="",Q1223="",R1223="",S1223="",T1223=""),0,AVERAGE($H1223:T1223))</f>
        <v>0</v>
      </c>
      <c r="V1223" s="373">
        <f t="shared" si="137"/>
        <v>0</v>
      </c>
      <c r="W1223" s="376">
        <f t="shared" si="138"/>
        <v>0</v>
      </c>
      <c r="X1223" s="376">
        <f t="shared" si="139"/>
        <v>0</v>
      </c>
      <c r="Y1223" s="373">
        <f t="shared" si="140"/>
        <v>0</v>
      </c>
      <c r="Z1223" s="376">
        <f t="shared" si="141"/>
        <v>0</v>
      </c>
      <c r="AA1223" s="376">
        <f t="shared" si="135"/>
        <v>0</v>
      </c>
      <c r="AB1223" s="350"/>
    </row>
    <row r="1224" spans="1:28" s="2" customFormat="1" ht="10.7">
      <c r="A1224" s="382">
        <v>1199</v>
      </c>
      <c r="B1224" s="398"/>
      <c r="C1224" s="186"/>
      <c r="D1224" s="187"/>
      <c r="E1224" s="186"/>
      <c r="F1224" s="397"/>
      <c r="G1224" s="385">
        <f t="shared" si="136"/>
        <v>0</v>
      </c>
      <c r="H1224" s="360"/>
      <c r="I1224" s="187"/>
      <c r="J1224" s="187"/>
      <c r="K1224" s="187"/>
      <c r="L1224" s="187"/>
      <c r="M1224" s="187"/>
      <c r="N1224" s="187"/>
      <c r="O1224" s="187"/>
      <c r="P1224" s="187"/>
      <c r="Q1224" s="187"/>
      <c r="R1224" s="187"/>
      <c r="S1224" s="187"/>
      <c r="T1224" s="269"/>
      <c r="U1224" s="370">
        <f>IF(AND(H1224="",I1224="",J1224="",K1224="",L1224="",M1224="",N1224="",O1224="",P1224="",Q1224="",R1224="",S1224="",T1224=""),0,AVERAGE($H1224:T1224))</f>
        <v>0</v>
      </c>
      <c r="V1224" s="373">
        <f t="shared" si="137"/>
        <v>0</v>
      </c>
      <c r="W1224" s="376">
        <f t="shared" si="138"/>
        <v>0</v>
      </c>
      <c r="X1224" s="376">
        <f t="shared" si="139"/>
        <v>0</v>
      </c>
      <c r="Y1224" s="373">
        <f t="shared" si="140"/>
        <v>0</v>
      </c>
      <c r="Z1224" s="376">
        <f t="shared" si="141"/>
        <v>0</v>
      </c>
      <c r="AA1224" s="376">
        <f t="shared" si="135"/>
        <v>0</v>
      </c>
      <c r="AB1224" s="350"/>
    </row>
    <row r="1225" spans="1:28" s="2" customFormat="1" ht="10.7">
      <c r="A1225" s="382">
        <v>1200</v>
      </c>
      <c r="B1225" s="398"/>
      <c r="C1225" s="186"/>
      <c r="D1225" s="187"/>
      <c r="E1225" s="186"/>
      <c r="F1225" s="397"/>
      <c r="G1225" s="385">
        <f t="shared" si="136"/>
        <v>0</v>
      </c>
      <c r="H1225" s="360"/>
      <c r="I1225" s="187"/>
      <c r="J1225" s="187"/>
      <c r="K1225" s="187"/>
      <c r="L1225" s="187"/>
      <c r="M1225" s="187"/>
      <c r="N1225" s="187"/>
      <c r="O1225" s="187"/>
      <c r="P1225" s="187"/>
      <c r="Q1225" s="187"/>
      <c r="R1225" s="187"/>
      <c r="S1225" s="187"/>
      <c r="T1225" s="269"/>
      <c r="U1225" s="370">
        <f>IF(AND(H1225="",I1225="",J1225="",K1225="",L1225="",M1225="",N1225="",O1225="",P1225="",Q1225="",R1225="",S1225="",T1225=""),0,AVERAGE($H1225:T1225))</f>
        <v>0</v>
      </c>
      <c r="V1225" s="373">
        <f t="shared" si="137"/>
        <v>0</v>
      </c>
      <c r="W1225" s="376">
        <f t="shared" si="138"/>
        <v>0</v>
      </c>
      <c r="X1225" s="376">
        <f t="shared" si="139"/>
        <v>0</v>
      </c>
      <c r="Y1225" s="373">
        <f t="shared" si="140"/>
        <v>0</v>
      </c>
      <c r="Z1225" s="376">
        <f t="shared" si="141"/>
        <v>0</v>
      </c>
      <c r="AA1225" s="376">
        <f t="shared" si="135"/>
        <v>0</v>
      </c>
      <c r="AB1225" s="350"/>
    </row>
    <row r="1226" spans="1:28" s="2" customFormat="1" ht="10.7">
      <c r="A1226" s="382">
        <v>1201</v>
      </c>
      <c r="B1226" s="398"/>
      <c r="C1226" s="186"/>
      <c r="D1226" s="187"/>
      <c r="E1226" s="186"/>
      <c r="F1226" s="397"/>
      <c r="G1226" s="385">
        <f t="shared" si="136"/>
        <v>0</v>
      </c>
      <c r="H1226" s="360"/>
      <c r="I1226" s="187"/>
      <c r="J1226" s="187"/>
      <c r="K1226" s="187"/>
      <c r="L1226" s="187"/>
      <c r="M1226" s="187"/>
      <c r="N1226" s="187"/>
      <c r="O1226" s="187"/>
      <c r="P1226" s="187"/>
      <c r="Q1226" s="187"/>
      <c r="R1226" s="187"/>
      <c r="S1226" s="187"/>
      <c r="T1226" s="269"/>
      <c r="U1226" s="370">
        <f>IF(AND(H1226="",I1226="",J1226="",K1226="",L1226="",M1226="",N1226="",O1226="",P1226="",Q1226="",R1226="",S1226="",T1226=""),0,AVERAGE($H1226:T1226))</f>
        <v>0</v>
      </c>
      <c r="V1226" s="373">
        <f t="shared" si="137"/>
        <v>0</v>
      </c>
      <c r="W1226" s="376">
        <f t="shared" si="138"/>
        <v>0</v>
      </c>
      <c r="X1226" s="376">
        <f t="shared" si="139"/>
        <v>0</v>
      </c>
      <c r="Y1226" s="373">
        <f t="shared" si="140"/>
        <v>0</v>
      </c>
      <c r="Z1226" s="376">
        <f t="shared" si="141"/>
        <v>0</v>
      </c>
      <c r="AA1226" s="376">
        <f t="shared" si="135"/>
        <v>0</v>
      </c>
      <c r="AB1226" s="350"/>
    </row>
    <row r="1227" spans="1:28" s="2" customFormat="1" ht="10.7">
      <c r="A1227" s="382">
        <v>1202</v>
      </c>
      <c r="B1227" s="398"/>
      <c r="C1227" s="186"/>
      <c r="D1227" s="187"/>
      <c r="E1227" s="186"/>
      <c r="F1227" s="397"/>
      <c r="G1227" s="385">
        <f t="shared" si="136"/>
        <v>0</v>
      </c>
      <c r="H1227" s="360"/>
      <c r="I1227" s="187"/>
      <c r="J1227" s="187"/>
      <c r="K1227" s="187"/>
      <c r="L1227" s="187"/>
      <c r="M1227" s="187"/>
      <c r="N1227" s="187"/>
      <c r="O1227" s="187"/>
      <c r="P1227" s="187"/>
      <c r="Q1227" s="187"/>
      <c r="R1227" s="187"/>
      <c r="S1227" s="187"/>
      <c r="T1227" s="269"/>
      <c r="U1227" s="370">
        <f>IF(AND(H1227="",I1227="",J1227="",K1227="",L1227="",M1227="",N1227="",O1227="",P1227="",Q1227="",R1227="",S1227="",T1227=""),0,AVERAGE($H1227:T1227))</f>
        <v>0</v>
      </c>
      <c r="V1227" s="373">
        <f t="shared" si="137"/>
        <v>0</v>
      </c>
      <c r="W1227" s="376">
        <f t="shared" si="138"/>
        <v>0</v>
      </c>
      <c r="X1227" s="376">
        <f t="shared" si="139"/>
        <v>0</v>
      </c>
      <c r="Y1227" s="373">
        <f t="shared" si="140"/>
        <v>0</v>
      </c>
      <c r="Z1227" s="376">
        <f t="shared" si="141"/>
        <v>0</v>
      </c>
      <c r="AA1227" s="376">
        <f t="shared" si="135"/>
        <v>0</v>
      </c>
      <c r="AB1227" s="350"/>
    </row>
    <row r="1228" spans="1:28" s="2" customFormat="1" ht="10.7">
      <c r="A1228" s="382">
        <v>1203</v>
      </c>
      <c r="B1228" s="398"/>
      <c r="C1228" s="186"/>
      <c r="D1228" s="187"/>
      <c r="E1228" s="186"/>
      <c r="F1228" s="397"/>
      <c r="G1228" s="385">
        <f t="shared" si="136"/>
        <v>0</v>
      </c>
      <c r="H1228" s="360"/>
      <c r="I1228" s="187"/>
      <c r="J1228" s="187"/>
      <c r="K1228" s="187"/>
      <c r="L1228" s="187"/>
      <c r="M1228" s="187"/>
      <c r="N1228" s="187"/>
      <c r="O1228" s="187"/>
      <c r="P1228" s="187"/>
      <c r="Q1228" s="187"/>
      <c r="R1228" s="187"/>
      <c r="S1228" s="187"/>
      <c r="T1228" s="269"/>
      <c r="U1228" s="370">
        <f>IF(AND(H1228="",I1228="",J1228="",K1228="",L1228="",M1228="",N1228="",O1228="",P1228="",Q1228="",R1228="",S1228="",T1228=""),0,AVERAGE($H1228:T1228))</f>
        <v>0</v>
      </c>
      <c r="V1228" s="373">
        <f t="shared" si="137"/>
        <v>0</v>
      </c>
      <c r="W1228" s="376">
        <f t="shared" si="138"/>
        <v>0</v>
      </c>
      <c r="X1228" s="376">
        <f t="shared" si="139"/>
        <v>0</v>
      </c>
      <c r="Y1228" s="373">
        <f t="shared" si="140"/>
        <v>0</v>
      </c>
      <c r="Z1228" s="376">
        <f t="shared" si="141"/>
        <v>0</v>
      </c>
      <c r="AA1228" s="376">
        <f t="shared" si="135"/>
        <v>0</v>
      </c>
      <c r="AB1228" s="350"/>
    </row>
    <row r="1229" spans="1:28" s="2" customFormat="1" ht="10.7">
      <c r="A1229" s="382">
        <v>1204</v>
      </c>
      <c r="B1229" s="398"/>
      <c r="C1229" s="186"/>
      <c r="D1229" s="187"/>
      <c r="E1229" s="186"/>
      <c r="F1229" s="397"/>
      <c r="G1229" s="385">
        <f t="shared" si="136"/>
        <v>0</v>
      </c>
      <c r="H1229" s="360"/>
      <c r="I1229" s="187"/>
      <c r="J1229" s="187"/>
      <c r="K1229" s="187"/>
      <c r="L1229" s="187"/>
      <c r="M1229" s="187"/>
      <c r="N1229" s="187"/>
      <c r="O1229" s="187"/>
      <c r="P1229" s="187"/>
      <c r="Q1229" s="187"/>
      <c r="R1229" s="187"/>
      <c r="S1229" s="187"/>
      <c r="T1229" s="269"/>
      <c r="U1229" s="370">
        <f>IF(AND(H1229="",I1229="",J1229="",K1229="",L1229="",M1229="",N1229="",O1229="",P1229="",Q1229="",R1229="",S1229="",T1229=""),0,AVERAGE($H1229:T1229))</f>
        <v>0</v>
      </c>
      <c r="V1229" s="373">
        <f t="shared" si="137"/>
        <v>0</v>
      </c>
      <c r="W1229" s="376">
        <f t="shared" si="138"/>
        <v>0</v>
      </c>
      <c r="X1229" s="376">
        <f t="shared" si="139"/>
        <v>0</v>
      </c>
      <c r="Y1229" s="373">
        <f t="shared" si="140"/>
        <v>0</v>
      </c>
      <c r="Z1229" s="376">
        <f t="shared" si="141"/>
        <v>0</v>
      </c>
      <c r="AA1229" s="376">
        <f t="shared" si="135"/>
        <v>0</v>
      </c>
      <c r="AB1229" s="350"/>
    </row>
    <row r="1230" spans="1:28" s="2" customFormat="1" ht="10.7">
      <c r="A1230" s="382">
        <v>1205</v>
      </c>
      <c r="B1230" s="398"/>
      <c r="C1230" s="186"/>
      <c r="D1230" s="187"/>
      <c r="E1230" s="186"/>
      <c r="F1230" s="397"/>
      <c r="G1230" s="385">
        <f t="shared" si="136"/>
        <v>0</v>
      </c>
      <c r="H1230" s="360"/>
      <c r="I1230" s="187"/>
      <c r="J1230" s="187"/>
      <c r="K1230" s="187"/>
      <c r="L1230" s="187"/>
      <c r="M1230" s="187"/>
      <c r="N1230" s="187"/>
      <c r="O1230" s="187"/>
      <c r="P1230" s="187"/>
      <c r="Q1230" s="187"/>
      <c r="R1230" s="187"/>
      <c r="S1230" s="187"/>
      <c r="T1230" s="269"/>
      <c r="U1230" s="370">
        <f>IF(AND(H1230="",I1230="",J1230="",K1230="",L1230="",M1230="",N1230="",O1230="",P1230="",Q1230="",R1230="",S1230="",T1230=""),0,AVERAGE($H1230:T1230))</f>
        <v>0</v>
      </c>
      <c r="V1230" s="373">
        <f t="shared" si="137"/>
        <v>0</v>
      </c>
      <c r="W1230" s="376">
        <f t="shared" si="138"/>
        <v>0</v>
      </c>
      <c r="X1230" s="376">
        <f t="shared" si="139"/>
        <v>0</v>
      </c>
      <c r="Y1230" s="373">
        <f t="shared" si="140"/>
        <v>0</v>
      </c>
      <c r="Z1230" s="376">
        <f t="shared" si="141"/>
        <v>0</v>
      </c>
      <c r="AA1230" s="376">
        <f t="shared" si="135"/>
        <v>0</v>
      </c>
      <c r="AB1230" s="350"/>
    </row>
    <row r="1231" spans="1:28" s="2" customFormat="1" ht="10.7">
      <c r="A1231" s="382">
        <v>1206</v>
      </c>
      <c r="B1231" s="398"/>
      <c r="C1231" s="186"/>
      <c r="D1231" s="187"/>
      <c r="E1231" s="186"/>
      <c r="F1231" s="397"/>
      <c r="G1231" s="385">
        <f t="shared" si="136"/>
        <v>0</v>
      </c>
      <c r="H1231" s="360"/>
      <c r="I1231" s="187"/>
      <c r="J1231" s="187"/>
      <c r="K1231" s="187"/>
      <c r="L1231" s="187"/>
      <c r="M1231" s="187"/>
      <c r="N1231" s="187"/>
      <c r="O1231" s="187"/>
      <c r="P1231" s="187"/>
      <c r="Q1231" s="187"/>
      <c r="R1231" s="187"/>
      <c r="S1231" s="187"/>
      <c r="T1231" s="269"/>
      <c r="U1231" s="370">
        <f>IF(AND(H1231="",I1231="",J1231="",K1231="",L1231="",M1231="",N1231="",O1231="",P1231="",Q1231="",R1231="",S1231="",T1231=""),0,AVERAGE($H1231:T1231))</f>
        <v>0</v>
      </c>
      <c r="V1231" s="373">
        <f t="shared" si="137"/>
        <v>0</v>
      </c>
      <c r="W1231" s="376">
        <f t="shared" si="138"/>
        <v>0</v>
      </c>
      <c r="X1231" s="376">
        <f t="shared" si="139"/>
        <v>0</v>
      </c>
      <c r="Y1231" s="373">
        <f t="shared" si="140"/>
        <v>0</v>
      </c>
      <c r="Z1231" s="376">
        <f t="shared" si="141"/>
        <v>0</v>
      </c>
      <c r="AA1231" s="376">
        <f t="shared" si="135"/>
        <v>0</v>
      </c>
      <c r="AB1231" s="350"/>
    </row>
    <row r="1232" spans="1:28" s="2" customFormat="1" ht="10.7">
      <c r="A1232" s="382">
        <v>1207</v>
      </c>
      <c r="B1232" s="398"/>
      <c r="C1232" s="186"/>
      <c r="D1232" s="187"/>
      <c r="E1232" s="186"/>
      <c r="F1232" s="397"/>
      <c r="G1232" s="385">
        <f t="shared" si="136"/>
        <v>0</v>
      </c>
      <c r="H1232" s="360"/>
      <c r="I1232" s="187"/>
      <c r="J1232" s="187"/>
      <c r="K1232" s="187"/>
      <c r="L1232" s="187"/>
      <c r="M1232" s="187"/>
      <c r="N1232" s="187"/>
      <c r="O1232" s="187"/>
      <c r="P1232" s="187"/>
      <c r="Q1232" s="187"/>
      <c r="R1232" s="187"/>
      <c r="S1232" s="187"/>
      <c r="T1232" s="269"/>
      <c r="U1232" s="370">
        <f>IF(AND(H1232="",I1232="",J1232="",K1232="",L1232="",M1232="",N1232="",O1232="",P1232="",Q1232="",R1232="",S1232="",T1232=""),0,AVERAGE($H1232:T1232))</f>
        <v>0</v>
      </c>
      <c r="V1232" s="373">
        <f t="shared" si="137"/>
        <v>0</v>
      </c>
      <c r="W1232" s="376">
        <f t="shared" si="138"/>
        <v>0</v>
      </c>
      <c r="X1232" s="376">
        <f t="shared" si="139"/>
        <v>0</v>
      </c>
      <c r="Y1232" s="373">
        <f t="shared" si="140"/>
        <v>0</v>
      </c>
      <c r="Z1232" s="376">
        <f t="shared" si="141"/>
        <v>0</v>
      </c>
      <c r="AA1232" s="376">
        <f t="shared" si="135"/>
        <v>0</v>
      </c>
      <c r="AB1232" s="350"/>
    </row>
    <row r="1233" spans="1:28" s="2" customFormat="1" ht="10.7">
      <c r="A1233" s="382">
        <v>1208</v>
      </c>
      <c r="B1233" s="398"/>
      <c r="C1233" s="186"/>
      <c r="D1233" s="187"/>
      <c r="E1233" s="186"/>
      <c r="F1233" s="397"/>
      <c r="G1233" s="385">
        <f t="shared" si="136"/>
        <v>0</v>
      </c>
      <c r="H1233" s="360"/>
      <c r="I1233" s="187"/>
      <c r="J1233" s="187"/>
      <c r="K1233" s="187"/>
      <c r="L1233" s="187"/>
      <c r="M1233" s="187"/>
      <c r="N1233" s="187"/>
      <c r="O1233" s="187"/>
      <c r="P1233" s="187"/>
      <c r="Q1233" s="187"/>
      <c r="R1233" s="187"/>
      <c r="S1233" s="187"/>
      <c r="T1233" s="269"/>
      <c r="U1233" s="370">
        <f>IF(AND(H1233="",I1233="",J1233="",K1233="",L1233="",M1233="",N1233="",O1233="",P1233="",Q1233="",R1233="",S1233="",T1233=""),0,AVERAGE($H1233:T1233))</f>
        <v>0</v>
      </c>
      <c r="V1233" s="373">
        <f t="shared" si="137"/>
        <v>0</v>
      </c>
      <c r="W1233" s="376">
        <f t="shared" si="138"/>
        <v>0</v>
      </c>
      <c r="X1233" s="376">
        <f t="shared" si="139"/>
        <v>0</v>
      </c>
      <c r="Y1233" s="373">
        <f t="shared" si="140"/>
        <v>0</v>
      </c>
      <c r="Z1233" s="376">
        <f t="shared" si="141"/>
        <v>0</v>
      </c>
      <c r="AA1233" s="376">
        <f t="shared" si="135"/>
        <v>0</v>
      </c>
      <c r="AB1233" s="350"/>
    </row>
    <row r="1234" spans="1:28" s="2" customFormat="1" ht="10.7">
      <c r="A1234" s="382">
        <v>1209</v>
      </c>
      <c r="B1234" s="398"/>
      <c r="C1234" s="186"/>
      <c r="D1234" s="187"/>
      <c r="E1234" s="186"/>
      <c r="F1234" s="397"/>
      <c r="G1234" s="385">
        <f t="shared" si="136"/>
        <v>0</v>
      </c>
      <c r="H1234" s="360"/>
      <c r="I1234" s="187"/>
      <c r="J1234" s="187"/>
      <c r="K1234" s="187"/>
      <c r="L1234" s="187"/>
      <c r="M1234" s="187"/>
      <c r="N1234" s="187"/>
      <c r="O1234" s="187"/>
      <c r="P1234" s="187"/>
      <c r="Q1234" s="187"/>
      <c r="R1234" s="187"/>
      <c r="S1234" s="187"/>
      <c r="T1234" s="269"/>
      <c r="U1234" s="370">
        <f>IF(AND(H1234="",I1234="",J1234="",K1234="",L1234="",M1234="",N1234="",O1234="",P1234="",Q1234="",R1234="",S1234="",T1234=""),0,AVERAGE($H1234:T1234))</f>
        <v>0</v>
      </c>
      <c r="V1234" s="373">
        <f t="shared" si="137"/>
        <v>0</v>
      </c>
      <c r="W1234" s="376">
        <f t="shared" si="138"/>
        <v>0</v>
      </c>
      <c r="X1234" s="376">
        <f t="shared" si="139"/>
        <v>0</v>
      </c>
      <c r="Y1234" s="373">
        <f t="shared" si="140"/>
        <v>0</v>
      </c>
      <c r="Z1234" s="376">
        <f t="shared" si="141"/>
        <v>0</v>
      </c>
      <c r="AA1234" s="376">
        <f t="shared" si="135"/>
        <v>0</v>
      </c>
      <c r="AB1234" s="350"/>
    </row>
    <row r="1235" spans="1:28" s="2" customFormat="1" ht="10.7">
      <c r="A1235" s="382">
        <v>1210</v>
      </c>
      <c r="B1235" s="398"/>
      <c r="C1235" s="186"/>
      <c r="D1235" s="187"/>
      <c r="E1235" s="186"/>
      <c r="F1235" s="397"/>
      <c r="G1235" s="385">
        <f t="shared" si="136"/>
        <v>0</v>
      </c>
      <c r="H1235" s="360"/>
      <c r="I1235" s="187"/>
      <c r="J1235" s="187"/>
      <c r="K1235" s="187"/>
      <c r="L1235" s="187"/>
      <c r="M1235" s="187"/>
      <c r="N1235" s="187"/>
      <c r="O1235" s="187"/>
      <c r="P1235" s="187"/>
      <c r="Q1235" s="187"/>
      <c r="R1235" s="187"/>
      <c r="S1235" s="187"/>
      <c r="T1235" s="269"/>
      <c r="U1235" s="370">
        <f>IF(AND(H1235="",I1235="",J1235="",K1235="",L1235="",M1235="",N1235="",O1235="",P1235="",Q1235="",R1235="",S1235="",T1235=""),0,AVERAGE($H1235:T1235))</f>
        <v>0</v>
      </c>
      <c r="V1235" s="373">
        <f t="shared" si="137"/>
        <v>0</v>
      </c>
      <c r="W1235" s="376">
        <f t="shared" si="138"/>
        <v>0</v>
      </c>
      <c r="X1235" s="376">
        <f t="shared" si="139"/>
        <v>0</v>
      </c>
      <c r="Y1235" s="373">
        <f t="shared" si="140"/>
        <v>0</v>
      </c>
      <c r="Z1235" s="376">
        <f t="shared" si="141"/>
        <v>0</v>
      </c>
      <c r="AA1235" s="376">
        <f t="shared" si="135"/>
        <v>0</v>
      </c>
      <c r="AB1235" s="350"/>
    </row>
    <row r="1236" spans="1:28" s="2" customFormat="1" ht="10.7">
      <c r="A1236" s="382">
        <v>1211</v>
      </c>
      <c r="B1236" s="398"/>
      <c r="C1236" s="186"/>
      <c r="D1236" s="187"/>
      <c r="E1236" s="186"/>
      <c r="F1236" s="397"/>
      <c r="G1236" s="385">
        <f t="shared" si="136"/>
        <v>0</v>
      </c>
      <c r="H1236" s="360"/>
      <c r="I1236" s="187"/>
      <c r="J1236" s="187"/>
      <c r="K1236" s="187"/>
      <c r="L1236" s="187"/>
      <c r="M1236" s="187"/>
      <c r="N1236" s="187"/>
      <c r="O1236" s="187"/>
      <c r="P1236" s="187"/>
      <c r="Q1236" s="187"/>
      <c r="R1236" s="187"/>
      <c r="S1236" s="187"/>
      <c r="T1236" s="269"/>
      <c r="U1236" s="370">
        <f>IF(AND(H1236="",I1236="",J1236="",K1236="",L1236="",M1236="",N1236="",O1236="",P1236="",Q1236="",R1236="",S1236="",T1236=""),0,AVERAGE($H1236:T1236))</f>
        <v>0</v>
      </c>
      <c r="V1236" s="373">
        <f t="shared" si="137"/>
        <v>0</v>
      </c>
      <c r="W1236" s="376">
        <f t="shared" si="138"/>
        <v>0</v>
      </c>
      <c r="X1236" s="376">
        <f t="shared" si="139"/>
        <v>0</v>
      </c>
      <c r="Y1236" s="373">
        <f t="shared" si="140"/>
        <v>0</v>
      </c>
      <c r="Z1236" s="376">
        <f t="shared" si="141"/>
        <v>0</v>
      </c>
      <c r="AA1236" s="376">
        <f t="shared" si="135"/>
        <v>0</v>
      </c>
      <c r="AB1236" s="350"/>
    </row>
    <row r="1237" spans="1:28" s="2" customFormat="1" ht="10.7">
      <c r="A1237" s="382">
        <v>1212</v>
      </c>
      <c r="B1237" s="398"/>
      <c r="C1237" s="186"/>
      <c r="D1237" s="187"/>
      <c r="E1237" s="186"/>
      <c r="F1237" s="397"/>
      <c r="G1237" s="385">
        <f t="shared" si="136"/>
        <v>0</v>
      </c>
      <c r="H1237" s="360"/>
      <c r="I1237" s="187"/>
      <c r="J1237" s="187"/>
      <c r="K1237" s="187"/>
      <c r="L1237" s="187"/>
      <c r="M1237" s="187"/>
      <c r="N1237" s="187"/>
      <c r="O1237" s="187"/>
      <c r="P1237" s="187"/>
      <c r="Q1237" s="187"/>
      <c r="R1237" s="187"/>
      <c r="S1237" s="187"/>
      <c r="T1237" s="269"/>
      <c r="U1237" s="370">
        <f>IF(AND(H1237="",I1237="",J1237="",K1237="",L1237="",M1237="",N1237="",O1237="",P1237="",Q1237="",R1237="",S1237="",T1237=""),0,AVERAGE($H1237:T1237))</f>
        <v>0</v>
      </c>
      <c r="V1237" s="373">
        <f t="shared" si="137"/>
        <v>0</v>
      </c>
      <c r="W1237" s="376">
        <f t="shared" si="138"/>
        <v>0</v>
      </c>
      <c r="X1237" s="376">
        <f t="shared" si="139"/>
        <v>0</v>
      </c>
      <c r="Y1237" s="373">
        <f t="shared" si="140"/>
        <v>0</v>
      </c>
      <c r="Z1237" s="376">
        <f t="shared" si="141"/>
        <v>0</v>
      </c>
      <c r="AA1237" s="376">
        <f t="shared" si="135"/>
        <v>0</v>
      </c>
      <c r="AB1237" s="350"/>
    </row>
    <row r="1238" spans="1:28" s="2" customFormat="1" ht="10.7">
      <c r="A1238" s="382">
        <v>1213</v>
      </c>
      <c r="B1238" s="398"/>
      <c r="C1238" s="186"/>
      <c r="D1238" s="187"/>
      <c r="E1238" s="186"/>
      <c r="F1238" s="397"/>
      <c r="G1238" s="385">
        <f t="shared" si="136"/>
        <v>0</v>
      </c>
      <c r="H1238" s="360"/>
      <c r="I1238" s="187"/>
      <c r="J1238" s="187"/>
      <c r="K1238" s="187"/>
      <c r="L1238" s="187"/>
      <c r="M1238" s="187"/>
      <c r="N1238" s="187"/>
      <c r="O1238" s="187"/>
      <c r="P1238" s="187"/>
      <c r="Q1238" s="187"/>
      <c r="R1238" s="187"/>
      <c r="S1238" s="187"/>
      <c r="T1238" s="269"/>
      <c r="U1238" s="370">
        <f>IF(AND(H1238="",I1238="",J1238="",K1238="",L1238="",M1238="",N1238="",O1238="",P1238="",Q1238="",R1238="",S1238="",T1238=""),0,AVERAGE($H1238:T1238))</f>
        <v>0</v>
      </c>
      <c r="V1238" s="373">
        <f t="shared" si="137"/>
        <v>0</v>
      </c>
      <c r="W1238" s="376">
        <f t="shared" si="138"/>
        <v>0</v>
      </c>
      <c r="X1238" s="376">
        <f t="shared" si="139"/>
        <v>0</v>
      </c>
      <c r="Y1238" s="373">
        <f t="shared" si="140"/>
        <v>0</v>
      </c>
      <c r="Z1238" s="376">
        <f t="shared" si="141"/>
        <v>0</v>
      </c>
      <c r="AA1238" s="376">
        <f t="shared" si="135"/>
        <v>0</v>
      </c>
      <c r="AB1238" s="350"/>
    </row>
    <row r="1239" spans="1:28" s="2" customFormat="1" ht="10.7">
      <c r="A1239" s="382">
        <v>1214</v>
      </c>
      <c r="B1239" s="398"/>
      <c r="C1239" s="186"/>
      <c r="D1239" s="187"/>
      <c r="E1239" s="186"/>
      <c r="F1239" s="397"/>
      <c r="G1239" s="385">
        <f t="shared" si="136"/>
        <v>0</v>
      </c>
      <c r="H1239" s="360"/>
      <c r="I1239" s="187"/>
      <c r="J1239" s="187"/>
      <c r="K1239" s="187"/>
      <c r="L1239" s="187"/>
      <c r="M1239" s="187"/>
      <c r="N1239" s="187"/>
      <c r="O1239" s="187"/>
      <c r="P1239" s="187"/>
      <c r="Q1239" s="187"/>
      <c r="R1239" s="187"/>
      <c r="S1239" s="187"/>
      <c r="T1239" s="269"/>
      <c r="U1239" s="370">
        <f>IF(AND(H1239="",I1239="",J1239="",K1239="",L1239="",M1239="",N1239="",O1239="",P1239="",Q1239="",R1239="",S1239="",T1239=""),0,AVERAGE($H1239:T1239))</f>
        <v>0</v>
      </c>
      <c r="V1239" s="373">
        <f t="shared" si="137"/>
        <v>0</v>
      </c>
      <c r="W1239" s="376">
        <f t="shared" si="138"/>
        <v>0</v>
      </c>
      <c r="X1239" s="376">
        <f t="shared" si="139"/>
        <v>0</v>
      </c>
      <c r="Y1239" s="373">
        <f t="shared" si="140"/>
        <v>0</v>
      </c>
      <c r="Z1239" s="376">
        <f t="shared" si="141"/>
        <v>0</v>
      </c>
      <c r="AA1239" s="376">
        <f t="shared" si="135"/>
        <v>0</v>
      </c>
      <c r="AB1239" s="350"/>
    </row>
    <row r="1240" spans="1:28" s="2" customFormat="1" ht="10.7">
      <c r="A1240" s="382">
        <v>1215</v>
      </c>
      <c r="B1240" s="398"/>
      <c r="C1240" s="186"/>
      <c r="D1240" s="187"/>
      <c r="E1240" s="186"/>
      <c r="F1240" s="397"/>
      <c r="G1240" s="385">
        <f t="shared" si="136"/>
        <v>0</v>
      </c>
      <c r="H1240" s="360"/>
      <c r="I1240" s="187"/>
      <c r="J1240" s="187"/>
      <c r="K1240" s="187"/>
      <c r="L1240" s="187"/>
      <c r="M1240" s="187"/>
      <c r="N1240" s="187"/>
      <c r="O1240" s="187"/>
      <c r="P1240" s="187"/>
      <c r="Q1240" s="187"/>
      <c r="R1240" s="187"/>
      <c r="S1240" s="187"/>
      <c r="T1240" s="269"/>
      <c r="U1240" s="370">
        <f>IF(AND(H1240="",I1240="",J1240="",K1240="",L1240="",M1240="",N1240="",O1240="",P1240="",Q1240="",R1240="",S1240="",T1240=""),0,AVERAGE($H1240:T1240))</f>
        <v>0</v>
      </c>
      <c r="V1240" s="373">
        <f t="shared" si="137"/>
        <v>0</v>
      </c>
      <c r="W1240" s="376">
        <f t="shared" si="138"/>
        <v>0</v>
      </c>
      <c r="X1240" s="376">
        <f t="shared" si="139"/>
        <v>0</v>
      </c>
      <c r="Y1240" s="373">
        <f t="shared" si="140"/>
        <v>0</v>
      </c>
      <c r="Z1240" s="376">
        <f t="shared" si="141"/>
        <v>0</v>
      </c>
      <c r="AA1240" s="376">
        <f t="shared" si="135"/>
        <v>0</v>
      </c>
      <c r="AB1240" s="350"/>
    </row>
    <row r="1241" spans="1:28" s="2" customFormat="1" ht="10.7">
      <c r="A1241" s="382">
        <v>1216</v>
      </c>
      <c r="B1241" s="398"/>
      <c r="C1241" s="186"/>
      <c r="D1241" s="187"/>
      <c r="E1241" s="186"/>
      <c r="F1241" s="397"/>
      <c r="G1241" s="385">
        <f t="shared" si="136"/>
        <v>0</v>
      </c>
      <c r="H1241" s="360"/>
      <c r="I1241" s="187"/>
      <c r="J1241" s="187"/>
      <c r="K1241" s="187"/>
      <c r="L1241" s="187"/>
      <c r="M1241" s="187"/>
      <c r="N1241" s="187"/>
      <c r="O1241" s="187"/>
      <c r="P1241" s="187"/>
      <c r="Q1241" s="187"/>
      <c r="R1241" s="187"/>
      <c r="S1241" s="187"/>
      <c r="T1241" s="269"/>
      <c r="U1241" s="370">
        <f>IF(AND(H1241="",I1241="",J1241="",K1241="",L1241="",M1241="",N1241="",O1241="",P1241="",Q1241="",R1241="",S1241="",T1241=""),0,AVERAGE($H1241:T1241))</f>
        <v>0</v>
      </c>
      <c r="V1241" s="373">
        <f t="shared" si="137"/>
        <v>0</v>
      </c>
      <c r="W1241" s="376">
        <f t="shared" si="138"/>
        <v>0</v>
      </c>
      <c r="X1241" s="376">
        <f t="shared" si="139"/>
        <v>0</v>
      </c>
      <c r="Y1241" s="373">
        <f t="shared" si="140"/>
        <v>0</v>
      </c>
      <c r="Z1241" s="376">
        <f t="shared" si="141"/>
        <v>0</v>
      </c>
      <c r="AA1241" s="376">
        <f t="shared" si="135"/>
        <v>0</v>
      </c>
      <c r="AB1241" s="350"/>
    </row>
    <row r="1242" spans="1:28" s="2" customFormat="1" ht="10.7">
      <c r="A1242" s="382">
        <v>1217</v>
      </c>
      <c r="B1242" s="398"/>
      <c r="C1242" s="186"/>
      <c r="D1242" s="187"/>
      <c r="E1242" s="186"/>
      <c r="F1242" s="397"/>
      <c r="G1242" s="385">
        <f t="shared" si="136"/>
        <v>0</v>
      </c>
      <c r="H1242" s="360"/>
      <c r="I1242" s="187"/>
      <c r="J1242" s="187"/>
      <c r="K1242" s="187"/>
      <c r="L1242" s="187"/>
      <c r="M1242" s="187"/>
      <c r="N1242" s="187"/>
      <c r="O1242" s="187"/>
      <c r="P1242" s="187"/>
      <c r="Q1242" s="187"/>
      <c r="R1242" s="187"/>
      <c r="S1242" s="187"/>
      <c r="T1242" s="269"/>
      <c r="U1242" s="370">
        <f>IF(AND(H1242="",I1242="",J1242="",K1242="",L1242="",M1242="",N1242="",O1242="",P1242="",Q1242="",R1242="",S1242="",T1242=""),0,AVERAGE($H1242:T1242))</f>
        <v>0</v>
      </c>
      <c r="V1242" s="373">
        <f t="shared" si="137"/>
        <v>0</v>
      </c>
      <c r="W1242" s="376">
        <f t="shared" si="138"/>
        <v>0</v>
      </c>
      <c r="X1242" s="376">
        <f t="shared" si="139"/>
        <v>0</v>
      </c>
      <c r="Y1242" s="373">
        <f t="shared" si="140"/>
        <v>0</v>
      </c>
      <c r="Z1242" s="376">
        <f t="shared" si="141"/>
        <v>0</v>
      </c>
      <c r="AA1242" s="376">
        <f t="shared" ref="AA1242:AA1305" si="142">IF(U1242&gt;22,(U1242-22),0)</f>
        <v>0</v>
      </c>
      <c r="AB1242" s="350"/>
    </row>
    <row r="1243" spans="1:28" s="2" customFormat="1" ht="10.7">
      <c r="A1243" s="382">
        <v>1218</v>
      </c>
      <c r="B1243" s="398"/>
      <c r="C1243" s="186"/>
      <c r="D1243" s="187"/>
      <c r="E1243" s="186"/>
      <c r="F1243" s="397"/>
      <c r="G1243" s="385">
        <f t="shared" ref="G1243:G1306" si="143">IF(E1243="Residencial",D1243,E1243)</f>
        <v>0</v>
      </c>
      <c r="H1243" s="360"/>
      <c r="I1243" s="187"/>
      <c r="J1243" s="187"/>
      <c r="K1243" s="187"/>
      <c r="L1243" s="187"/>
      <c r="M1243" s="187"/>
      <c r="N1243" s="187"/>
      <c r="O1243" s="187"/>
      <c r="P1243" s="187"/>
      <c r="Q1243" s="187"/>
      <c r="R1243" s="187"/>
      <c r="S1243" s="187"/>
      <c r="T1243" s="269"/>
      <c r="U1243" s="370">
        <f>IF(AND(H1243="",I1243="",J1243="",K1243="",L1243="",M1243="",N1243="",O1243="",P1243="",Q1243="",R1243="",S1243="",T1243=""),0,AVERAGE($H1243:T1243))</f>
        <v>0</v>
      </c>
      <c r="V1243" s="373">
        <f t="shared" ref="V1243:V1306" si="144">IF(U1243&lt;=11,U1243,11)</f>
        <v>0</v>
      </c>
      <c r="W1243" s="376">
        <f t="shared" ref="W1243:W1306" si="145">IF(U1243&lt;=6,U1243,6)</f>
        <v>0</v>
      </c>
      <c r="X1243" s="376">
        <f t="shared" ref="X1243:X1306" si="146">IF(AND(U1243&gt;6,U1243&gt;=11),11-W1243,U1243-W1243)</f>
        <v>0</v>
      </c>
      <c r="Y1243" s="373">
        <f t="shared" ref="Y1243:Y1306" si="147">IF(U1243&gt;11,(U1243-W1243-X1243),0)</f>
        <v>0</v>
      </c>
      <c r="Z1243" s="376">
        <f t="shared" ref="Z1243:Z1306" si="148">IF(U1243&gt;22,11,IF(AND(U1243&gt;11,U1243&lt;=22),U1243-11,0))</f>
        <v>0</v>
      </c>
      <c r="AA1243" s="376">
        <f t="shared" si="142"/>
        <v>0</v>
      </c>
      <c r="AB1243" s="350"/>
    </row>
    <row r="1244" spans="1:28" s="2" customFormat="1" ht="10.7">
      <c r="A1244" s="382">
        <v>1219</v>
      </c>
      <c r="B1244" s="398"/>
      <c r="C1244" s="186"/>
      <c r="D1244" s="187"/>
      <c r="E1244" s="186"/>
      <c r="F1244" s="397"/>
      <c r="G1244" s="385">
        <f t="shared" si="143"/>
        <v>0</v>
      </c>
      <c r="H1244" s="360"/>
      <c r="I1244" s="187"/>
      <c r="J1244" s="187"/>
      <c r="K1244" s="187"/>
      <c r="L1244" s="187"/>
      <c r="M1244" s="187"/>
      <c r="N1244" s="187"/>
      <c r="O1244" s="187"/>
      <c r="P1244" s="187"/>
      <c r="Q1244" s="187"/>
      <c r="R1244" s="187"/>
      <c r="S1244" s="187"/>
      <c r="T1244" s="269"/>
      <c r="U1244" s="370">
        <f>IF(AND(H1244="",I1244="",J1244="",K1244="",L1244="",M1244="",N1244="",O1244="",P1244="",Q1244="",R1244="",S1244="",T1244=""),0,AVERAGE($H1244:T1244))</f>
        <v>0</v>
      </c>
      <c r="V1244" s="373">
        <f t="shared" si="144"/>
        <v>0</v>
      </c>
      <c r="W1244" s="376">
        <f t="shared" si="145"/>
        <v>0</v>
      </c>
      <c r="X1244" s="376">
        <f t="shared" si="146"/>
        <v>0</v>
      </c>
      <c r="Y1244" s="373">
        <f t="shared" si="147"/>
        <v>0</v>
      </c>
      <c r="Z1244" s="376">
        <f t="shared" si="148"/>
        <v>0</v>
      </c>
      <c r="AA1244" s="376">
        <f t="shared" si="142"/>
        <v>0</v>
      </c>
      <c r="AB1244" s="350"/>
    </row>
    <row r="1245" spans="1:28" s="2" customFormat="1" ht="10.7">
      <c r="A1245" s="382">
        <v>1220</v>
      </c>
      <c r="B1245" s="398"/>
      <c r="C1245" s="186"/>
      <c r="D1245" s="187"/>
      <c r="E1245" s="186"/>
      <c r="F1245" s="397"/>
      <c r="G1245" s="385">
        <f t="shared" si="143"/>
        <v>0</v>
      </c>
      <c r="H1245" s="360"/>
      <c r="I1245" s="187"/>
      <c r="J1245" s="187"/>
      <c r="K1245" s="187"/>
      <c r="L1245" s="187"/>
      <c r="M1245" s="187"/>
      <c r="N1245" s="187"/>
      <c r="O1245" s="187"/>
      <c r="P1245" s="187"/>
      <c r="Q1245" s="187"/>
      <c r="R1245" s="187"/>
      <c r="S1245" s="187"/>
      <c r="T1245" s="269"/>
      <c r="U1245" s="370">
        <f>IF(AND(H1245="",I1245="",J1245="",K1245="",L1245="",M1245="",N1245="",O1245="",P1245="",Q1245="",R1245="",S1245="",T1245=""),0,AVERAGE($H1245:T1245))</f>
        <v>0</v>
      </c>
      <c r="V1245" s="373">
        <f t="shared" si="144"/>
        <v>0</v>
      </c>
      <c r="W1245" s="376">
        <f t="shared" si="145"/>
        <v>0</v>
      </c>
      <c r="X1245" s="376">
        <f t="shared" si="146"/>
        <v>0</v>
      </c>
      <c r="Y1245" s="373">
        <f t="shared" si="147"/>
        <v>0</v>
      </c>
      <c r="Z1245" s="376">
        <f t="shared" si="148"/>
        <v>0</v>
      </c>
      <c r="AA1245" s="376">
        <f t="shared" si="142"/>
        <v>0</v>
      </c>
      <c r="AB1245" s="350"/>
    </row>
    <row r="1246" spans="1:28" s="2" customFormat="1" ht="10.7">
      <c r="A1246" s="382">
        <v>1221</v>
      </c>
      <c r="B1246" s="398"/>
      <c r="C1246" s="186"/>
      <c r="D1246" s="187"/>
      <c r="E1246" s="186"/>
      <c r="F1246" s="397"/>
      <c r="G1246" s="385">
        <f t="shared" si="143"/>
        <v>0</v>
      </c>
      <c r="H1246" s="360"/>
      <c r="I1246" s="187"/>
      <c r="J1246" s="187"/>
      <c r="K1246" s="187"/>
      <c r="L1246" s="187"/>
      <c r="M1246" s="187"/>
      <c r="N1246" s="187"/>
      <c r="O1246" s="187"/>
      <c r="P1246" s="187"/>
      <c r="Q1246" s="187"/>
      <c r="R1246" s="187"/>
      <c r="S1246" s="187"/>
      <c r="T1246" s="269"/>
      <c r="U1246" s="370">
        <f>IF(AND(H1246="",I1246="",J1246="",K1246="",L1246="",M1246="",N1246="",O1246="",P1246="",Q1246="",R1246="",S1246="",T1246=""),0,AVERAGE($H1246:T1246))</f>
        <v>0</v>
      </c>
      <c r="V1246" s="373">
        <f t="shared" si="144"/>
        <v>0</v>
      </c>
      <c r="W1246" s="376">
        <f t="shared" si="145"/>
        <v>0</v>
      </c>
      <c r="X1246" s="376">
        <f t="shared" si="146"/>
        <v>0</v>
      </c>
      <c r="Y1246" s="373">
        <f t="shared" si="147"/>
        <v>0</v>
      </c>
      <c r="Z1246" s="376">
        <f t="shared" si="148"/>
        <v>0</v>
      </c>
      <c r="AA1246" s="376">
        <f t="shared" si="142"/>
        <v>0</v>
      </c>
      <c r="AB1246" s="350"/>
    </row>
    <row r="1247" spans="1:28" s="2" customFormat="1" ht="10.7">
      <c r="A1247" s="382">
        <v>1222</v>
      </c>
      <c r="B1247" s="398"/>
      <c r="C1247" s="186"/>
      <c r="D1247" s="187"/>
      <c r="E1247" s="186"/>
      <c r="F1247" s="397"/>
      <c r="G1247" s="385">
        <f t="shared" si="143"/>
        <v>0</v>
      </c>
      <c r="H1247" s="360"/>
      <c r="I1247" s="187"/>
      <c r="J1247" s="187"/>
      <c r="K1247" s="187"/>
      <c r="L1247" s="187"/>
      <c r="M1247" s="187"/>
      <c r="N1247" s="187"/>
      <c r="O1247" s="187"/>
      <c r="P1247" s="187"/>
      <c r="Q1247" s="187"/>
      <c r="R1247" s="187"/>
      <c r="S1247" s="187"/>
      <c r="T1247" s="269"/>
      <c r="U1247" s="370">
        <f>IF(AND(H1247="",I1247="",J1247="",K1247="",L1247="",M1247="",N1247="",O1247="",P1247="",Q1247="",R1247="",S1247="",T1247=""),0,AVERAGE($H1247:T1247))</f>
        <v>0</v>
      </c>
      <c r="V1247" s="373">
        <f t="shared" si="144"/>
        <v>0</v>
      </c>
      <c r="W1247" s="376">
        <f t="shared" si="145"/>
        <v>0</v>
      </c>
      <c r="X1247" s="376">
        <f t="shared" si="146"/>
        <v>0</v>
      </c>
      <c r="Y1247" s="373">
        <f t="shared" si="147"/>
        <v>0</v>
      </c>
      <c r="Z1247" s="376">
        <f t="shared" si="148"/>
        <v>0</v>
      </c>
      <c r="AA1247" s="376">
        <f t="shared" si="142"/>
        <v>0</v>
      </c>
      <c r="AB1247" s="350"/>
    </row>
    <row r="1248" spans="1:28" s="2" customFormat="1" ht="10.7">
      <c r="A1248" s="382">
        <v>1223</v>
      </c>
      <c r="B1248" s="398"/>
      <c r="C1248" s="186"/>
      <c r="D1248" s="187"/>
      <c r="E1248" s="186"/>
      <c r="F1248" s="397"/>
      <c r="G1248" s="385">
        <f t="shared" si="143"/>
        <v>0</v>
      </c>
      <c r="H1248" s="360"/>
      <c r="I1248" s="187"/>
      <c r="J1248" s="187"/>
      <c r="K1248" s="187"/>
      <c r="L1248" s="187"/>
      <c r="M1248" s="187"/>
      <c r="N1248" s="187"/>
      <c r="O1248" s="187"/>
      <c r="P1248" s="187"/>
      <c r="Q1248" s="187"/>
      <c r="R1248" s="187"/>
      <c r="S1248" s="187"/>
      <c r="T1248" s="269"/>
      <c r="U1248" s="370">
        <f>IF(AND(H1248="",I1248="",J1248="",K1248="",L1248="",M1248="",N1248="",O1248="",P1248="",Q1248="",R1248="",S1248="",T1248=""),0,AVERAGE($H1248:T1248))</f>
        <v>0</v>
      </c>
      <c r="V1248" s="373">
        <f t="shared" si="144"/>
        <v>0</v>
      </c>
      <c r="W1248" s="376">
        <f t="shared" si="145"/>
        <v>0</v>
      </c>
      <c r="X1248" s="376">
        <f t="shared" si="146"/>
        <v>0</v>
      </c>
      <c r="Y1248" s="373">
        <f t="shared" si="147"/>
        <v>0</v>
      </c>
      <c r="Z1248" s="376">
        <f t="shared" si="148"/>
        <v>0</v>
      </c>
      <c r="AA1248" s="376">
        <f t="shared" si="142"/>
        <v>0</v>
      </c>
      <c r="AB1248" s="350"/>
    </row>
    <row r="1249" spans="1:28" s="2" customFormat="1" ht="10.7">
      <c r="A1249" s="382">
        <v>1224</v>
      </c>
      <c r="B1249" s="398"/>
      <c r="C1249" s="186"/>
      <c r="D1249" s="187"/>
      <c r="E1249" s="186"/>
      <c r="F1249" s="397"/>
      <c r="G1249" s="385">
        <f t="shared" si="143"/>
        <v>0</v>
      </c>
      <c r="H1249" s="360"/>
      <c r="I1249" s="187"/>
      <c r="J1249" s="187"/>
      <c r="K1249" s="187"/>
      <c r="L1249" s="187"/>
      <c r="M1249" s="187"/>
      <c r="N1249" s="187"/>
      <c r="O1249" s="187"/>
      <c r="P1249" s="187"/>
      <c r="Q1249" s="187"/>
      <c r="R1249" s="187"/>
      <c r="S1249" s="187"/>
      <c r="T1249" s="269"/>
      <c r="U1249" s="370">
        <f>IF(AND(H1249="",I1249="",J1249="",K1249="",L1249="",M1249="",N1249="",O1249="",P1249="",Q1249="",R1249="",S1249="",T1249=""),0,AVERAGE($H1249:T1249))</f>
        <v>0</v>
      </c>
      <c r="V1249" s="373">
        <f t="shared" si="144"/>
        <v>0</v>
      </c>
      <c r="W1249" s="376">
        <f t="shared" si="145"/>
        <v>0</v>
      </c>
      <c r="X1249" s="376">
        <f t="shared" si="146"/>
        <v>0</v>
      </c>
      <c r="Y1249" s="373">
        <f t="shared" si="147"/>
        <v>0</v>
      </c>
      <c r="Z1249" s="376">
        <f t="shared" si="148"/>
        <v>0</v>
      </c>
      <c r="AA1249" s="376">
        <f t="shared" si="142"/>
        <v>0</v>
      </c>
      <c r="AB1249" s="350"/>
    </row>
    <row r="1250" spans="1:28" s="2" customFormat="1" ht="10.7">
      <c r="A1250" s="382">
        <v>1225</v>
      </c>
      <c r="B1250" s="398"/>
      <c r="C1250" s="186"/>
      <c r="D1250" s="187"/>
      <c r="E1250" s="186"/>
      <c r="F1250" s="397"/>
      <c r="G1250" s="385">
        <f t="shared" si="143"/>
        <v>0</v>
      </c>
      <c r="H1250" s="360"/>
      <c r="I1250" s="187"/>
      <c r="J1250" s="187"/>
      <c r="K1250" s="187"/>
      <c r="L1250" s="187"/>
      <c r="M1250" s="187"/>
      <c r="N1250" s="187"/>
      <c r="O1250" s="187"/>
      <c r="P1250" s="187"/>
      <c r="Q1250" s="187"/>
      <c r="R1250" s="187"/>
      <c r="S1250" s="187"/>
      <c r="T1250" s="269"/>
      <c r="U1250" s="370">
        <f>IF(AND(H1250="",I1250="",J1250="",K1250="",L1250="",M1250="",N1250="",O1250="",P1250="",Q1250="",R1250="",S1250="",T1250=""),0,AVERAGE($H1250:T1250))</f>
        <v>0</v>
      </c>
      <c r="V1250" s="373">
        <f t="shared" si="144"/>
        <v>0</v>
      </c>
      <c r="W1250" s="376">
        <f t="shared" si="145"/>
        <v>0</v>
      </c>
      <c r="X1250" s="376">
        <f t="shared" si="146"/>
        <v>0</v>
      </c>
      <c r="Y1250" s="373">
        <f t="shared" si="147"/>
        <v>0</v>
      </c>
      <c r="Z1250" s="376">
        <f t="shared" si="148"/>
        <v>0</v>
      </c>
      <c r="AA1250" s="376">
        <f t="shared" si="142"/>
        <v>0</v>
      </c>
      <c r="AB1250" s="350"/>
    </row>
    <row r="1251" spans="1:28" s="2" customFormat="1" ht="10.7">
      <c r="A1251" s="382">
        <v>1226</v>
      </c>
      <c r="B1251" s="398"/>
      <c r="C1251" s="186"/>
      <c r="D1251" s="187"/>
      <c r="E1251" s="186"/>
      <c r="F1251" s="397"/>
      <c r="G1251" s="385">
        <f t="shared" si="143"/>
        <v>0</v>
      </c>
      <c r="H1251" s="360"/>
      <c r="I1251" s="187"/>
      <c r="J1251" s="187"/>
      <c r="K1251" s="187"/>
      <c r="L1251" s="187"/>
      <c r="M1251" s="187"/>
      <c r="N1251" s="187"/>
      <c r="O1251" s="187"/>
      <c r="P1251" s="187"/>
      <c r="Q1251" s="187"/>
      <c r="R1251" s="187"/>
      <c r="S1251" s="187"/>
      <c r="T1251" s="269"/>
      <c r="U1251" s="370">
        <f>IF(AND(H1251="",I1251="",J1251="",K1251="",L1251="",M1251="",N1251="",O1251="",P1251="",Q1251="",R1251="",S1251="",T1251=""),0,AVERAGE($H1251:T1251))</f>
        <v>0</v>
      </c>
      <c r="V1251" s="373">
        <f t="shared" si="144"/>
        <v>0</v>
      </c>
      <c r="W1251" s="376">
        <f t="shared" si="145"/>
        <v>0</v>
      </c>
      <c r="X1251" s="376">
        <f t="shared" si="146"/>
        <v>0</v>
      </c>
      <c r="Y1251" s="373">
        <f t="shared" si="147"/>
        <v>0</v>
      </c>
      <c r="Z1251" s="376">
        <f t="shared" si="148"/>
        <v>0</v>
      </c>
      <c r="AA1251" s="376">
        <f t="shared" si="142"/>
        <v>0</v>
      </c>
      <c r="AB1251" s="350"/>
    </row>
    <row r="1252" spans="1:28" s="2" customFormat="1" ht="10.7">
      <c r="A1252" s="382">
        <v>1227</v>
      </c>
      <c r="B1252" s="398"/>
      <c r="C1252" s="186"/>
      <c r="D1252" s="187"/>
      <c r="E1252" s="186"/>
      <c r="F1252" s="397"/>
      <c r="G1252" s="385">
        <f t="shared" si="143"/>
        <v>0</v>
      </c>
      <c r="H1252" s="360"/>
      <c r="I1252" s="187"/>
      <c r="J1252" s="187"/>
      <c r="K1252" s="187"/>
      <c r="L1252" s="187"/>
      <c r="M1252" s="187"/>
      <c r="N1252" s="187"/>
      <c r="O1252" s="187"/>
      <c r="P1252" s="187"/>
      <c r="Q1252" s="187"/>
      <c r="R1252" s="187"/>
      <c r="S1252" s="187"/>
      <c r="T1252" s="269"/>
      <c r="U1252" s="370">
        <f>IF(AND(H1252="",I1252="",J1252="",K1252="",L1252="",M1252="",N1252="",O1252="",P1252="",Q1252="",R1252="",S1252="",T1252=""),0,AVERAGE($H1252:T1252))</f>
        <v>0</v>
      </c>
      <c r="V1252" s="373">
        <f t="shared" si="144"/>
        <v>0</v>
      </c>
      <c r="W1252" s="376">
        <f t="shared" si="145"/>
        <v>0</v>
      </c>
      <c r="X1252" s="376">
        <f t="shared" si="146"/>
        <v>0</v>
      </c>
      <c r="Y1252" s="373">
        <f t="shared" si="147"/>
        <v>0</v>
      </c>
      <c r="Z1252" s="376">
        <f t="shared" si="148"/>
        <v>0</v>
      </c>
      <c r="AA1252" s="376">
        <f t="shared" si="142"/>
        <v>0</v>
      </c>
      <c r="AB1252" s="350"/>
    </row>
    <row r="1253" spans="1:28" s="2" customFormat="1" ht="10.7">
      <c r="A1253" s="382">
        <v>1228</v>
      </c>
      <c r="B1253" s="398"/>
      <c r="C1253" s="186"/>
      <c r="D1253" s="187"/>
      <c r="E1253" s="186"/>
      <c r="F1253" s="397"/>
      <c r="G1253" s="385">
        <f t="shared" si="143"/>
        <v>0</v>
      </c>
      <c r="H1253" s="360"/>
      <c r="I1253" s="187"/>
      <c r="J1253" s="187"/>
      <c r="K1253" s="187"/>
      <c r="L1253" s="187"/>
      <c r="M1253" s="187"/>
      <c r="N1253" s="187"/>
      <c r="O1253" s="187"/>
      <c r="P1253" s="187"/>
      <c r="Q1253" s="187"/>
      <c r="R1253" s="187"/>
      <c r="S1253" s="187"/>
      <c r="T1253" s="269"/>
      <c r="U1253" s="370">
        <f>IF(AND(H1253="",I1253="",J1253="",K1253="",L1253="",M1253="",N1253="",O1253="",P1253="",Q1253="",R1253="",S1253="",T1253=""),0,AVERAGE($H1253:T1253))</f>
        <v>0</v>
      </c>
      <c r="V1253" s="373">
        <f t="shared" si="144"/>
        <v>0</v>
      </c>
      <c r="W1253" s="376">
        <f t="shared" si="145"/>
        <v>0</v>
      </c>
      <c r="X1253" s="376">
        <f t="shared" si="146"/>
        <v>0</v>
      </c>
      <c r="Y1253" s="373">
        <f t="shared" si="147"/>
        <v>0</v>
      </c>
      <c r="Z1253" s="376">
        <f t="shared" si="148"/>
        <v>0</v>
      </c>
      <c r="AA1253" s="376">
        <f t="shared" si="142"/>
        <v>0</v>
      </c>
      <c r="AB1253" s="350"/>
    </row>
    <row r="1254" spans="1:28" s="2" customFormat="1" ht="10.7">
      <c r="A1254" s="382">
        <v>1229</v>
      </c>
      <c r="B1254" s="398"/>
      <c r="C1254" s="186"/>
      <c r="D1254" s="187"/>
      <c r="E1254" s="186"/>
      <c r="F1254" s="397"/>
      <c r="G1254" s="385">
        <f t="shared" si="143"/>
        <v>0</v>
      </c>
      <c r="H1254" s="360"/>
      <c r="I1254" s="187"/>
      <c r="J1254" s="187"/>
      <c r="K1254" s="187"/>
      <c r="L1254" s="187"/>
      <c r="M1254" s="187"/>
      <c r="N1254" s="187"/>
      <c r="O1254" s="187"/>
      <c r="P1254" s="187"/>
      <c r="Q1254" s="187"/>
      <c r="R1254" s="187"/>
      <c r="S1254" s="187"/>
      <c r="T1254" s="269"/>
      <c r="U1254" s="370">
        <f>IF(AND(H1254="",I1254="",J1254="",K1254="",L1254="",M1254="",N1254="",O1254="",P1254="",Q1254="",R1254="",S1254="",T1254=""),0,AVERAGE($H1254:T1254))</f>
        <v>0</v>
      </c>
      <c r="V1254" s="373">
        <f t="shared" si="144"/>
        <v>0</v>
      </c>
      <c r="W1254" s="376">
        <f t="shared" si="145"/>
        <v>0</v>
      </c>
      <c r="X1254" s="376">
        <f t="shared" si="146"/>
        <v>0</v>
      </c>
      <c r="Y1254" s="373">
        <f t="shared" si="147"/>
        <v>0</v>
      </c>
      <c r="Z1254" s="376">
        <f t="shared" si="148"/>
        <v>0</v>
      </c>
      <c r="AA1254" s="376">
        <f t="shared" si="142"/>
        <v>0</v>
      </c>
      <c r="AB1254" s="350"/>
    </row>
    <row r="1255" spans="1:28" s="2" customFormat="1" ht="10.7">
      <c r="A1255" s="382">
        <v>1230</v>
      </c>
      <c r="B1255" s="398"/>
      <c r="C1255" s="186"/>
      <c r="D1255" s="187"/>
      <c r="E1255" s="186"/>
      <c r="F1255" s="397"/>
      <c r="G1255" s="385">
        <f t="shared" si="143"/>
        <v>0</v>
      </c>
      <c r="H1255" s="360"/>
      <c r="I1255" s="187"/>
      <c r="J1255" s="187"/>
      <c r="K1255" s="187"/>
      <c r="L1255" s="187"/>
      <c r="M1255" s="187"/>
      <c r="N1255" s="187"/>
      <c r="O1255" s="187"/>
      <c r="P1255" s="187"/>
      <c r="Q1255" s="187"/>
      <c r="R1255" s="187"/>
      <c r="S1255" s="187"/>
      <c r="T1255" s="269"/>
      <c r="U1255" s="370">
        <f>IF(AND(H1255="",I1255="",J1255="",K1255="",L1255="",M1255="",N1255="",O1255="",P1255="",Q1255="",R1255="",S1255="",T1255=""),0,AVERAGE($H1255:T1255))</f>
        <v>0</v>
      </c>
      <c r="V1255" s="373">
        <f t="shared" si="144"/>
        <v>0</v>
      </c>
      <c r="W1255" s="376">
        <f t="shared" si="145"/>
        <v>0</v>
      </c>
      <c r="X1255" s="376">
        <f t="shared" si="146"/>
        <v>0</v>
      </c>
      <c r="Y1255" s="373">
        <f t="shared" si="147"/>
        <v>0</v>
      </c>
      <c r="Z1255" s="376">
        <f t="shared" si="148"/>
        <v>0</v>
      </c>
      <c r="AA1255" s="376">
        <f t="shared" si="142"/>
        <v>0</v>
      </c>
      <c r="AB1255" s="350"/>
    </row>
    <row r="1256" spans="1:28" s="2" customFormat="1" ht="10.7">
      <c r="A1256" s="382">
        <v>1231</v>
      </c>
      <c r="B1256" s="398"/>
      <c r="C1256" s="186"/>
      <c r="D1256" s="187"/>
      <c r="E1256" s="186"/>
      <c r="F1256" s="397"/>
      <c r="G1256" s="385">
        <f t="shared" si="143"/>
        <v>0</v>
      </c>
      <c r="H1256" s="360"/>
      <c r="I1256" s="187"/>
      <c r="J1256" s="187"/>
      <c r="K1256" s="187"/>
      <c r="L1256" s="187"/>
      <c r="M1256" s="187"/>
      <c r="N1256" s="187"/>
      <c r="O1256" s="187"/>
      <c r="P1256" s="187"/>
      <c r="Q1256" s="187"/>
      <c r="R1256" s="187"/>
      <c r="S1256" s="187"/>
      <c r="T1256" s="269"/>
      <c r="U1256" s="370">
        <f>IF(AND(H1256="",I1256="",J1256="",K1256="",L1256="",M1256="",N1256="",O1256="",P1256="",Q1256="",R1256="",S1256="",T1256=""),0,AVERAGE($H1256:T1256))</f>
        <v>0</v>
      </c>
      <c r="V1256" s="373">
        <f t="shared" si="144"/>
        <v>0</v>
      </c>
      <c r="W1256" s="376">
        <f t="shared" si="145"/>
        <v>0</v>
      </c>
      <c r="X1256" s="376">
        <f t="shared" si="146"/>
        <v>0</v>
      </c>
      <c r="Y1256" s="373">
        <f t="shared" si="147"/>
        <v>0</v>
      </c>
      <c r="Z1256" s="376">
        <f t="shared" si="148"/>
        <v>0</v>
      </c>
      <c r="AA1256" s="376">
        <f t="shared" si="142"/>
        <v>0</v>
      </c>
      <c r="AB1256" s="350"/>
    </row>
    <row r="1257" spans="1:28" s="2" customFormat="1" ht="10.7">
      <c r="A1257" s="382">
        <v>1232</v>
      </c>
      <c r="B1257" s="398"/>
      <c r="C1257" s="186"/>
      <c r="D1257" s="187"/>
      <c r="E1257" s="186"/>
      <c r="F1257" s="397"/>
      <c r="G1257" s="385">
        <f t="shared" si="143"/>
        <v>0</v>
      </c>
      <c r="H1257" s="360"/>
      <c r="I1257" s="187"/>
      <c r="J1257" s="187"/>
      <c r="K1257" s="187"/>
      <c r="L1257" s="187"/>
      <c r="M1257" s="187"/>
      <c r="N1257" s="187"/>
      <c r="O1257" s="187"/>
      <c r="P1257" s="187"/>
      <c r="Q1257" s="187"/>
      <c r="R1257" s="187"/>
      <c r="S1257" s="187"/>
      <c r="T1257" s="269"/>
      <c r="U1257" s="370">
        <f>IF(AND(H1257="",I1257="",J1257="",K1257="",L1257="",M1257="",N1257="",O1257="",P1257="",Q1257="",R1257="",S1257="",T1257=""),0,AVERAGE($H1257:T1257))</f>
        <v>0</v>
      </c>
      <c r="V1257" s="373">
        <f t="shared" si="144"/>
        <v>0</v>
      </c>
      <c r="W1257" s="376">
        <f t="shared" si="145"/>
        <v>0</v>
      </c>
      <c r="X1257" s="376">
        <f t="shared" si="146"/>
        <v>0</v>
      </c>
      <c r="Y1257" s="373">
        <f t="shared" si="147"/>
        <v>0</v>
      </c>
      <c r="Z1257" s="376">
        <f t="shared" si="148"/>
        <v>0</v>
      </c>
      <c r="AA1257" s="376">
        <f t="shared" si="142"/>
        <v>0</v>
      </c>
      <c r="AB1257" s="350"/>
    </row>
    <row r="1258" spans="1:28" s="2" customFormat="1" ht="10.7">
      <c r="A1258" s="382">
        <v>1233</v>
      </c>
      <c r="B1258" s="398"/>
      <c r="C1258" s="186"/>
      <c r="D1258" s="187"/>
      <c r="E1258" s="186"/>
      <c r="F1258" s="397"/>
      <c r="G1258" s="385">
        <f t="shared" si="143"/>
        <v>0</v>
      </c>
      <c r="H1258" s="360"/>
      <c r="I1258" s="187"/>
      <c r="J1258" s="187"/>
      <c r="K1258" s="187"/>
      <c r="L1258" s="187"/>
      <c r="M1258" s="187"/>
      <c r="N1258" s="187"/>
      <c r="O1258" s="187"/>
      <c r="P1258" s="187"/>
      <c r="Q1258" s="187"/>
      <c r="R1258" s="187"/>
      <c r="S1258" s="187"/>
      <c r="T1258" s="269"/>
      <c r="U1258" s="370">
        <f>IF(AND(H1258="",I1258="",J1258="",K1258="",L1258="",M1258="",N1258="",O1258="",P1258="",Q1258="",R1258="",S1258="",T1258=""),0,AVERAGE($H1258:T1258))</f>
        <v>0</v>
      </c>
      <c r="V1258" s="373">
        <f t="shared" si="144"/>
        <v>0</v>
      </c>
      <c r="W1258" s="376">
        <f t="shared" si="145"/>
        <v>0</v>
      </c>
      <c r="X1258" s="376">
        <f t="shared" si="146"/>
        <v>0</v>
      </c>
      <c r="Y1258" s="373">
        <f t="shared" si="147"/>
        <v>0</v>
      </c>
      <c r="Z1258" s="376">
        <f t="shared" si="148"/>
        <v>0</v>
      </c>
      <c r="AA1258" s="376">
        <f t="shared" si="142"/>
        <v>0</v>
      </c>
      <c r="AB1258" s="350"/>
    </row>
    <row r="1259" spans="1:28" s="2" customFormat="1" ht="10.7">
      <c r="A1259" s="382">
        <v>1234</v>
      </c>
      <c r="B1259" s="398"/>
      <c r="C1259" s="186"/>
      <c r="D1259" s="187"/>
      <c r="E1259" s="186"/>
      <c r="F1259" s="397"/>
      <c r="G1259" s="385">
        <f t="shared" si="143"/>
        <v>0</v>
      </c>
      <c r="H1259" s="360"/>
      <c r="I1259" s="187"/>
      <c r="J1259" s="187"/>
      <c r="K1259" s="187"/>
      <c r="L1259" s="187"/>
      <c r="M1259" s="187"/>
      <c r="N1259" s="187"/>
      <c r="O1259" s="187"/>
      <c r="P1259" s="187"/>
      <c r="Q1259" s="187"/>
      <c r="R1259" s="187"/>
      <c r="S1259" s="187"/>
      <c r="T1259" s="269"/>
      <c r="U1259" s="370">
        <f>IF(AND(H1259="",I1259="",J1259="",K1259="",L1259="",M1259="",N1259="",O1259="",P1259="",Q1259="",R1259="",S1259="",T1259=""),0,AVERAGE($H1259:T1259))</f>
        <v>0</v>
      </c>
      <c r="V1259" s="373">
        <f t="shared" si="144"/>
        <v>0</v>
      </c>
      <c r="W1259" s="376">
        <f t="shared" si="145"/>
        <v>0</v>
      </c>
      <c r="X1259" s="376">
        <f t="shared" si="146"/>
        <v>0</v>
      </c>
      <c r="Y1259" s="373">
        <f t="shared" si="147"/>
        <v>0</v>
      </c>
      <c r="Z1259" s="376">
        <f t="shared" si="148"/>
        <v>0</v>
      </c>
      <c r="AA1259" s="376">
        <f t="shared" si="142"/>
        <v>0</v>
      </c>
      <c r="AB1259" s="350"/>
    </row>
    <row r="1260" spans="1:28" s="2" customFormat="1" ht="10.7">
      <c r="A1260" s="382">
        <v>1235</v>
      </c>
      <c r="B1260" s="398"/>
      <c r="C1260" s="186"/>
      <c r="D1260" s="187"/>
      <c r="E1260" s="186"/>
      <c r="F1260" s="397"/>
      <c r="G1260" s="385">
        <f t="shared" si="143"/>
        <v>0</v>
      </c>
      <c r="H1260" s="360"/>
      <c r="I1260" s="187"/>
      <c r="J1260" s="187"/>
      <c r="K1260" s="187"/>
      <c r="L1260" s="187"/>
      <c r="M1260" s="187"/>
      <c r="N1260" s="187"/>
      <c r="O1260" s="187"/>
      <c r="P1260" s="187"/>
      <c r="Q1260" s="187"/>
      <c r="R1260" s="187"/>
      <c r="S1260" s="187"/>
      <c r="T1260" s="269"/>
      <c r="U1260" s="370">
        <f>IF(AND(H1260="",I1260="",J1260="",K1260="",L1260="",M1260="",N1260="",O1260="",P1260="",Q1260="",R1260="",S1260="",T1260=""),0,AVERAGE($H1260:T1260))</f>
        <v>0</v>
      </c>
      <c r="V1260" s="373">
        <f t="shared" si="144"/>
        <v>0</v>
      </c>
      <c r="W1260" s="376">
        <f t="shared" si="145"/>
        <v>0</v>
      </c>
      <c r="X1260" s="376">
        <f t="shared" si="146"/>
        <v>0</v>
      </c>
      <c r="Y1260" s="373">
        <f t="shared" si="147"/>
        <v>0</v>
      </c>
      <c r="Z1260" s="376">
        <f t="shared" si="148"/>
        <v>0</v>
      </c>
      <c r="AA1260" s="376">
        <f t="shared" si="142"/>
        <v>0</v>
      </c>
      <c r="AB1260" s="350"/>
    </row>
    <row r="1261" spans="1:28" s="2" customFormat="1" ht="10.7">
      <c r="A1261" s="382">
        <v>1236</v>
      </c>
      <c r="B1261" s="398"/>
      <c r="C1261" s="186"/>
      <c r="D1261" s="187"/>
      <c r="E1261" s="186"/>
      <c r="F1261" s="397"/>
      <c r="G1261" s="385">
        <f t="shared" si="143"/>
        <v>0</v>
      </c>
      <c r="H1261" s="360"/>
      <c r="I1261" s="187"/>
      <c r="J1261" s="187"/>
      <c r="K1261" s="187"/>
      <c r="L1261" s="187"/>
      <c r="M1261" s="187"/>
      <c r="N1261" s="187"/>
      <c r="O1261" s="187"/>
      <c r="P1261" s="187"/>
      <c r="Q1261" s="187"/>
      <c r="R1261" s="187"/>
      <c r="S1261" s="187"/>
      <c r="T1261" s="269"/>
      <c r="U1261" s="370">
        <f>IF(AND(H1261="",I1261="",J1261="",K1261="",L1261="",M1261="",N1261="",O1261="",P1261="",Q1261="",R1261="",S1261="",T1261=""),0,AVERAGE($H1261:T1261))</f>
        <v>0</v>
      </c>
      <c r="V1261" s="373">
        <f t="shared" si="144"/>
        <v>0</v>
      </c>
      <c r="W1261" s="376">
        <f t="shared" si="145"/>
        <v>0</v>
      </c>
      <c r="X1261" s="376">
        <f t="shared" si="146"/>
        <v>0</v>
      </c>
      <c r="Y1261" s="373">
        <f t="shared" si="147"/>
        <v>0</v>
      </c>
      <c r="Z1261" s="376">
        <f t="shared" si="148"/>
        <v>0</v>
      </c>
      <c r="AA1261" s="376">
        <f t="shared" si="142"/>
        <v>0</v>
      </c>
      <c r="AB1261" s="350"/>
    </row>
    <row r="1262" spans="1:28" s="2" customFormat="1" ht="10.7">
      <c r="A1262" s="382">
        <v>1237</v>
      </c>
      <c r="B1262" s="398"/>
      <c r="C1262" s="186"/>
      <c r="D1262" s="187"/>
      <c r="E1262" s="186"/>
      <c r="F1262" s="397"/>
      <c r="G1262" s="385">
        <f t="shared" si="143"/>
        <v>0</v>
      </c>
      <c r="H1262" s="360"/>
      <c r="I1262" s="187"/>
      <c r="J1262" s="187"/>
      <c r="K1262" s="187"/>
      <c r="L1262" s="187"/>
      <c r="M1262" s="187"/>
      <c r="N1262" s="187"/>
      <c r="O1262" s="187"/>
      <c r="P1262" s="187"/>
      <c r="Q1262" s="187"/>
      <c r="R1262" s="187"/>
      <c r="S1262" s="187"/>
      <c r="T1262" s="269"/>
      <c r="U1262" s="370">
        <f>IF(AND(H1262="",I1262="",J1262="",K1262="",L1262="",M1262="",N1262="",O1262="",P1262="",Q1262="",R1262="",S1262="",T1262=""),0,AVERAGE($H1262:T1262))</f>
        <v>0</v>
      </c>
      <c r="V1262" s="373">
        <f t="shared" si="144"/>
        <v>0</v>
      </c>
      <c r="W1262" s="376">
        <f t="shared" si="145"/>
        <v>0</v>
      </c>
      <c r="X1262" s="376">
        <f t="shared" si="146"/>
        <v>0</v>
      </c>
      <c r="Y1262" s="373">
        <f t="shared" si="147"/>
        <v>0</v>
      </c>
      <c r="Z1262" s="376">
        <f t="shared" si="148"/>
        <v>0</v>
      </c>
      <c r="AA1262" s="376">
        <f t="shared" si="142"/>
        <v>0</v>
      </c>
      <c r="AB1262" s="350"/>
    </row>
    <row r="1263" spans="1:28" s="2" customFormat="1" ht="10.7">
      <c r="A1263" s="382">
        <v>1238</v>
      </c>
      <c r="B1263" s="398"/>
      <c r="C1263" s="186"/>
      <c r="D1263" s="187"/>
      <c r="E1263" s="186"/>
      <c r="F1263" s="397"/>
      <c r="G1263" s="385">
        <f t="shared" si="143"/>
        <v>0</v>
      </c>
      <c r="H1263" s="360"/>
      <c r="I1263" s="187"/>
      <c r="J1263" s="187"/>
      <c r="K1263" s="187"/>
      <c r="L1263" s="187"/>
      <c r="M1263" s="187"/>
      <c r="N1263" s="187"/>
      <c r="O1263" s="187"/>
      <c r="P1263" s="187"/>
      <c r="Q1263" s="187"/>
      <c r="R1263" s="187"/>
      <c r="S1263" s="187"/>
      <c r="T1263" s="269"/>
      <c r="U1263" s="370">
        <f>IF(AND(H1263="",I1263="",J1263="",K1263="",L1263="",M1263="",N1263="",O1263="",P1263="",Q1263="",R1263="",S1263="",T1263=""),0,AVERAGE($H1263:T1263))</f>
        <v>0</v>
      </c>
      <c r="V1263" s="373">
        <f t="shared" si="144"/>
        <v>0</v>
      </c>
      <c r="W1263" s="376">
        <f t="shared" si="145"/>
        <v>0</v>
      </c>
      <c r="X1263" s="376">
        <f t="shared" si="146"/>
        <v>0</v>
      </c>
      <c r="Y1263" s="373">
        <f t="shared" si="147"/>
        <v>0</v>
      </c>
      <c r="Z1263" s="376">
        <f t="shared" si="148"/>
        <v>0</v>
      </c>
      <c r="AA1263" s="376">
        <f t="shared" si="142"/>
        <v>0</v>
      </c>
      <c r="AB1263" s="350"/>
    </row>
    <row r="1264" spans="1:28" s="2" customFormat="1" ht="10.7">
      <c r="A1264" s="382">
        <v>1239</v>
      </c>
      <c r="B1264" s="398"/>
      <c r="C1264" s="186"/>
      <c r="D1264" s="187"/>
      <c r="E1264" s="186"/>
      <c r="F1264" s="397"/>
      <c r="G1264" s="385">
        <f t="shared" si="143"/>
        <v>0</v>
      </c>
      <c r="H1264" s="360"/>
      <c r="I1264" s="187"/>
      <c r="J1264" s="187"/>
      <c r="K1264" s="187"/>
      <c r="L1264" s="187"/>
      <c r="M1264" s="187"/>
      <c r="N1264" s="187"/>
      <c r="O1264" s="187"/>
      <c r="P1264" s="187"/>
      <c r="Q1264" s="187"/>
      <c r="R1264" s="187"/>
      <c r="S1264" s="187"/>
      <c r="T1264" s="269"/>
      <c r="U1264" s="370">
        <f>IF(AND(H1264="",I1264="",J1264="",K1264="",L1264="",M1264="",N1264="",O1264="",P1264="",Q1264="",R1264="",S1264="",T1264=""),0,AVERAGE($H1264:T1264))</f>
        <v>0</v>
      </c>
      <c r="V1264" s="373">
        <f t="shared" si="144"/>
        <v>0</v>
      </c>
      <c r="W1264" s="376">
        <f t="shared" si="145"/>
        <v>0</v>
      </c>
      <c r="X1264" s="376">
        <f t="shared" si="146"/>
        <v>0</v>
      </c>
      <c r="Y1264" s="373">
        <f t="shared" si="147"/>
        <v>0</v>
      </c>
      <c r="Z1264" s="376">
        <f t="shared" si="148"/>
        <v>0</v>
      </c>
      <c r="AA1264" s="376">
        <f t="shared" si="142"/>
        <v>0</v>
      </c>
      <c r="AB1264" s="350"/>
    </row>
    <row r="1265" spans="1:28" s="2" customFormat="1" ht="10.7">
      <c r="A1265" s="382">
        <v>1240</v>
      </c>
      <c r="B1265" s="398"/>
      <c r="C1265" s="186"/>
      <c r="D1265" s="187"/>
      <c r="E1265" s="186"/>
      <c r="F1265" s="397"/>
      <c r="G1265" s="385">
        <f t="shared" si="143"/>
        <v>0</v>
      </c>
      <c r="H1265" s="360"/>
      <c r="I1265" s="187"/>
      <c r="J1265" s="187"/>
      <c r="K1265" s="187"/>
      <c r="L1265" s="187"/>
      <c r="M1265" s="187"/>
      <c r="N1265" s="187"/>
      <c r="O1265" s="187"/>
      <c r="P1265" s="187"/>
      <c r="Q1265" s="187"/>
      <c r="R1265" s="187"/>
      <c r="S1265" s="187"/>
      <c r="T1265" s="269"/>
      <c r="U1265" s="370">
        <f>IF(AND(H1265="",I1265="",J1265="",K1265="",L1265="",M1265="",N1265="",O1265="",P1265="",Q1265="",R1265="",S1265="",T1265=""),0,AVERAGE($H1265:T1265))</f>
        <v>0</v>
      </c>
      <c r="V1265" s="373">
        <f t="shared" si="144"/>
        <v>0</v>
      </c>
      <c r="W1265" s="376">
        <f t="shared" si="145"/>
        <v>0</v>
      </c>
      <c r="X1265" s="376">
        <f t="shared" si="146"/>
        <v>0</v>
      </c>
      <c r="Y1265" s="373">
        <f t="shared" si="147"/>
        <v>0</v>
      </c>
      <c r="Z1265" s="376">
        <f t="shared" si="148"/>
        <v>0</v>
      </c>
      <c r="AA1265" s="376">
        <f t="shared" si="142"/>
        <v>0</v>
      </c>
      <c r="AB1265" s="350"/>
    </row>
    <row r="1266" spans="1:28" s="2" customFormat="1" ht="10.7">
      <c r="A1266" s="382">
        <v>1241</v>
      </c>
      <c r="B1266" s="398"/>
      <c r="C1266" s="186"/>
      <c r="D1266" s="187"/>
      <c r="E1266" s="186"/>
      <c r="F1266" s="397"/>
      <c r="G1266" s="385">
        <f t="shared" si="143"/>
        <v>0</v>
      </c>
      <c r="H1266" s="360"/>
      <c r="I1266" s="187"/>
      <c r="J1266" s="187"/>
      <c r="K1266" s="187"/>
      <c r="L1266" s="187"/>
      <c r="M1266" s="187"/>
      <c r="N1266" s="187"/>
      <c r="O1266" s="187"/>
      <c r="P1266" s="187"/>
      <c r="Q1266" s="187"/>
      <c r="R1266" s="187"/>
      <c r="S1266" s="187"/>
      <c r="T1266" s="269"/>
      <c r="U1266" s="370">
        <f>IF(AND(H1266="",I1266="",J1266="",K1266="",L1266="",M1266="",N1266="",O1266="",P1266="",Q1266="",R1266="",S1266="",T1266=""),0,AVERAGE($H1266:T1266))</f>
        <v>0</v>
      </c>
      <c r="V1266" s="373">
        <f t="shared" si="144"/>
        <v>0</v>
      </c>
      <c r="W1266" s="376">
        <f t="shared" si="145"/>
        <v>0</v>
      </c>
      <c r="X1266" s="376">
        <f t="shared" si="146"/>
        <v>0</v>
      </c>
      <c r="Y1266" s="373">
        <f t="shared" si="147"/>
        <v>0</v>
      </c>
      <c r="Z1266" s="376">
        <f t="shared" si="148"/>
        <v>0</v>
      </c>
      <c r="AA1266" s="376">
        <f t="shared" si="142"/>
        <v>0</v>
      </c>
      <c r="AB1266" s="350"/>
    </row>
    <row r="1267" spans="1:28" s="2" customFormat="1" ht="10.7">
      <c r="A1267" s="382">
        <v>1242</v>
      </c>
      <c r="B1267" s="398"/>
      <c r="C1267" s="186"/>
      <c r="D1267" s="187"/>
      <c r="E1267" s="186"/>
      <c r="F1267" s="397"/>
      <c r="G1267" s="385">
        <f t="shared" si="143"/>
        <v>0</v>
      </c>
      <c r="H1267" s="360"/>
      <c r="I1267" s="187"/>
      <c r="J1267" s="187"/>
      <c r="K1267" s="187"/>
      <c r="L1267" s="187"/>
      <c r="M1267" s="187"/>
      <c r="N1267" s="187"/>
      <c r="O1267" s="187"/>
      <c r="P1267" s="187"/>
      <c r="Q1267" s="187"/>
      <c r="R1267" s="187"/>
      <c r="S1267" s="187"/>
      <c r="T1267" s="269"/>
      <c r="U1267" s="370">
        <f>IF(AND(H1267="",I1267="",J1267="",K1267="",L1267="",M1267="",N1267="",O1267="",P1267="",Q1267="",R1267="",S1267="",T1267=""),0,AVERAGE($H1267:T1267))</f>
        <v>0</v>
      </c>
      <c r="V1267" s="373">
        <f t="shared" si="144"/>
        <v>0</v>
      </c>
      <c r="W1267" s="376">
        <f t="shared" si="145"/>
        <v>0</v>
      </c>
      <c r="X1267" s="376">
        <f t="shared" si="146"/>
        <v>0</v>
      </c>
      <c r="Y1267" s="373">
        <f t="shared" si="147"/>
        <v>0</v>
      </c>
      <c r="Z1267" s="376">
        <f t="shared" si="148"/>
        <v>0</v>
      </c>
      <c r="AA1267" s="376">
        <f t="shared" si="142"/>
        <v>0</v>
      </c>
      <c r="AB1267" s="350"/>
    </row>
    <row r="1268" spans="1:28" s="2" customFormat="1" ht="10.7">
      <c r="A1268" s="382">
        <v>1243</v>
      </c>
      <c r="B1268" s="398"/>
      <c r="C1268" s="186"/>
      <c r="D1268" s="187"/>
      <c r="E1268" s="186"/>
      <c r="F1268" s="397"/>
      <c r="G1268" s="385">
        <f t="shared" si="143"/>
        <v>0</v>
      </c>
      <c r="H1268" s="360"/>
      <c r="I1268" s="187"/>
      <c r="J1268" s="187"/>
      <c r="K1268" s="187"/>
      <c r="L1268" s="187"/>
      <c r="M1268" s="187"/>
      <c r="N1268" s="187"/>
      <c r="O1268" s="187"/>
      <c r="P1268" s="187"/>
      <c r="Q1268" s="187"/>
      <c r="R1268" s="187"/>
      <c r="S1268" s="187"/>
      <c r="T1268" s="269"/>
      <c r="U1268" s="370">
        <f>IF(AND(H1268="",I1268="",J1268="",K1268="",L1268="",M1268="",N1268="",O1268="",P1268="",Q1268="",R1268="",S1268="",T1268=""),0,AVERAGE($H1268:T1268))</f>
        <v>0</v>
      </c>
      <c r="V1268" s="373">
        <f t="shared" si="144"/>
        <v>0</v>
      </c>
      <c r="W1268" s="376">
        <f t="shared" si="145"/>
        <v>0</v>
      </c>
      <c r="X1268" s="376">
        <f t="shared" si="146"/>
        <v>0</v>
      </c>
      <c r="Y1268" s="373">
        <f t="shared" si="147"/>
        <v>0</v>
      </c>
      <c r="Z1268" s="376">
        <f t="shared" si="148"/>
        <v>0</v>
      </c>
      <c r="AA1268" s="376">
        <f t="shared" si="142"/>
        <v>0</v>
      </c>
      <c r="AB1268" s="350"/>
    </row>
    <row r="1269" spans="1:28" s="2" customFormat="1" ht="10.7">
      <c r="A1269" s="382">
        <v>1244</v>
      </c>
      <c r="B1269" s="398"/>
      <c r="C1269" s="186"/>
      <c r="D1269" s="187"/>
      <c r="E1269" s="186"/>
      <c r="F1269" s="397"/>
      <c r="G1269" s="385">
        <f t="shared" si="143"/>
        <v>0</v>
      </c>
      <c r="H1269" s="360"/>
      <c r="I1269" s="187"/>
      <c r="J1269" s="187"/>
      <c r="K1269" s="187"/>
      <c r="L1269" s="187"/>
      <c r="M1269" s="187"/>
      <c r="N1269" s="187"/>
      <c r="O1269" s="187"/>
      <c r="P1269" s="187"/>
      <c r="Q1269" s="187"/>
      <c r="R1269" s="187"/>
      <c r="S1269" s="187"/>
      <c r="T1269" s="269"/>
      <c r="U1269" s="370">
        <f>IF(AND(H1269="",I1269="",J1269="",K1269="",L1269="",M1269="",N1269="",O1269="",P1269="",Q1269="",R1269="",S1269="",T1269=""),0,AVERAGE($H1269:T1269))</f>
        <v>0</v>
      </c>
      <c r="V1269" s="373">
        <f t="shared" si="144"/>
        <v>0</v>
      </c>
      <c r="W1269" s="376">
        <f t="shared" si="145"/>
        <v>0</v>
      </c>
      <c r="X1269" s="376">
        <f t="shared" si="146"/>
        <v>0</v>
      </c>
      <c r="Y1269" s="373">
        <f t="shared" si="147"/>
        <v>0</v>
      </c>
      <c r="Z1269" s="376">
        <f t="shared" si="148"/>
        <v>0</v>
      </c>
      <c r="AA1269" s="376">
        <f t="shared" si="142"/>
        <v>0</v>
      </c>
      <c r="AB1269" s="350"/>
    </row>
    <row r="1270" spans="1:28" s="2" customFormat="1" ht="10.7">
      <c r="A1270" s="382">
        <v>1245</v>
      </c>
      <c r="B1270" s="398"/>
      <c r="C1270" s="186"/>
      <c r="D1270" s="187"/>
      <c r="E1270" s="186"/>
      <c r="F1270" s="397"/>
      <c r="G1270" s="385">
        <f t="shared" si="143"/>
        <v>0</v>
      </c>
      <c r="H1270" s="360"/>
      <c r="I1270" s="187"/>
      <c r="J1270" s="187"/>
      <c r="K1270" s="187"/>
      <c r="L1270" s="187"/>
      <c r="M1270" s="187"/>
      <c r="N1270" s="187"/>
      <c r="O1270" s="187"/>
      <c r="P1270" s="187"/>
      <c r="Q1270" s="187"/>
      <c r="R1270" s="187"/>
      <c r="S1270" s="187"/>
      <c r="T1270" s="269"/>
      <c r="U1270" s="370">
        <f>IF(AND(H1270="",I1270="",J1270="",K1270="",L1270="",M1270="",N1270="",O1270="",P1270="",Q1270="",R1270="",S1270="",T1270=""),0,AVERAGE($H1270:T1270))</f>
        <v>0</v>
      </c>
      <c r="V1270" s="373">
        <f t="shared" si="144"/>
        <v>0</v>
      </c>
      <c r="W1270" s="376">
        <f t="shared" si="145"/>
        <v>0</v>
      </c>
      <c r="X1270" s="376">
        <f t="shared" si="146"/>
        <v>0</v>
      </c>
      <c r="Y1270" s="373">
        <f t="shared" si="147"/>
        <v>0</v>
      </c>
      <c r="Z1270" s="376">
        <f t="shared" si="148"/>
        <v>0</v>
      </c>
      <c r="AA1270" s="376">
        <f t="shared" si="142"/>
        <v>0</v>
      </c>
      <c r="AB1270" s="350"/>
    </row>
    <row r="1271" spans="1:28" s="2" customFormat="1" ht="10.7">
      <c r="A1271" s="382">
        <v>1246</v>
      </c>
      <c r="B1271" s="398"/>
      <c r="C1271" s="186"/>
      <c r="D1271" s="187"/>
      <c r="E1271" s="186"/>
      <c r="F1271" s="397"/>
      <c r="G1271" s="385">
        <f t="shared" si="143"/>
        <v>0</v>
      </c>
      <c r="H1271" s="360"/>
      <c r="I1271" s="187"/>
      <c r="J1271" s="187"/>
      <c r="K1271" s="187"/>
      <c r="L1271" s="187"/>
      <c r="M1271" s="187"/>
      <c r="N1271" s="187"/>
      <c r="O1271" s="187"/>
      <c r="P1271" s="187"/>
      <c r="Q1271" s="187"/>
      <c r="R1271" s="187"/>
      <c r="S1271" s="187"/>
      <c r="T1271" s="269"/>
      <c r="U1271" s="370">
        <f>IF(AND(H1271="",I1271="",J1271="",K1271="",L1271="",M1271="",N1271="",O1271="",P1271="",Q1271="",R1271="",S1271="",T1271=""),0,AVERAGE($H1271:T1271))</f>
        <v>0</v>
      </c>
      <c r="V1271" s="373">
        <f t="shared" si="144"/>
        <v>0</v>
      </c>
      <c r="W1271" s="376">
        <f t="shared" si="145"/>
        <v>0</v>
      </c>
      <c r="X1271" s="376">
        <f t="shared" si="146"/>
        <v>0</v>
      </c>
      <c r="Y1271" s="373">
        <f t="shared" si="147"/>
        <v>0</v>
      </c>
      <c r="Z1271" s="376">
        <f t="shared" si="148"/>
        <v>0</v>
      </c>
      <c r="AA1271" s="376">
        <f t="shared" si="142"/>
        <v>0</v>
      </c>
      <c r="AB1271" s="350"/>
    </row>
    <row r="1272" spans="1:28" s="2" customFormat="1" ht="10.7">
      <c r="A1272" s="382">
        <v>1247</v>
      </c>
      <c r="B1272" s="398"/>
      <c r="C1272" s="186"/>
      <c r="D1272" s="187"/>
      <c r="E1272" s="186"/>
      <c r="F1272" s="397"/>
      <c r="G1272" s="385">
        <f t="shared" si="143"/>
        <v>0</v>
      </c>
      <c r="H1272" s="360"/>
      <c r="I1272" s="187"/>
      <c r="J1272" s="187"/>
      <c r="K1272" s="187"/>
      <c r="L1272" s="187"/>
      <c r="M1272" s="187"/>
      <c r="N1272" s="187"/>
      <c r="O1272" s="187"/>
      <c r="P1272" s="187"/>
      <c r="Q1272" s="187"/>
      <c r="R1272" s="187"/>
      <c r="S1272" s="187"/>
      <c r="T1272" s="269"/>
      <c r="U1272" s="370">
        <f>IF(AND(H1272="",I1272="",J1272="",K1272="",L1272="",M1272="",N1272="",O1272="",P1272="",Q1272="",R1272="",S1272="",T1272=""),0,AVERAGE($H1272:T1272))</f>
        <v>0</v>
      </c>
      <c r="V1272" s="373">
        <f t="shared" si="144"/>
        <v>0</v>
      </c>
      <c r="W1272" s="376">
        <f t="shared" si="145"/>
        <v>0</v>
      </c>
      <c r="X1272" s="376">
        <f t="shared" si="146"/>
        <v>0</v>
      </c>
      <c r="Y1272" s="373">
        <f t="shared" si="147"/>
        <v>0</v>
      </c>
      <c r="Z1272" s="376">
        <f t="shared" si="148"/>
        <v>0</v>
      </c>
      <c r="AA1272" s="376">
        <f t="shared" si="142"/>
        <v>0</v>
      </c>
      <c r="AB1272" s="350"/>
    </row>
    <row r="1273" spans="1:28" s="2" customFormat="1" ht="10.7">
      <c r="A1273" s="382">
        <v>1248</v>
      </c>
      <c r="B1273" s="398"/>
      <c r="C1273" s="186"/>
      <c r="D1273" s="187"/>
      <c r="E1273" s="186"/>
      <c r="F1273" s="397"/>
      <c r="G1273" s="385">
        <f t="shared" si="143"/>
        <v>0</v>
      </c>
      <c r="H1273" s="360"/>
      <c r="I1273" s="187"/>
      <c r="J1273" s="187"/>
      <c r="K1273" s="187"/>
      <c r="L1273" s="187"/>
      <c r="M1273" s="187"/>
      <c r="N1273" s="187"/>
      <c r="O1273" s="187"/>
      <c r="P1273" s="187"/>
      <c r="Q1273" s="187"/>
      <c r="R1273" s="187"/>
      <c r="S1273" s="187"/>
      <c r="T1273" s="269"/>
      <c r="U1273" s="370">
        <f>IF(AND(H1273="",I1273="",J1273="",K1273="",L1273="",M1273="",N1273="",O1273="",P1273="",Q1273="",R1273="",S1273="",T1273=""),0,AVERAGE($H1273:T1273))</f>
        <v>0</v>
      </c>
      <c r="V1273" s="373">
        <f t="shared" si="144"/>
        <v>0</v>
      </c>
      <c r="W1273" s="376">
        <f t="shared" si="145"/>
        <v>0</v>
      </c>
      <c r="X1273" s="376">
        <f t="shared" si="146"/>
        <v>0</v>
      </c>
      <c r="Y1273" s="373">
        <f t="shared" si="147"/>
        <v>0</v>
      </c>
      <c r="Z1273" s="376">
        <f t="shared" si="148"/>
        <v>0</v>
      </c>
      <c r="AA1273" s="376">
        <f t="shared" si="142"/>
        <v>0</v>
      </c>
      <c r="AB1273" s="350"/>
    </row>
    <row r="1274" spans="1:28" s="2" customFormat="1" ht="10.7">
      <c r="A1274" s="382">
        <v>1249</v>
      </c>
      <c r="B1274" s="398"/>
      <c r="C1274" s="186"/>
      <c r="D1274" s="187"/>
      <c r="E1274" s="186"/>
      <c r="F1274" s="397"/>
      <c r="G1274" s="385">
        <f t="shared" si="143"/>
        <v>0</v>
      </c>
      <c r="H1274" s="360"/>
      <c r="I1274" s="187"/>
      <c r="J1274" s="187"/>
      <c r="K1274" s="187"/>
      <c r="L1274" s="187"/>
      <c r="M1274" s="187"/>
      <c r="N1274" s="187"/>
      <c r="O1274" s="187"/>
      <c r="P1274" s="187"/>
      <c r="Q1274" s="187"/>
      <c r="R1274" s="187"/>
      <c r="S1274" s="187"/>
      <c r="T1274" s="269"/>
      <c r="U1274" s="370">
        <f>IF(AND(H1274="",I1274="",J1274="",K1274="",L1274="",M1274="",N1274="",O1274="",P1274="",Q1274="",R1274="",S1274="",T1274=""),0,AVERAGE($H1274:T1274))</f>
        <v>0</v>
      </c>
      <c r="V1274" s="373">
        <f t="shared" si="144"/>
        <v>0</v>
      </c>
      <c r="W1274" s="376">
        <f t="shared" si="145"/>
        <v>0</v>
      </c>
      <c r="X1274" s="376">
        <f t="shared" si="146"/>
        <v>0</v>
      </c>
      <c r="Y1274" s="373">
        <f t="shared" si="147"/>
        <v>0</v>
      </c>
      <c r="Z1274" s="376">
        <f t="shared" si="148"/>
        <v>0</v>
      </c>
      <c r="AA1274" s="376">
        <f t="shared" si="142"/>
        <v>0</v>
      </c>
      <c r="AB1274" s="350"/>
    </row>
    <row r="1275" spans="1:28" s="2" customFormat="1" ht="10.7">
      <c r="A1275" s="382">
        <v>1250</v>
      </c>
      <c r="B1275" s="398"/>
      <c r="C1275" s="186"/>
      <c r="D1275" s="187"/>
      <c r="E1275" s="186"/>
      <c r="F1275" s="397"/>
      <c r="G1275" s="385">
        <f t="shared" si="143"/>
        <v>0</v>
      </c>
      <c r="H1275" s="360"/>
      <c r="I1275" s="187"/>
      <c r="J1275" s="187"/>
      <c r="K1275" s="187"/>
      <c r="L1275" s="187"/>
      <c r="M1275" s="187"/>
      <c r="N1275" s="187"/>
      <c r="O1275" s="187"/>
      <c r="P1275" s="187"/>
      <c r="Q1275" s="187"/>
      <c r="R1275" s="187"/>
      <c r="S1275" s="187"/>
      <c r="T1275" s="269"/>
      <c r="U1275" s="370">
        <f>IF(AND(H1275="",I1275="",J1275="",K1275="",L1275="",M1275="",N1275="",O1275="",P1275="",Q1275="",R1275="",S1275="",T1275=""),0,AVERAGE($H1275:T1275))</f>
        <v>0</v>
      </c>
      <c r="V1275" s="373">
        <f t="shared" si="144"/>
        <v>0</v>
      </c>
      <c r="W1275" s="376">
        <f t="shared" si="145"/>
        <v>0</v>
      </c>
      <c r="X1275" s="376">
        <f t="shared" si="146"/>
        <v>0</v>
      </c>
      <c r="Y1275" s="373">
        <f t="shared" si="147"/>
        <v>0</v>
      </c>
      <c r="Z1275" s="376">
        <f t="shared" si="148"/>
        <v>0</v>
      </c>
      <c r="AA1275" s="376">
        <f t="shared" si="142"/>
        <v>0</v>
      </c>
      <c r="AB1275" s="350"/>
    </row>
    <row r="1276" spans="1:28" s="2" customFormat="1" ht="10.7">
      <c r="A1276" s="382">
        <v>1251</v>
      </c>
      <c r="B1276" s="398"/>
      <c r="C1276" s="186"/>
      <c r="D1276" s="187"/>
      <c r="E1276" s="186"/>
      <c r="F1276" s="397"/>
      <c r="G1276" s="385">
        <f t="shared" si="143"/>
        <v>0</v>
      </c>
      <c r="H1276" s="360"/>
      <c r="I1276" s="187"/>
      <c r="J1276" s="187"/>
      <c r="K1276" s="187"/>
      <c r="L1276" s="187"/>
      <c r="M1276" s="187"/>
      <c r="N1276" s="187"/>
      <c r="O1276" s="187"/>
      <c r="P1276" s="187"/>
      <c r="Q1276" s="187"/>
      <c r="R1276" s="187"/>
      <c r="S1276" s="187"/>
      <c r="T1276" s="269"/>
      <c r="U1276" s="370">
        <f>IF(AND(H1276="",I1276="",J1276="",K1276="",L1276="",M1276="",N1276="",O1276="",P1276="",Q1276="",R1276="",S1276="",T1276=""),0,AVERAGE($H1276:T1276))</f>
        <v>0</v>
      </c>
      <c r="V1276" s="373">
        <f t="shared" si="144"/>
        <v>0</v>
      </c>
      <c r="W1276" s="376">
        <f t="shared" si="145"/>
        <v>0</v>
      </c>
      <c r="X1276" s="376">
        <f t="shared" si="146"/>
        <v>0</v>
      </c>
      <c r="Y1276" s="373">
        <f t="shared" si="147"/>
        <v>0</v>
      </c>
      <c r="Z1276" s="376">
        <f t="shared" si="148"/>
        <v>0</v>
      </c>
      <c r="AA1276" s="376">
        <f t="shared" si="142"/>
        <v>0</v>
      </c>
      <c r="AB1276" s="350"/>
    </row>
    <row r="1277" spans="1:28" s="2" customFormat="1" ht="10.7">
      <c r="A1277" s="382">
        <v>1252</v>
      </c>
      <c r="B1277" s="398"/>
      <c r="C1277" s="186"/>
      <c r="D1277" s="187"/>
      <c r="E1277" s="186"/>
      <c r="F1277" s="397"/>
      <c r="G1277" s="385">
        <f t="shared" si="143"/>
        <v>0</v>
      </c>
      <c r="H1277" s="360"/>
      <c r="I1277" s="187"/>
      <c r="J1277" s="187"/>
      <c r="K1277" s="187"/>
      <c r="L1277" s="187"/>
      <c r="M1277" s="187"/>
      <c r="N1277" s="187"/>
      <c r="O1277" s="187"/>
      <c r="P1277" s="187"/>
      <c r="Q1277" s="187"/>
      <c r="R1277" s="187"/>
      <c r="S1277" s="187"/>
      <c r="T1277" s="269"/>
      <c r="U1277" s="370">
        <f>IF(AND(H1277="",I1277="",J1277="",K1277="",L1277="",M1277="",N1277="",O1277="",P1277="",Q1277="",R1277="",S1277="",T1277=""),0,AVERAGE($H1277:T1277))</f>
        <v>0</v>
      </c>
      <c r="V1277" s="373">
        <f t="shared" si="144"/>
        <v>0</v>
      </c>
      <c r="W1277" s="376">
        <f t="shared" si="145"/>
        <v>0</v>
      </c>
      <c r="X1277" s="376">
        <f t="shared" si="146"/>
        <v>0</v>
      </c>
      <c r="Y1277" s="373">
        <f t="shared" si="147"/>
        <v>0</v>
      </c>
      <c r="Z1277" s="376">
        <f t="shared" si="148"/>
        <v>0</v>
      </c>
      <c r="AA1277" s="376">
        <f t="shared" si="142"/>
        <v>0</v>
      </c>
      <c r="AB1277" s="350"/>
    </row>
    <row r="1278" spans="1:28" s="2" customFormat="1" ht="10.7">
      <c r="A1278" s="382">
        <v>1253</v>
      </c>
      <c r="B1278" s="398"/>
      <c r="C1278" s="186"/>
      <c r="D1278" s="187"/>
      <c r="E1278" s="186"/>
      <c r="F1278" s="397"/>
      <c r="G1278" s="385">
        <f t="shared" si="143"/>
        <v>0</v>
      </c>
      <c r="H1278" s="360"/>
      <c r="I1278" s="187"/>
      <c r="J1278" s="187"/>
      <c r="K1278" s="187"/>
      <c r="L1278" s="187"/>
      <c r="M1278" s="187"/>
      <c r="N1278" s="187"/>
      <c r="O1278" s="187"/>
      <c r="P1278" s="187"/>
      <c r="Q1278" s="187"/>
      <c r="R1278" s="187"/>
      <c r="S1278" s="187"/>
      <c r="T1278" s="269"/>
      <c r="U1278" s="370">
        <f>IF(AND(H1278="",I1278="",J1278="",K1278="",L1278="",M1278="",N1278="",O1278="",P1278="",Q1278="",R1278="",S1278="",T1278=""),0,AVERAGE($H1278:T1278))</f>
        <v>0</v>
      </c>
      <c r="V1278" s="373">
        <f t="shared" si="144"/>
        <v>0</v>
      </c>
      <c r="W1278" s="376">
        <f t="shared" si="145"/>
        <v>0</v>
      </c>
      <c r="X1278" s="376">
        <f t="shared" si="146"/>
        <v>0</v>
      </c>
      <c r="Y1278" s="373">
        <f t="shared" si="147"/>
        <v>0</v>
      </c>
      <c r="Z1278" s="376">
        <f t="shared" si="148"/>
        <v>0</v>
      </c>
      <c r="AA1278" s="376">
        <f t="shared" si="142"/>
        <v>0</v>
      </c>
      <c r="AB1278" s="350"/>
    </row>
    <row r="1279" spans="1:28" s="2" customFormat="1" ht="10.7">
      <c r="A1279" s="382">
        <v>1254</v>
      </c>
      <c r="B1279" s="398"/>
      <c r="C1279" s="186"/>
      <c r="D1279" s="187"/>
      <c r="E1279" s="186"/>
      <c r="F1279" s="397"/>
      <c r="G1279" s="385">
        <f t="shared" si="143"/>
        <v>0</v>
      </c>
      <c r="H1279" s="360"/>
      <c r="I1279" s="187"/>
      <c r="J1279" s="187"/>
      <c r="K1279" s="187"/>
      <c r="L1279" s="187"/>
      <c r="M1279" s="187"/>
      <c r="N1279" s="187"/>
      <c r="O1279" s="187"/>
      <c r="P1279" s="187"/>
      <c r="Q1279" s="187"/>
      <c r="R1279" s="187"/>
      <c r="S1279" s="187"/>
      <c r="T1279" s="269"/>
      <c r="U1279" s="370">
        <f>IF(AND(H1279="",I1279="",J1279="",K1279="",L1279="",M1279="",N1279="",O1279="",P1279="",Q1279="",R1279="",S1279="",T1279=""),0,AVERAGE($H1279:T1279))</f>
        <v>0</v>
      </c>
      <c r="V1279" s="373">
        <f t="shared" si="144"/>
        <v>0</v>
      </c>
      <c r="W1279" s="376">
        <f t="shared" si="145"/>
        <v>0</v>
      </c>
      <c r="X1279" s="376">
        <f t="shared" si="146"/>
        <v>0</v>
      </c>
      <c r="Y1279" s="373">
        <f t="shared" si="147"/>
        <v>0</v>
      </c>
      <c r="Z1279" s="376">
        <f t="shared" si="148"/>
        <v>0</v>
      </c>
      <c r="AA1279" s="376">
        <f t="shared" si="142"/>
        <v>0</v>
      </c>
      <c r="AB1279" s="350"/>
    </row>
    <row r="1280" spans="1:28" s="2" customFormat="1" ht="10.7">
      <c r="A1280" s="382">
        <v>1255</v>
      </c>
      <c r="B1280" s="398"/>
      <c r="C1280" s="186"/>
      <c r="D1280" s="187"/>
      <c r="E1280" s="186"/>
      <c r="F1280" s="397"/>
      <c r="G1280" s="385">
        <f t="shared" si="143"/>
        <v>0</v>
      </c>
      <c r="H1280" s="360"/>
      <c r="I1280" s="187"/>
      <c r="J1280" s="187"/>
      <c r="K1280" s="187"/>
      <c r="L1280" s="187"/>
      <c r="M1280" s="187"/>
      <c r="N1280" s="187"/>
      <c r="O1280" s="187"/>
      <c r="P1280" s="187"/>
      <c r="Q1280" s="187"/>
      <c r="R1280" s="187"/>
      <c r="S1280" s="187"/>
      <c r="T1280" s="269"/>
      <c r="U1280" s="370">
        <f>IF(AND(H1280="",I1280="",J1280="",K1280="",L1280="",M1280="",N1280="",O1280="",P1280="",Q1280="",R1280="",S1280="",T1280=""),0,AVERAGE($H1280:T1280))</f>
        <v>0</v>
      </c>
      <c r="V1280" s="373">
        <f t="shared" si="144"/>
        <v>0</v>
      </c>
      <c r="W1280" s="376">
        <f t="shared" si="145"/>
        <v>0</v>
      </c>
      <c r="X1280" s="376">
        <f t="shared" si="146"/>
        <v>0</v>
      </c>
      <c r="Y1280" s="373">
        <f t="shared" si="147"/>
        <v>0</v>
      </c>
      <c r="Z1280" s="376">
        <f t="shared" si="148"/>
        <v>0</v>
      </c>
      <c r="AA1280" s="376">
        <f t="shared" si="142"/>
        <v>0</v>
      </c>
      <c r="AB1280" s="350"/>
    </row>
    <row r="1281" spans="1:28" s="2" customFormat="1" ht="10.7">
      <c r="A1281" s="382">
        <v>1256</v>
      </c>
      <c r="B1281" s="398"/>
      <c r="C1281" s="186"/>
      <c r="D1281" s="187"/>
      <c r="E1281" s="186"/>
      <c r="F1281" s="397"/>
      <c r="G1281" s="385">
        <f t="shared" si="143"/>
        <v>0</v>
      </c>
      <c r="H1281" s="360"/>
      <c r="I1281" s="187"/>
      <c r="J1281" s="187"/>
      <c r="K1281" s="187"/>
      <c r="L1281" s="187"/>
      <c r="M1281" s="187"/>
      <c r="N1281" s="187"/>
      <c r="O1281" s="187"/>
      <c r="P1281" s="187"/>
      <c r="Q1281" s="187"/>
      <c r="R1281" s="187"/>
      <c r="S1281" s="187"/>
      <c r="T1281" s="269"/>
      <c r="U1281" s="370">
        <f>IF(AND(H1281="",I1281="",J1281="",K1281="",L1281="",M1281="",N1281="",O1281="",P1281="",Q1281="",R1281="",S1281="",T1281=""),0,AVERAGE($H1281:T1281))</f>
        <v>0</v>
      </c>
      <c r="V1281" s="373">
        <f t="shared" si="144"/>
        <v>0</v>
      </c>
      <c r="W1281" s="376">
        <f t="shared" si="145"/>
        <v>0</v>
      </c>
      <c r="X1281" s="376">
        <f t="shared" si="146"/>
        <v>0</v>
      </c>
      <c r="Y1281" s="373">
        <f t="shared" si="147"/>
        <v>0</v>
      </c>
      <c r="Z1281" s="376">
        <f t="shared" si="148"/>
        <v>0</v>
      </c>
      <c r="AA1281" s="376">
        <f t="shared" si="142"/>
        <v>0</v>
      </c>
      <c r="AB1281" s="350"/>
    </row>
    <row r="1282" spans="1:28" s="2" customFormat="1" ht="10.7">
      <c r="A1282" s="382">
        <v>1257</v>
      </c>
      <c r="B1282" s="398"/>
      <c r="C1282" s="186"/>
      <c r="D1282" s="187"/>
      <c r="E1282" s="186"/>
      <c r="F1282" s="397"/>
      <c r="G1282" s="385">
        <f t="shared" si="143"/>
        <v>0</v>
      </c>
      <c r="H1282" s="360"/>
      <c r="I1282" s="187"/>
      <c r="J1282" s="187"/>
      <c r="K1282" s="187"/>
      <c r="L1282" s="187"/>
      <c r="M1282" s="187"/>
      <c r="N1282" s="187"/>
      <c r="O1282" s="187"/>
      <c r="P1282" s="187"/>
      <c r="Q1282" s="187"/>
      <c r="R1282" s="187"/>
      <c r="S1282" s="187"/>
      <c r="T1282" s="269"/>
      <c r="U1282" s="370">
        <f>IF(AND(H1282="",I1282="",J1282="",K1282="",L1282="",M1282="",N1282="",O1282="",P1282="",Q1282="",R1282="",S1282="",T1282=""),0,AVERAGE($H1282:T1282))</f>
        <v>0</v>
      </c>
      <c r="V1282" s="373">
        <f t="shared" si="144"/>
        <v>0</v>
      </c>
      <c r="W1282" s="376">
        <f t="shared" si="145"/>
        <v>0</v>
      </c>
      <c r="X1282" s="376">
        <f t="shared" si="146"/>
        <v>0</v>
      </c>
      <c r="Y1282" s="373">
        <f t="shared" si="147"/>
        <v>0</v>
      </c>
      <c r="Z1282" s="376">
        <f t="shared" si="148"/>
        <v>0</v>
      </c>
      <c r="AA1282" s="376">
        <f t="shared" si="142"/>
        <v>0</v>
      </c>
      <c r="AB1282" s="350"/>
    </row>
    <row r="1283" spans="1:28" s="2" customFormat="1" ht="10.7">
      <c r="A1283" s="382">
        <v>1258</v>
      </c>
      <c r="B1283" s="398"/>
      <c r="C1283" s="186"/>
      <c r="D1283" s="187"/>
      <c r="E1283" s="186"/>
      <c r="F1283" s="397"/>
      <c r="G1283" s="385">
        <f t="shared" si="143"/>
        <v>0</v>
      </c>
      <c r="H1283" s="360"/>
      <c r="I1283" s="187"/>
      <c r="J1283" s="187"/>
      <c r="K1283" s="187"/>
      <c r="L1283" s="187"/>
      <c r="M1283" s="187"/>
      <c r="N1283" s="187"/>
      <c r="O1283" s="187"/>
      <c r="P1283" s="187"/>
      <c r="Q1283" s="187"/>
      <c r="R1283" s="187"/>
      <c r="S1283" s="187"/>
      <c r="T1283" s="269"/>
      <c r="U1283" s="370">
        <f>IF(AND(H1283="",I1283="",J1283="",K1283="",L1283="",M1283="",N1283="",O1283="",P1283="",Q1283="",R1283="",S1283="",T1283=""),0,AVERAGE($H1283:T1283))</f>
        <v>0</v>
      </c>
      <c r="V1283" s="373">
        <f t="shared" si="144"/>
        <v>0</v>
      </c>
      <c r="W1283" s="376">
        <f t="shared" si="145"/>
        <v>0</v>
      </c>
      <c r="X1283" s="376">
        <f t="shared" si="146"/>
        <v>0</v>
      </c>
      <c r="Y1283" s="373">
        <f t="shared" si="147"/>
        <v>0</v>
      </c>
      <c r="Z1283" s="376">
        <f t="shared" si="148"/>
        <v>0</v>
      </c>
      <c r="AA1283" s="376">
        <f t="shared" si="142"/>
        <v>0</v>
      </c>
      <c r="AB1283" s="350"/>
    </row>
    <row r="1284" spans="1:28" s="2" customFormat="1" ht="10.7">
      <c r="A1284" s="382">
        <v>1259</v>
      </c>
      <c r="B1284" s="398"/>
      <c r="C1284" s="186"/>
      <c r="D1284" s="187"/>
      <c r="E1284" s="186"/>
      <c r="F1284" s="397"/>
      <c r="G1284" s="385">
        <f t="shared" si="143"/>
        <v>0</v>
      </c>
      <c r="H1284" s="360"/>
      <c r="I1284" s="187"/>
      <c r="J1284" s="187"/>
      <c r="K1284" s="187"/>
      <c r="L1284" s="187"/>
      <c r="M1284" s="187"/>
      <c r="N1284" s="187"/>
      <c r="O1284" s="187"/>
      <c r="P1284" s="187"/>
      <c r="Q1284" s="187"/>
      <c r="R1284" s="187"/>
      <c r="S1284" s="187"/>
      <c r="T1284" s="269"/>
      <c r="U1284" s="370">
        <f>IF(AND(H1284="",I1284="",J1284="",K1284="",L1284="",M1284="",N1284="",O1284="",P1284="",Q1284="",R1284="",S1284="",T1284=""),0,AVERAGE($H1284:T1284))</f>
        <v>0</v>
      </c>
      <c r="V1284" s="373">
        <f t="shared" si="144"/>
        <v>0</v>
      </c>
      <c r="W1284" s="376">
        <f t="shared" si="145"/>
        <v>0</v>
      </c>
      <c r="X1284" s="376">
        <f t="shared" si="146"/>
        <v>0</v>
      </c>
      <c r="Y1284" s="373">
        <f t="shared" si="147"/>
        <v>0</v>
      </c>
      <c r="Z1284" s="376">
        <f t="shared" si="148"/>
        <v>0</v>
      </c>
      <c r="AA1284" s="376">
        <f t="shared" si="142"/>
        <v>0</v>
      </c>
      <c r="AB1284" s="350"/>
    </row>
    <row r="1285" spans="1:28" s="2" customFormat="1" ht="10.7">
      <c r="A1285" s="382">
        <v>1260</v>
      </c>
      <c r="B1285" s="398"/>
      <c r="C1285" s="186"/>
      <c r="D1285" s="187"/>
      <c r="E1285" s="186"/>
      <c r="F1285" s="397"/>
      <c r="G1285" s="385">
        <f t="shared" si="143"/>
        <v>0</v>
      </c>
      <c r="H1285" s="360"/>
      <c r="I1285" s="187"/>
      <c r="J1285" s="187"/>
      <c r="K1285" s="187"/>
      <c r="L1285" s="187"/>
      <c r="M1285" s="187"/>
      <c r="N1285" s="187"/>
      <c r="O1285" s="187"/>
      <c r="P1285" s="187"/>
      <c r="Q1285" s="187"/>
      <c r="R1285" s="187"/>
      <c r="S1285" s="187"/>
      <c r="T1285" s="269"/>
      <c r="U1285" s="370">
        <f>IF(AND(H1285="",I1285="",J1285="",K1285="",L1285="",M1285="",N1285="",O1285="",P1285="",Q1285="",R1285="",S1285="",T1285=""),0,AVERAGE($H1285:T1285))</f>
        <v>0</v>
      </c>
      <c r="V1285" s="373">
        <f t="shared" si="144"/>
        <v>0</v>
      </c>
      <c r="W1285" s="376">
        <f t="shared" si="145"/>
        <v>0</v>
      </c>
      <c r="X1285" s="376">
        <f t="shared" si="146"/>
        <v>0</v>
      </c>
      <c r="Y1285" s="373">
        <f t="shared" si="147"/>
        <v>0</v>
      </c>
      <c r="Z1285" s="376">
        <f t="shared" si="148"/>
        <v>0</v>
      </c>
      <c r="AA1285" s="376">
        <f t="shared" si="142"/>
        <v>0</v>
      </c>
      <c r="AB1285" s="350"/>
    </row>
    <row r="1286" spans="1:28" s="2" customFormat="1" ht="10.7">
      <c r="A1286" s="382">
        <v>1261</v>
      </c>
      <c r="B1286" s="398"/>
      <c r="C1286" s="186"/>
      <c r="D1286" s="187"/>
      <c r="E1286" s="186"/>
      <c r="F1286" s="397"/>
      <c r="G1286" s="385">
        <f t="shared" si="143"/>
        <v>0</v>
      </c>
      <c r="H1286" s="360"/>
      <c r="I1286" s="187"/>
      <c r="J1286" s="187"/>
      <c r="K1286" s="187"/>
      <c r="L1286" s="187"/>
      <c r="M1286" s="187"/>
      <c r="N1286" s="187"/>
      <c r="O1286" s="187"/>
      <c r="P1286" s="187"/>
      <c r="Q1286" s="187"/>
      <c r="R1286" s="187"/>
      <c r="S1286" s="187"/>
      <c r="T1286" s="269"/>
      <c r="U1286" s="370">
        <f>IF(AND(H1286="",I1286="",J1286="",K1286="",L1286="",M1286="",N1286="",O1286="",P1286="",Q1286="",R1286="",S1286="",T1286=""),0,AVERAGE($H1286:T1286))</f>
        <v>0</v>
      </c>
      <c r="V1286" s="373">
        <f t="shared" si="144"/>
        <v>0</v>
      </c>
      <c r="W1286" s="376">
        <f t="shared" si="145"/>
        <v>0</v>
      </c>
      <c r="X1286" s="376">
        <f t="shared" si="146"/>
        <v>0</v>
      </c>
      <c r="Y1286" s="373">
        <f t="shared" si="147"/>
        <v>0</v>
      </c>
      <c r="Z1286" s="376">
        <f t="shared" si="148"/>
        <v>0</v>
      </c>
      <c r="AA1286" s="376">
        <f t="shared" si="142"/>
        <v>0</v>
      </c>
      <c r="AB1286" s="350"/>
    </row>
    <row r="1287" spans="1:28" s="2" customFormat="1" ht="10.7">
      <c r="A1287" s="382">
        <v>1262</v>
      </c>
      <c r="B1287" s="398"/>
      <c r="C1287" s="186"/>
      <c r="D1287" s="187"/>
      <c r="E1287" s="186"/>
      <c r="F1287" s="397"/>
      <c r="G1287" s="385">
        <f t="shared" si="143"/>
        <v>0</v>
      </c>
      <c r="H1287" s="360"/>
      <c r="I1287" s="187"/>
      <c r="J1287" s="187"/>
      <c r="K1287" s="187"/>
      <c r="L1287" s="187"/>
      <c r="M1287" s="187"/>
      <c r="N1287" s="187"/>
      <c r="O1287" s="187"/>
      <c r="P1287" s="187"/>
      <c r="Q1287" s="187"/>
      <c r="R1287" s="187"/>
      <c r="S1287" s="187"/>
      <c r="T1287" s="269"/>
      <c r="U1287" s="370">
        <f>IF(AND(H1287="",I1287="",J1287="",K1287="",L1287="",M1287="",N1287="",O1287="",P1287="",Q1287="",R1287="",S1287="",T1287=""),0,AVERAGE($H1287:T1287))</f>
        <v>0</v>
      </c>
      <c r="V1287" s="373">
        <f t="shared" si="144"/>
        <v>0</v>
      </c>
      <c r="W1287" s="376">
        <f t="shared" si="145"/>
        <v>0</v>
      </c>
      <c r="X1287" s="376">
        <f t="shared" si="146"/>
        <v>0</v>
      </c>
      <c r="Y1287" s="373">
        <f t="shared" si="147"/>
        <v>0</v>
      </c>
      <c r="Z1287" s="376">
        <f t="shared" si="148"/>
        <v>0</v>
      </c>
      <c r="AA1287" s="376">
        <f t="shared" si="142"/>
        <v>0</v>
      </c>
      <c r="AB1287" s="350"/>
    </row>
    <row r="1288" spans="1:28" s="2" customFormat="1" ht="10.7">
      <c r="A1288" s="382">
        <v>1263</v>
      </c>
      <c r="B1288" s="398"/>
      <c r="C1288" s="186"/>
      <c r="D1288" s="187"/>
      <c r="E1288" s="186"/>
      <c r="F1288" s="397"/>
      <c r="G1288" s="385">
        <f t="shared" si="143"/>
        <v>0</v>
      </c>
      <c r="H1288" s="360"/>
      <c r="I1288" s="187"/>
      <c r="J1288" s="187"/>
      <c r="K1288" s="187"/>
      <c r="L1288" s="187"/>
      <c r="M1288" s="187"/>
      <c r="N1288" s="187"/>
      <c r="O1288" s="187"/>
      <c r="P1288" s="187"/>
      <c r="Q1288" s="187"/>
      <c r="R1288" s="187"/>
      <c r="S1288" s="187"/>
      <c r="T1288" s="269"/>
      <c r="U1288" s="370">
        <f>IF(AND(H1288="",I1288="",J1288="",K1288="",L1288="",M1288="",N1288="",O1288="",P1288="",Q1288="",R1288="",S1288="",T1288=""),0,AVERAGE($H1288:T1288))</f>
        <v>0</v>
      </c>
      <c r="V1288" s="373">
        <f t="shared" si="144"/>
        <v>0</v>
      </c>
      <c r="W1288" s="376">
        <f t="shared" si="145"/>
        <v>0</v>
      </c>
      <c r="X1288" s="376">
        <f t="shared" si="146"/>
        <v>0</v>
      </c>
      <c r="Y1288" s="373">
        <f t="shared" si="147"/>
        <v>0</v>
      </c>
      <c r="Z1288" s="376">
        <f t="shared" si="148"/>
        <v>0</v>
      </c>
      <c r="AA1288" s="376">
        <f t="shared" si="142"/>
        <v>0</v>
      </c>
      <c r="AB1288" s="350"/>
    </row>
    <row r="1289" spans="1:28" s="2" customFormat="1" ht="10.7">
      <c r="A1289" s="382">
        <v>1264</v>
      </c>
      <c r="B1289" s="398"/>
      <c r="C1289" s="186"/>
      <c r="D1289" s="187"/>
      <c r="E1289" s="186"/>
      <c r="F1289" s="397"/>
      <c r="G1289" s="385">
        <f t="shared" si="143"/>
        <v>0</v>
      </c>
      <c r="H1289" s="360"/>
      <c r="I1289" s="187"/>
      <c r="J1289" s="187"/>
      <c r="K1289" s="187"/>
      <c r="L1289" s="187"/>
      <c r="M1289" s="187"/>
      <c r="N1289" s="187"/>
      <c r="O1289" s="187"/>
      <c r="P1289" s="187"/>
      <c r="Q1289" s="187"/>
      <c r="R1289" s="187"/>
      <c r="S1289" s="187"/>
      <c r="T1289" s="269"/>
      <c r="U1289" s="370">
        <f>IF(AND(H1289="",I1289="",J1289="",K1289="",L1289="",M1289="",N1289="",O1289="",P1289="",Q1289="",R1289="",S1289="",T1289=""),0,AVERAGE($H1289:T1289))</f>
        <v>0</v>
      </c>
      <c r="V1289" s="373">
        <f t="shared" si="144"/>
        <v>0</v>
      </c>
      <c r="W1289" s="376">
        <f t="shared" si="145"/>
        <v>0</v>
      </c>
      <c r="X1289" s="376">
        <f t="shared" si="146"/>
        <v>0</v>
      </c>
      <c r="Y1289" s="373">
        <f t="shared" si="147"/>
        <v>0</v>
      </c>
      <c r="Z1289" s="376">
        <f t="shared" si="148"/>
        <v>0</v>
      </c>
      <c r="AA1289" s="376">
        <f t="shared" si="142"/>
        <v>0</v>
      </c>
      <c r="AB1289" s="350"/>
    </row>
    <row r="1290" spans="1:28" s="2" customFormat="1" ht="10.7">
      <c r="A1290" s="382">
        <v>1265</v>
      </c>
      <c r="B1290" s="398"/>
      <c r="C1290" s="186"/>
      <c r="D1290" s="187"/>
      <c r="E1290" s="186"/>
      <c r="F1290" s="397"/>
      <c r="G1290" s="385">
        <f t="shared" si="143"/>
        <v>0</v>
      </c>
      <c r="H1290" s="360"/>
      <c r="I1290" s="187"/>
      <c r="J1290" s="187"/>
      <c r="K1290" s="187"/>
      <c r="L1290" s="187"/>
      <c r="M1290" s="187"/>
      <c r="N1290" s="187"/>
      <c r="O1290" s="187"/>
      <c r="P1290" s="187"/>
      <c r="Q1290" s="187"/>
      <c r="R1290" s="187"/>
      <c r="S1290" s="187"/>
      <c r="T1290" s="269"/>
      <c r="U1290" s="370">
        <f>IF(AND(H1290="",I1290="",J1290="",K1290="",L1290="",M1290="",N1290="",O1290="",P1290="",Q1290="",R1290="",S1290="",T1290=""),0,AVERAGE($H1290:T1290))</f>
        <v>0</v>
      </c>
      <c r="V1290" s="373">
        <f t="shared" si="144"/>
        <v>0</v>
      </c>
      <c r="W1290" s="376">
        <f t="shared" si="145"/>
        <v>0</v>
      </c>
      <c r="X1290" s="376">
        <f t="shared" si="146"/>
        <v>0</v>
      </c>
      <c r="Y1290" s="373">
        <f t="shared" si="147"/>
        <v>0</v>
      </c>
      <c r="Z1290" s="376">
        <f t="shared" si="148"/>
        <v>0</v>
      </c>
      <c r="AA1290" s="376">
        <f t="shared" si="142"/>
        <v>0</v>
      </c>
      <c r="AB1290" s="350"/>
    </row>
    <row r="1291" spans="1:28" s="2" customFormat="1" ht="10.7">
      <c r="A1291" s="382">
        <v>1266</v>
      </c>
      <c r="B1291" s="398"/>
      <c r="C1291" s="186"/>
      <c r="D1291" s="187"/>
      <c r="E1291" s="186"/>
      <c r="F1291" s="397"/>
      <c r="G1291" s="385">
        <f t="shared" si="143"/>
        <v>0</v>
      </c>
      <c r="H1291" s="360"/>
      <c r="I1291" s="187"/>
      <c r="J1291" s="187"/>
      <c r="K1291" s="187"/>
      <c r="L1291" s="187"/>
      <c r="M1291" s="187"/>
      <c r="N1291" s="187"/>
      <c r="O1291" s="187"/>
      <c r="P1291" s="187"/>
      <c r="Q1291" s="187"/>
      <c r="R1291" s="187"/>
      <c r="S1291" s="187"/>
      <c r="T1291" s="269"/>
      <c r="U1291" s="370">
        <f>IF(AND(H1291="",I1291="",J1291="",K1291="",L1291="",M1291="",N1291="",O1291="",P1291="",Q1291="",R1291="",S1291="",T1291=""),0,AVERAGE($H1291:T1291))</f>
        <v>0</v>
      </c>
      <c r="V1291" s="373">
        <f t="shared" si="144"/>
        <v>0</v>
      </c>
      <c r="W1291" s="376">
        <f t="shared" si="145"/>
        <v>0</v>
      </c>
      <c r="X1291" s="376">
        <f t="shared" si="146"/>
        <v>0</v>
      </c>
      <c r="Y1291" s="373">
        <f t="shared" si="147"/>
        <v>0</v>
      </c>
      <c r="Z1291" s="376">
        <f t="shared" si="148"/>
        <v>0</v>
      </c>
      <c r="AA1291" s="376">
        <f t="shared" si="142"/>
        <v>0</v>
      </c>
      <c r="AB1291" s="350"/>
    </row>
    <row r="1292" spans="1:28" s="2" customFormat="1" ht="10.7">
      <c r="A1292" s="382">
        <v>1267</v>
      </c>
      <c r="B1292" s="398"/>
      <c r="C1292" s="186"/>
      <c r="D1292" s="187"/>
      <c r="E1292" s="186"/>
      <c r="F1292" s="397"/>
      <c r="G1292" s="385">
        <f t="shared" si="143"/>
        <v>0</v>
      </c>
      <c r="H1292" s="360"/>
      <c r="I1292" s="187"/>
      <c r="J1292" s="187"/>
      <c r="K1292" s="187"/>
      <c r="L1292" s="187"/>
      <c r="M1292" s="187"/>
      <c r="N1292" s="187"/>
      <c r="O1292" s="187"/>
      <c r="P1292" s="187"/>
      <c r="Q1292" s="187"/>
      <c r="R1292" s="187"/>
      <c r="S1292" s="187"/>
      <c r="T1292" s="269"/>
      <c r="U1292" s="370">
        <f>IF(AND(H1292="",I1292="",J1292="",K1292="",L1292="",M1292="",N1292="",O1292="",P1292="",Q1292="",R1292="",S1292="",T1292=""),0,AVERAGE($H1292:T1292))</f>
        <v>0</v>
      </c>
      <c r="V1292" s="373">
        <f t="shared" si="144"/>
        <v>0</v>
      </c>
      <c r="W1292" s="376">
        <f t="shared" si="145"/>
        <v>0</v>
      </c>
      <c r="X1292" s="376">
        <f t="shared" si="146"/>
        <v>0</v>
      </c>
      <c r="Y1292" s="373">
        <f t="shared" si="147"/>
        <v>0</v>
      </c>
      <c r="Z1292" s="376">
        <f t="shared" si="148"/>
        <v>0</v>
      </c>
      <c r="AA1292" s="376">
        <f t="shared" si="142"/>
        <v>0</v>
      </c>
      <c r="AB1292" s="350"/>
    </row>
    <row r="1293" spans="1:28" s="2" customFormat="1" ht="10.7">
      <c r="A1293" s="382">
        <v>1268</v>
      </c>
      <c r="B1293" s="398"/>
      <c r="C1293" s="186"/>
      <c r="D1293" s="187"/>
      <c r="E1293" s="186"/>
      <c r="F1293" s="397"/>
      <c r="G1293" s="385">
        <f t="shared" si="143"/>
        <v>0</v>
      </c>
      <c r="H1293" s="360"/>
      <c r="I1293" s="187"/>
      <c r="J1293" s="187"/>
      <c r="K1293" s="187"/>
      <c r="L1293" s="187"/>
      <c r="M1293" s="187"/>
      <c r="N1293" s="187"/>
      <c r="O1293" s="187"/>
      <c r="P1293" s="187"/>
      <c r="Q1293" s="187"/>
      <c r="R1293" s="187"/>
      <c r="S1293" s="187"/>
      <c r="T1293" s="269"/>
      <c r="U1293" s="370">
        <f>IF(AND(H1293="",I1293="",J1293="",K1293="",L1293="",M1293="",N1293="",O1293="",P1293="",Q1293="",R1293="",S1293="",T1293=""),0,AVERAGE($H1293:T1293))</f>
        <v>0</v>
      </c>
      <c r="V1293" s="373">
        <f t="shared" si="144"/>
        <v>0</v>
      </c>
      <c r="W1293" s="376">
        <f t="shared" si="145"/>
        <v>0</v>
      </c>
      <c r="X1293" s="376">
        <f t="shared" si="146"/>
        <v>0</v>
      </c>
      <c r="Y1293" s="373">
        <f t="shared" si="147"/>
        <v>0</v>
      </c>
      <c r="Z1293" s="376">
        <f t="shared" si="148"/>
        <v>0</v>
      </c>
      <c r="AA1293" s="376">
        <f t="shared" si="142"/>
        <v>0</v>
      </c>
      <c r="AB1293" s="350"/>
    </row>
    <row r="1294" spans="1:28" s="2" customFormat="1" ht="10.7">
      <c r="A1294" s="382">
        <v>1269</v>
      </c>
      <c r="B1294" s="398"/>
      <c r="C1294" s="186"/>
      <c r="D1294" s="187"/>
      <c r="E1294" s="186"/>
      <c r="F1294" s="397"/>
      <c r="G1294" s="385">
        <f t="shared" si="143"/>
        <v>0</v>
      </c>
      <c r="H1294" s="360"/>
      <c r="I1294" s="187"/>
      <c r="J1294" s="187"/>
      <c r="K1294" s="187"/>
      <c r="L1294" s="187"/>
      <c r="M1294" s="187"/>
      <c r="N1294" s="187"/>
      <c r="O1294" s="187"/>
      <c r="P1294" s="187"/>
      <c r="Q1294" s="187"/>
      <c r="R1294" s="187"/>
      <c r="S1294" s="187"/>
      <c r="T1294" s="269"/>
      <c r="U1294" s="370">
        <f>IF(AND(H1294="",I1294="",J1294="",K1294="",L1294="",M1294="",N1294="",O1294="",P1294="",Q1294="",R1294="",S1294="",T1294=""),0,AVERAGE($H1294:T1294))</f>
        <v>0</v>
      </c>
      <c r="V1294" s="373">
        <f t="shared" si="144"/>
        <v>0</v>
      </c>
      <c r="W1294" s="376">
        <f t="shared" si="145"/>
        <v>0</v>
      </c>
      <c r="X1294" s="376">
        <f t="shared" si="146"/>
        <v>0</v>
      </c>
      <c r="Y1294" s="373">
        <f t="shared" si="147"/>
        <v>0</v>
      </c>
      <c r="Z1294" s="376">
        <f t="shared" si="148"/>
        <v>0</v>
      </c>
      <c r="AA1294" s="376">
        <f t="shared" si="142"/>
        <v>0</v>
      </c>
      <c r="AB1294" s="350"/>
    </row>
    <row r="1295" spans="1:28" s="2" customFormat="1" ht="10.7">
      <c r="A1295" s="382">
        <v>1270</v>
      </c>
      <c r="B1295" s="398"/>
      <c r="C1295" s="186"/>
      <c r="D1295" s="187"/>
      <c r="E1295" s="186"/>
      <c r="F1295" s="397"/>
      <c r="G1295" s="385">
        <f t="shared" si="143"/>
        <v>0</v>
      </c>
      <c r="H1295" s="360"/>
      <c r="I1295" s="187"/>
      <c r="J1295" s="187"/>
      <c r="K1295" s="187"/>
      <c r="L1295" s="187"/>
      <c r="M1295" s="187"/>
      <c r="N1295" s="187"/>
      <c r="O1295" s="187"/>
      <c r="P1295" s="187"/>
      <c r="Q1295" s="187"/>
      <c r="R1295" s="187"/>
      <c r="S1295" s="187"/>
      <c r="T1295" s="269"/>
      <c r="U1295" s="370">
        <f>IF(AND(H1295="",I1295="",J1295="",K1295="",L1295="",M1295="",N1295="",O1295="",P1295="",Q1295="",R1295="",S1295="",T1295=""),0,AVERAGE($H1295:T1295))</f>
        <v>0</v>
      </c>
      <c r="V1295" s="373">
        <f t="shared" si="144"/>
        <v>0</v>
      </c>
      <c r="W1295" s="376">
        <f t="shared" si="145"/>
        <v>0</v>
      </c>
      <c r="X1295" s="376">
        <f t="shared" si="146"/>
        <v>0</v>
      </c>
      <c r="Y1295" s="373">
        <f t="shared" si="147"/>
        <v>0</v>
      </c>
      <c r="Z1295" s="376">
        <f t="shared" si="148"/>
        <v>0</v>
      </c>
      <c r="AA1295" s="376">
        <f t="shared" si="142"/>
        <v>0</v>
      </c>
      <c r="AB1295" s="350"/>
    </row>
    <row r="1296" spans="1:28" s="2" customFormat="1" ht="10.7">
      <c r="A1296" s="382">
        <v>1271</v>
      </c>
      <c r="B1296" s="398"/>
      <c r="C1296" s="186"/>
      <c r="D1296" s="187"/>
      <c r="E1296" s="186"/>
      <c r="F1296" s="397"/>
      <c r="G1296" s="385">
        <f t="shared" si="143"/>
        <v>0</v>
      </c>
      <c r="H1296" s="360"/>
      <c r="I1296" s="187"/>
      <c r="J1296" s="187"/>
      <c r="K1296" s="187"/>
      <c r="L1296" s="187"/>
      <c r="M1296" s="187"/>
      <c r="N1296" s="187"/>
      <c r="O1296" s="187"/>
      <c r="P1296" s="187"/>
      <c r="Q1296" s="187"/>
      <c r="R1296" s="187"/>
      <c r="S1296" s="187"/>
      <c r="T1296" s="269"/>
      <c r="U1296" s="370">
        <f>IF(AND(H1296="",I1296="",J1296="",K1296="",L1296="",M1296="",N1296="",O1296="",P1296="",Q1296="",R1296="",S1296="",T1296=""),0,AVERAGE($H1296:T1296))</f>
        <v>0</v>
      </c>
      <c r="V1296" s="373">
        <f t="shared" si="144"/>
        <v>0</v>
      </c>
      <c r="W1296" s="376">
        <f t="shared" si="145"/>
        <v>0</v>
      </c>
      <c r="X1296" s="376">
        <f t="shared" si="146"/>
        <v>0</v>
      </c>
      <c r="Y1296" s="373">
        <f t="shared" si="147"/>
        <v>0</v>
      </c>
      <c r="Z1296" s="376">
        <f t="shared" si="148"/>
        <v>0</v>
      </c>
      <c r="AA1296" s="376">
        <f t="shared" si="142"/>
        <v>0</v>
      </c>
      <c r="AB1296" s="350"/>
    </row>
    <row r="1297" spans="1:28" s="2" customFormat="1" ht="10.7">
      <c r="A1297" s="382">
        <v>1272</v>
      </c>
      <c r="B1297" s="398"/>
      <c r="C1297" s="186"/>
      <c r="D1297" s="187"/>
      <c r="E1297" s="186"/>
      <c r="F1297" s="397"/>
      <c r="G1297" s="385">
        <f t="shared" si="143"/>
        <v>0</v>
      </c>
      <c r="H1297" s="360"/>
      <c r="I1297" s="187"/>
      <c r="J1297" s="187"/>
      <c r="K1297" s="187"/>
      <c r="L1297" s="187"/>
      <c r="M1297" s="187"/>
      <c r="N1297" s="187"/>
      <c r="O1297" s="187"/>
      <c r="P1297" s="187"/>
      <c r="Q1297" s="187"/>
      <c r="R1297" s="187"/>
      <c r="S1297" s="187"/>
      <c r="T1297" s="269"/>
      <c r="U1297" s="370">
        <f>IF(AND(H1297="",I1297="",J1297="",K1297="",L1297="",M1297="",N1297="",O1297="",P1297="",Q1297="",R1297="",S1297="",T1297=""),0,AVERAGE($H1297:T1297))</f>
        <v>0</v>
      </c>
      <c r="V1297" s="373">
        <f t="shared" si="144"/>
        <v>0</v>
      </c>
      <c r="W1297" s="376">
        <f t="shared" si="145"/>
        <v>0</v>
      </c>
      <c r="X1297" s="376">
        <f t="shared" si="146"/>
        <v>0</v>
      </c>
      <c r="Y1297" s="373">
        <f t="shared" si="147"/>
        <v>0</v>
      </c>
      <c r="Z1297" s="376">
        <f t="shared" si="148"/>
        <v>0</v>
      </c>
      <c r="AA1297" s="376">
        <f t="shared" si="142"/>
        <v>0</v>
      </c>
      <c r="AB1297" s="350"/>
    </row>
    <row r="1298" spans="1:28" s="2" customFormat="1" ht="10.7">
      <c r="A1298" s="382">
        <v>1273</v>
      </c>
      <c r="B1298" s="398"/>
      <c r="C1298" s="186"/>
      <c r="D1298" s="187"/>
      <c r="E1298" s="186"/>
      <c r="F1298" s="397"/>
      <c r="G1298" s="385">
        <f t="shared" si="143"/>
        <v>0</v>
      </c>
      <c r="H1298" s="360"/>
      <c r="I1298" s="187"/>
      <c r="J1298" s="187"/>
      <c r="K1298" s="187"/>
      <c r="L1298" s="187"/>
      <c r="M1298" s="187"/>
      <c r="N1298" s="187"/>
      <c r="O1298" s="187"/>
      <c r="P1298" s="187"/>
      <c r="Q1298" s="187"/>
      <c r="R1298" s="187"/>
      <c r="S1298" s="187"/>
      <c r="T1298" s="269"/>
      <c r="U1298" s="370">
        <f>IF(AND(H1298="",I1298="",J1298="",K1298="",L1298="",M1298="",N1298="",O1298="",P1298="",Q1298="",R1298="",S1298="",T1298=""),0,AVERAGE($H1298:T1298))</f>
        <v>0</v>
      </c>
      <c r="V1298" s="373">
        <f t="shared" si="144"/>
        <v>0</v>
      </c>
      <c r="W1298" s="376">
        <f t="shared" si="145"/>
        <v>0</v>
      </c>
      <c r="X1298" s="376">
        <f t="shared" si="146"/>
        <v>0</v>
      </c>
      <c r="Y1298" s="373">
        <f t="shared" si="147"/>
        <v>0</v>
      </c>
      <c r="Z1298" s="376">
        <f t="shared" si="148"/>
        <v>0</v>
      </c>
      <c r="AA1298" s="376">
        <f t="shared" si="142"/>
        <v>0</v>
      </c>
      <c r="AB1298" s="350"/>
    </row>
    <row r="1299" spans="1:28" s="2" customFormat="1" ht="10.7">
      <c r="A1299" s="382">
        <v>1274</v>
      </c>
      <c r="B1299" s="398"/>
      <c r="C1299" s="186"/>
      <c r="D1299" s="187"/>
      <c r="E1299" s="186"/>
      <c r="F1299" s="397"/>
      <c r="G1299" s="385">
        <f t="shared" si="143"/>
        <v>0</v>
      </c>
      <c r="H1299" s="360"/>
      <c r="I1299" s="187"/>
      <c r="J1299" s="187"/>
      <c r="K1299" s="187"/>
      <c r="L1299" s="187"/>
      <c r="M1299" s="187"/>
      <c r="N1299" s="187"/>
      <c r="O1299" s="187"/>
      <c r="P1299" s="187"/>
      <c r="Q1299" s="187"/>
      <c r="R1299" s="187"/>
      <c r="S1299" s="187"/>
      <c r="T1299" s="269"/>
      <c r="U1299" s="370">
        <f>IF(AND(H1299="",I1299="",J1299="",K1299="",L1299="",M1299="",N1299="",O1299="",P1299="",Q1299="",R1299="",S1299="",T1299=""),0,AVERAGE($H1299:T1299))</f>
        <v>0</v>
      </c>
      <c r="V1299" s="373">
        <f t="shared" si="144"/>
        <v>0</v>
      </c>
      <c r="W1299" s="376">
        <f t="shared" si="145"/>
        <v>0</v>
      </c>
      <c r="X1299" s="376">
        <f t="shared" si="146"/>
        <v>0</v>
      </c>
      <c r="Y1299" s="373">
        <f t="shared" si="147"/>
        <v>0</v>
      </c>
      <c r="Z1299" s="376">
        <f t="shared" si="148"/>
        <v>0</v>
      </c>
      <c r="AA1299" s="376">
        <f t="shared" si="142"/>
        <v>0</v>
      </c>
      <c r="AB1299" s="350"/>
    </row>
    <row r="1300" spans="1:28" s="2" customFormat="1" ht="10.7">
      <c r="A1300" s="382">
        <v>1275</v>
      </c>
      <c r="B1300" s="398"/>
      <c r="C1300" s="186"/>
      <c r="D1300" s="187"/>
      <c r="E1300" s="186"/>
      <c r="F1300" s="397"/>
      <c r="G1300" s="385">
        <f t="shared" si="143"/>
        <v>0</v>
      </c>
      <c r="H1300" s="360"/>
      <c r="I1300" s="187"/>
      <c r="J1300" s="187"/>
      <c r="K1300" s="187"/>
      <c r="L1300" s="187"/>
      <c r="M1300" s="187"/>
      <c r="N1300" s="187"/>
      <c r="O1300" s="187"/>
      <c r="P1300" s="187"/>
      <c r="Q1300" s="187"/>
      <c r="R1300" s="187"/>
      <c r="S1300" s="187"/>
      <c r="T1300" s="269"/>
      <c r="U1300" s="370">
        <f>IF(AND(H1300="",I1300="",J1300="",K1300="",L1300="",M1300="",N1300="",O1300="",P1300="",Q1300="",R1300="",S1300="",T1300=""),0,AVERAGE($H1300:T1300))</f>
        <v>0</v>
      </c>
      <c r="V1300" s="373">
        <f t="shared" si="144"/>
        <v>0</v>
      </c>
      <c r="W1300" s="376">
        <f t="shared" si="145"/>
        <v>0</v>
      </c>
      <c r="X1300" s="376">
        <f t="shared" si="146"/>
        <v>0</v>
      </c>
      <c r="Y1300" s="373">
        <f t="shared" si="147"/>
        <v>0</v>
      </c>
      <c r="Z1300" s="376">
        <f t="shared" si="148"/>
        <v>0</v>
      </c>
      <c r="AA1300" s="376">
        <f t="shared" si="142"/>
        <v>0</v>
      </c>
      <c r="AB1300" s="350"/>
    </row>
    <row r="1301" spans="1:28" s="2" customFormat="1" ht="10.7">
      <c r="A1301" s="382">
        <v>1276</v>
      </c>
      <c r="B1301" s="398"/>
      <c r="C1301" s="186"/>
      <c r="D1301" s="187"/>
      <c r="E1301" s="186"/>
      <c r="F1301" s="397"/>
      <c r="G1301" s="385">
        <f t="shared" si="143"/>
        <v>0</v>
      </c>
      <c r="H1301" s="360"/>
      <c r="I1301" s="187"/>
      <c r="J1301" s="187"/>
      <c r="K1301" s="187"/>
      <c r="L1301" s="187"/>
      <c r="M1301" s="187"/>
      <c r="N1301" s="187"/>
      <c r="O1301" s="187"/>
      <c r="P1301" s="187"/>
      <c r="Q1301" s="187"/>
      <c r="R1301" s="187"/>
      <c r="S1301" s="187"/>
      <c r="T1301" s="269"/>
      <c r="U1301" s="370">
        <f>IF(AND(H1301="",I1301="",J1301="",K1301="",L1301="",M1301="",N1301="",O1301="",P1301="",Q1301="",R1301="",S1301="",T1301=""),0,AVERAGE($H1301:T1301))</f>
        <v>0</v>
      </c>
      <c r="V1301" s="373">
        <f t="shared" si="144"/>
        <v>0</v>
      </c>
      <c r="W1301" s="376">
        <f t="shared" si="145"/>
        <v>0</v>
      </c>
      <c r="X1301" s="376">
        <f t="shared" si="146"/>
        <v>0</v>
      </c>
      <c r="Y1301" s="373">
        <f t="shared" si="147"/>
        <v>0</v>
      </c>
      <c r="Z1301" s="376">
        <f t="shared" si="148"/>
        <v>0</v>
      </c>
      <c r="AA1301" s="376">
        <f t="shared" si="142"/>
        <v>0</v>
      </c>
      <c r="AB1301" s="350"/>
    </row>
    <row r="1302" spans="1:28" s="2" customFormat="1" ht="10.7">
      <c r="A1302" s="382">
        <v>1277</v>
      </c>
      <c r="B1302" s="398"/>
      <c r="C1302" s="186"/>
      <c r="D1302" s="187"/>
      <c r="E1302" s="186"/>
      <c r="F1302" s="397"/>
      <c r="G1302" s="385">
        <f t="shared" si="143"/>
        <v>0</v>
      </c>
      <c r="H1302" s="360"/>
      <c r="I1302" s="187"/>
      <c r="J1302" s="187"/>
      <c r="K1302" s="187"/>
      <c r="L1302" s="187"/>
      <c r="M1302" s="187"/>
      <c r="N1302" s="187"/>
      <c r="O1302" s="187"/>
      <c r="P1302" s="187"/>
      <c r="Q1302" s="187"/>
      <c r="R1302" s="187"/>
      <c r="S1302" s="187"/>
      <c r="T1302" s="269"/>
      <c r="U1302" s="370">
        <f>IF(AND(H1302="",I1302="",J1302="",K1302="",L1302="",M1302="",N1302="",O1302="",P1302="",Q1302="",R1302="",S1302="",T1302=""),0,AVERAGE($H1302:T1302))</f>
        <v>0</v>
      </c>
      <c r="V1302" s="373">
        <f t="shared" si="144"/>
        <v>0</v>
      </c>
      <c r="W1302" s="376">
        <f t="shared" si="145"/>
        <v>0</v>
      </c>
      <c r="X1302" s="376">
        <f t="shared" si="146"/>
        <v>0</v>
      </c>
      <c r="Y1302" s="373">
        <f t="shared" si="147"/>
        <v>0</v>
      </c>
      <c r="Z1302" s="376">
        <f t="shared" si="148"/>
        <v>0</v>
      </c>
      <c r="AA1302" s="376">
        <f t="shared" si="142"/>
        <v>0</v>
      </c>
      <c r="AB1302" s="350"/>
    </row>
    <row r="1303" spans="1:28" s="2" customFormat="1" ht="10.7">
      <c r="A1303" s="382">
        <v>1278</v>
      </c>
      <c r="B1303" s="398"/>
      <c r="C1303" s="186"/>
      <c r="D1303" s="187"/>
      <c r="E1303" s="186"/>
      <c r="F1303" s="397"/>
      <c r="G1303" s="385">
        <f t="shared" si="143"/>
        <v>0</v>
      </c>
      <c r="H1303" s="360"/>
      <c r="I1303" s="187"/>
      <c r="J1303" s="187"/>
      <c r="K1303" s="187"/>
      <c r="L1303" s="187"/>
      <c r="M1303" s="187"/>
      <c r="N1303" s="187"/>
      <c r="O1303" s="187"/>
      <c r="P1303" s="187"/>
      <c r="Q1303" s="187"/>
      <c r="R1303" s="187"/>
      <c r="S1303" s="187"/>
      <c r="T1303" s="269"/>
      <c r="U1303" s="370">
        <f>IF(AND(H1303="",I1303="",J1303="",K1303="",L1303="",M1303="",N1303="",O1303="",P1303="",Q1303="",R1303="",S1303="",T1303=""),0,AVERAGE($H1303:T1303))</f>
        <v>0</v>
      </c>
      <c r="V1303" s="373">
        <f t="shared" si="144"/>
        <v>0</v>
      </c>
      <c r="W1303" s="376">
        <f t="shared" si="145"/>
        <v>0</v>
      </c>
      <c r="X1303" s="376">
        <f t="shared" si="146"/>
        <v>0</v>
      </c>
      <c r="Y1303" s="373">
        <f t="shared" si="147"/>
        <v>0</v>
      </c>
      <c r="Z1303" s="376">
        <f t="shared" si="148"/>
        <v>0</v>
      </c>
      <c r="AA1303" s="376">
        <f t="shared" si="142"/>
        <v>0</v>
      </c>
      <c r="AB1303" s="350"/>
    </row>
    <row r="1304" spans="1:28" s="2" customFormat="1" ht="10.7">
      <c r="A1304" s="382">
        <v>1279</v>
      </c>
      <c r="B1304" s="398"/>
      <c r="C1304" s="186"/>
      <c r="D1304" s="187"/>
      <c r="E1304" s="186"/>
      <c r="F1304" s="397"/>
      <c r="G1304" s="385">
        <f t="shared" si="143"/>
        <v>0</v>
      </c>
      <c r="H1304" s="360"/>
      <c r="I1304" s="187"/>
      <c r="J1304" s="187"/>
      <c r="K1304" s="187"/>
      <c r="L1304" s="187"/>
      <c r="M1304" s="187"/>
      <c r="N1304" s="187"/>
      <c r="O1304" s="187"/>
      <c r="P1304" s="187"/>
      <c r="Q1304" s="187"/>
      <c r="R1304" s="187"/>
      <c r="S1304" s="187"/>
      <c r="T1304" s="269"/>
      <c r="U1304" s="370">
        <f>IF(AND(H1304="",I1304="",J1304="",K1304="",L1304="",M1304="",N1304="",O1304="",P1304="",Q1304="",R1304="",S1304="",T1304=""),0,AVERAGE($H1304:T1304))</f>
        <v>0</v>
      </c>
      <c r="V1304" s="373">
        <f t="shared" si="144"/>
        <v>0</v>
      </c>
      <c r="W1304" s="376">
        <f t="shared" si="145"/>
        <v>0</v>
      </c>
      <c r="X1304" s="376">
        <f t="shared" si="146"/>
        <v>0</v>
      </c>
      <c r="Y1304" s="373">
        <f t="shared" si="147"/>
        <v>0</v>
      </c>
      <c r="Z1304" s="376">
        <f t="shared" si="148"/>
        <v>0</v>
      </c>
      <c r="AA1304" s="376">
        <f t="shared" si="142"/>
        <v>0</v>
      </c>
      <c r="AB1304" s="350"/>
    </row>
    <row r="1305" spans="1:28" s="2" customFormat="1" ht="10.7">
      <c r="A1305" s="382">
        <v>1280</v>
      </c>
      <c r="B1305" s="398"/>
      <c r="C1305" s="186"/>
      <c r="D1305" s="187"/>
      <c r="E1305" s="186"/>
      <c r="F1305" s="397"/>
      <c r="G1305" s="385">
        <f t="shared" si="143"/>
        <v>0</v>
      </c>
      <c r="H1305" s="360"/>
      <c r="I1305" s="187"/>
      <c r="J1305" s="187"/>
      <c r="K1305" s="187"/>
      <c r="L1305" s="187"/>
      <c r="M1305" s="187"/>
      <c r="N1305" s="187"/>
      <c r="O1305" s="187"/>
      <c r="P1305" s="187"/>
      <c r="Q1305" s="187"/>
      <c r="R1305" s="187"/>
      <c r="S1305" s="187"/>
      <c r="T1305" s="269"/>
      <c r="U1305" s="370">
        <f>IF(AND(H1305="",I1305="",J1305="",K1305="",L1305="",M1305="",N1305="",O1305="",P1305="",Q1305="",R1305="",S1305="",T1305=""),0,AVERAGE($H1305:T1305))</f>
        <v>0</v>
      </c>
      <c r="V1305" s="373">
        <f t="shared" si="144"/>
        <v>0</v>
      </c>
      <c r="W1305" s="376">
        <f t="shared" si="145"/>
        <v>0</v>
      </c>
      <c r="X1305" s="376">
        <f t="shared" si="146"/>
        <v>0</v>
      </c>
      <c r="Y1305" s="373">
        <f t="shared" si="147"/>
        <v>0</v>
      </c>
      <c r="Z1305" s="376">
        <f t="shared" si="148"/>
        <v>0</v>
      </c>
      <c r="AA1305" s="376">
        <f t="shared" si="142"/>
        <v>0</v>
      </c>
      <c r="AB1305" s="350"/>
    </row>
    <row r="1306" spans="1:28" s="2" customFormat="1" ht="10.7">
      <c r="A1306" s="382">
        <v>1281</v>
      </c>
      <c r="B1306" s="398"/>
      <c r="C1306" s="186"/>
      <c r="D1306" s="187"/>
      <c r="E1306" s="186"/>
      <c r="F1306" s="397"/>
      <c r="G1306" s="385">
        <f t="shared" si="143"/>
        <v>0</v>
      </c>
      <c r="H1306" s="360"/>
      <c r="I1306" s="187"/>
      <c r="J1306" s="187"/>
      <c r="K1306" s="187"/>
      <c r="L1306" s="187"/>
      <c r="M1306" s="187"/>
      <c r="N1306" s="187"/>
      <c r="O1306" s="187"/>
      <c r="P1306" s="187"/>
      <c r="Q1306" s="187"/>
      <c r="R1306" s="187"/>
      <c r="S1306" s="187"/>
      <c r="T1306" s="269"/>
      <c r="U1306" s="370">
        <f>IF(AND(H1306="",I1306="",J1306="",K1306="",L1306="",M1306="",N1306="",O1306="",P1306="",Q1306="",R1306="",S1306="",T1306=""),0,AVERAGE($H1306:T1306))</f>
        <v>0</v>
      </c>
      <c r="V1306" s="373">
        <f t="shared" si="144"/>
        <v>0</v>
      </c>
      <c r="W1306" s="376">
        <f t="shared" si="145"/>
        <v>0</v>
      </c>
      <c r="X1306" s="376">
        <f t="shared" si="146"/>
        <v>0</v>
      </c>
      <c r="Y1306" s="373">
        <f t="shared" si="147"/>
        <v>0</v>
      </c>
      <c r="Z1306" s="376">
        <f t="shared" si="148"/>
        <v>0</v>
      </c>
      <c r="AA1306" s="376">
        <f t="shared" ref="AA1306:AA1369" si="149">IF(U1306&gt;22,(U1306-22),0)</f>
        <v>0</v>
      </c>
      <c r="AB1306" s="350"/>
    </row>
    <row r="1307" spans="1:28" s="2" customFormat="1" ht="10.7">
      <c r="A1307" s="382">
        <v>1282</v>
      </c>
      <c r="B1307" s="398"/>
      <c r="C1307" s="186"/>
      <c r="D1307" s="187"/>
      <c r="E1307" s="186"/>
      <c r="F1307" s="397"/>
      <c r="G1307" s="385">
        <f t="shared" ref="G1307:G1370" si="150">IF(E1307="Residencial",D1307,E1307)</f>
        <v>0</v>
      </c>
      <c r="H1307" s="360"/>
      <c r="I1307" s="187"/>
      <c r="J1307" s="187"/>
      <c r="K1307" s="187"/>
      <c r="L1307" s="187"/>
      <c r="M1307" s="187"/>
      <c r="N1307" s="187"/>
      <c r="O1307" s="187"/>
      <c r="P1307" s="187"/>
      <c r="Q1307" s="187"/>
      <c r="R1307" s="187"/>
      <c r="S1307" s="187"/>
      <c r="T1307" s="269"/>
      <c r="U1307" s="370">
        <f>IF(AND(H1307="",I1307="",J1307="",K1307="",L1307="",M1307="",N1307="",O1307="",P1307="",Q1307="",R1307="",S1307="",T1307=""),0,AVERAGE($H1307:T1307))</f>
        <v>0</v>
      </c>
      <c r="V1307" s="373">
        <f t="shared" ref="V1307:V1370" si="151">IF(U1307&lt;=11,U1307,11)</f>
        <v>0</v>
      </c>
      <c r="W1307" s="376">
        <f t="shared" ref="W1307:W1370" si="152">IF(U1307&lt;=6,U1307,6)</f>
        <v>0</v>
      </c>
      <c r="X1307" s="376">
        <f t="shared" ref="X1307:X1370" si="153">IF(AND(U1307&gt;6,U1307&gt;=11),11-W1307,U1307-W1307)</f>
        <v>0</v>
      </c>
      <c r="Y1307" s="373">
        <f t="shared" ref="Y1307:Y1370" si="154">IF(U1307&gt;11,(U1307-W1307-X1307),0)</f>
        <v>0</v>
      </c>
      <c r="Z1307" s="376">
        <f t="shared" ref="Z1307:Z1370" si="155">IF(U1307&gt;22,11,IF(AND(U1307&gt;11,U1307&lt;=22),U1307-11,0))</f>
        <v>0</v>
      </c>
      <c r="AA1307" s="376">
        <f t="shared" si="149"/>
        <v>0</v>
      </c>
      <c r="AB1307" s="350"/>
    </row>
    <row r="1308" spans="1:28" s="2" customFormat="1" ht="10.7">
      <c r="A1308" s="382">
        <v>1283</v>
      </c>
      <c r="B1308" s="398"/>
      <c r="C1308" s="186"/>
      <c r="D1308" s="187"/>
      <c r="E1308" s="186"/>
      <c r="F1308" s="397"/>
      <c r="G1308" s="385">
        <f t="shared" si="150"/>
        <v>0</v>
      </c>
      <c r="H1308" s="360"/>
      <c r="I1308" s="187"/>
      <c r="J1308" s="187"/>
      <c r="K1308" s="187"/>
      <c r="L1308" s="187"/>
      <c r="M1308" s="187"/>
      <c r="N1308" s="187"/>
      <c r="O1308" s="187"/>
      <c r="P1308" s="187"/>
      <c r="Q1308" s="187"/>
      <c r="R1308" s="187"/>
      <c r="S1308" s="187"/>
      <c r="T1308" s="269"/>
      <c r="U1308" s="370">
        <f>IF(AND(H1308="",I1308="",J1308="",K1308="",L1308="",M1308="",N1308="",O1308="",P1308="",Q1308="",R1308="",S1308="",T1308=""),0,AVERAGE($H1308:T1308))</f>
        <v>0</v>
      </c>
      <c r="V1308" s="373">
        <f t="shared" si="151"/>
        <v>0</v>
      </c>
      <c r="W1308" s="376">
        <f t="shared" si="152"/>
        <v>0</v>
      </c>
      <c r="X1308" s="376">
        <f t="shared" si="153"/>
        <v>0</v>
      </c>
      <c r="Y1308" s="373">
        <f t="shared" si="154"/>
        <v>0</v>
      </c>
      <c r="Z1308" s="376">
        <f t="shared" si="155"/>
        <v>0</v>
      </c>
      <c r="AA1308" s="376">
        <f t="shared" si="149"/>
        <v>0</v>
      </c>
      <c r="AB1308" s="350"/>
    </row>
    <row r="1309" spans="1:28" s="2" customFormat="1" ht="10.7">
      <c r="A1309" s="382">
        <v>1284</v>
      </c>
      <c r="B1309" s="398"/>
      <c r="C1309" s="186"/>
      <c r="D1309" s="187"/>
      <c r="E1309" s="186"/>
      <c r="F1309" s="397"/>
      <c r="G1309" s="385">
        <f t="shared" si="150"/>
        <v>0</v>
      </c>
      <c r="H1309" s="360"/>
      <c r="I1309" s="187"/>
      <c r="J1309" s="187"/>
      <c r="K1309" s="187"/>
      <c r="L1309" s="187"/>
      <c r="M1309" s="187"/>
      <c r="N1309" s="187"/>
      <c r="O1309" s="187"/>
      <c r="P1309" s="187"/>
      <c r="Q1309" s="187"/>
      <c r="R1309" s="187"/>
      <c r="S1309" s="187"/>
      <c r="T1309" s="269"/>
      <c r="U1309" s="370">
        <f>IF(AND(H1309="",I1309="",J1309="",K1309="",L1309="",M1309="",N1309="",O1309="",P1309="",Q1309="",R1309="",S1309="",T1309=""),0,AVERAGE($H1309:T1309))</f>
        <v>0</v>
      </c>
      <c r="V1309" s="373">
        <f t="shared" si="151"/>
        <v>0</v>
      </c>
      <c r="W1309" s="376">
        <f t="shared" si="152"/>
        <v>0</v>
      </c>
      <c r="X1309" s="376">
        <f t="shared" si="153"/>
        <v>0</v>
      </c>
      <c r="Y1309" s="373">
        <f t="shared" si="154"/>
        <v>0</v>
      </c>
      <c r="Z1309" s="376">
        <f t="shared" si="155"/>
        <v>0</v>
      </c>
      <c r="AA1309" s="376">
        <f t="shared" si="149"/>
        <v>0</v>
      </c>
      <c r="AB1309" s="350"/>
    </row>
    <row r="1310" spans="1:28" s="2" customFormat="1" ht="10.7">
      <c r="A1310" s="382">
        <v>1285</v>
      </c>
      <c r="B1310" s="398"/>
      <c r="C1310" s="186"/>
      <c r="D1310" s="187"/>
      <c r="E1310" s="186"/>
      <c r="F1310" s="397"/>
      <c r="G1310" s="385">
        <f t="shared" si="150"/>
        <v>0</v>
      </c>
      <c r="H1310" s="360"/>
      <c r="I1310" s="187"/>
      <c r="J1310" s="187"/>
      <c r="K1310" s="187"/>
      <c r="L1310" s="187"/>
      <c r="M1310" s="187"/>
      <c r="N1310" s="187"/>
      <c r="O1310" s="187"/>
      <c r="P1310" s="187"/>
      <c r="Q1310" s="187"/>
      <c r="R1310" s="187"/>
      <c r="S1310" s="187"/>
      <c r="T1310" s="269"/>
      <c r="U1310" s="370">
        <f>IF(AND(H1310="",I1310="",J1310="",K1310="",L1310="",M1310="",N1310="",O1310="",P1310="",Q1310="",R1310="",S1310="",T1310=""),0,AVERAGE($H1310:T1310))</f>
        <v>0</v>
      </c>
      <c r="V1310" s="373">
        <f t="shared" si="151"/>
        <v>0</v>
      </c>
      <c r="W1310" s="376">
        <f t="shared" si="152"/>
        <v>0</v>
      </c>
      <c r="X1310" s="376">
        <f t="shared" si="153"/>
        <v>0</v>
      </c>
      <c r="Y1310" s="373">
        <f t="shared" si="154"/>
        <v>0</v>
      </c>
      <c r="Z1310" s="376">
        <f t="shared" si="155"/>
        <v>0</v>
      </c>
      <c r="AA1310" s="376">
        <f t="shared" si="149"/>
        <v>0</v>
      </c>
      <c r="AB1310" s="350"/>
    </row>
    <row r="1311" spans="1:28" s="2" customFormat="1" ht="10.7">
      <c r="A1311" s="382">
        <v>1286</v>
      </c>
      <c r="B1311" s="398"/>
      <c r="C1311" s="186"/>
      <c r="D1311" s="187"/>
      <c r="E1311" s="186"/>
      <c r="F1311" s="397"/>
      <c r="G1311" s="385">
        <f t="shared" si="150"/>
        <v>0</v>
      </c>
      <c r="H1311" s="360"/>
      <c r="I1311" s="187"/>
      <c r="J1311" s="187"/>
      <c r="K1311" s="187"/>
      <c r="L1311" s="187"/>
      <c r="M1311" s="187"/>
      <c r="N1311" s="187"/>
      <c r="O1311" s="187"/>
      <c r="P1311" s="187"/>
      <c r="Q1311" s="187"/>
      <c r="R1311" s="187"/>
      <c r="S1311" s="187"/>
      <c r="T1311" s="269"/>
      <c r="U1311" s="370">
        <f>IF(AND(H1311="",I1311="",J1311="",K1311="",L1311="",M1311="",N1311="",O1311="",P1311="",Q1311="",R1311="",S1311="",T1311=""),0,AVERAGE($H1311:T1311))</f>
        <v>0</v>
      </c>
      <c r="V1311" s="373">
        <f t="shared" si="151"/>
        <v>0</v>
      </c>
      <c r="W1311" s="376">
        <f t="shared" si="152"/>
        <v>0</v>
      </c>
      <c r="X1311" s="376">
        <f t="shared" si="153"/>
        <v>0</v>
      </c>
      <c r="Y1311" s="373">
        <f t="shared" si="154"/>
        <v>0</v>
      </c>
      <c r="Z1311" s="376">
        <f t="shared" si="155"/>
        <v>0</v>
      </c>
      <c r="AA1311" s="376">
        <f t="shared" si="149"/>
        <v>0</v>
      </c>
      <c r="AB1311" s="350"/>
    </row>
    <row r="1312" spans="1:28" s="2" customFormat="1" ht="10.7">
      <c r="A1312" s="382">
        <v>1287</v>
      </c>
      <c r="B1312" s="398"/>
      <c r="C1312" s="186"/>
      <c r="D1312" s="187"/>
      <c r="E1312" s="186"/>
      <c r="F1312" s="397"/>
      <c r="G1312" s="385">
        <f t="shared" si="150"/>
        <v>0</v>
      </c>
      <c r="H1312" s="360"/>
      <c r="I1312" s="187"/>
      <c r="J1312" s="187"/>
      <c r="K1312" s="187"/>
      <c r="L1312" s="187"/>
      <c r="M1312" s="187"/>
      <c r="N1312" s="187"/>
      <c r="O1312" s="187"/>
      <c r="P1312" s="187"/>
      <c r="Q1312" s="187"/>
      <c r="R1312" s="187"/>
      <c r="S1312" s="187"/>
      <c r="T1312" s="269"/>
      <c r="U1312" s="370">
        <f>IF(AND(H1312="",I1312="",J1312="",K1312="",L1312="",M1312="",N1312="",O1312="",P1312="",Q1312="",R1312="",S1312="",T1312=""),0,AVERAGE($H1312:T1312))</f>
        <v>0</v>
      </c>
      <c r="V1312" s="373">
        <f t="shared" si="151"/>
        <v>0</v>
      </c>
      <c r="W1312" s="376">
        <f t="shared" si="152"/>
        <v>0</v>
      </c>
      <c r="X1312" s="376">
        <f t="shared" si="153"/>
        <v>0</v>
      </c>
      <c r="Y1312" s="373">
        <f t="shared" si="154"/>
        <v>0</v>
      </c>
      <c r="Z1312" s="376">
        <f t="shared" si="155"/>
        <v>0</v>
      </c>
      <c r="AA1312" s="376">
        <f t="shared" si="149"/>
        <v>0</v>
      </c>
      <c r="AB1312" s="350"/>
    </row>
    <row r="1313" spans="1:28" s="2" customFormat="1" ht="10.7">
      <c r="A1313" s="382">
        <v>1288</v>
      </c>
      <c r="B1313" s="398"/>
      <c r="C1313" s="186"/>
      <c r="D1313" s="187"/>
      <c r="E1313" s="186"/>
      <c r="F1313" s="397"/>
      <c r="G1313" s="385">
        <f t="shared" si="150"/>
        <v>0</v>
      </c>
      <c r="H1313" s="360"/>
      <c r="I1313" s="187"/>
      <c r="J1313" s="187"/>
      <c r="K1313" s="187"/>
      <c r="L1313" s="187"/>
      <c r="M1313" s="187"/>
      <c r="N1313" s="187"/>
      <c r="O1313" s="187"/>
      <c r="P1313" s="187"/>
      <c r="Q1313" s="187"/>
      <c r="R1313" s="187"/>
      <c r="S1313" s="187"/>
      <c r="T1313" s="269"/>
      <c r="U1313" s="370">
        <f>IF(AND(H1313="",I1313="",J1313="",K1313="",L1313="",M1313="",N1313="",O1313="",P1313="",Q1313="",R1313="",S1313="",T1313=""),0,AVERAGE($H1313:T1313))</f>
        <v>0</v>
      </c>
      <c r="V1313" s="373">
        <f t="shared" si="151"/>
        <v>0</v>
      </c>
      <c r="W1313" s="376">
        <f t="shared" si="152"/>
        <v>0</v>
      </c>
      <c r="X1313" s="376">
        <f t="shared" si="153"/>
        <v>0</v>
      </c>
      <c r="Y1313" s="373">
        <f t="shared" si="154"/>
        <v>0</v>
      </c>
      <c r="Z1313" s="376">
        <f t="shared" si="155"/>
        <v>0</v>
      </c>
      <c r="AA1313" s="376">
        <f t="shared" si="149"/>
        <v>0</v>
      </c>
      <c r="AB1313" s="350"/>
    </row>
    <row r="1314" spans="1:28" s="2" customFormat="1" ht="10.7">
      <c r="A1314" s="382">
        <v>1289</v>
      </c>
      <c r="B1314" s="398"/>
      <c r="C1314" s="186"/>
      <c r="D1314" s="187"/>
      <c r="E1314" s="186"/>
      <c r="F1314" s="397"/>
      <c r="G1314" s="385">
        <f t="shared" si="150"/>
        <v>0</v>
      </c>
      <c r="H1314" s="360"/>
      <c r="I1314" s="187"/>
      <c r="J1314" s="187"/>
      <c r="K1314" s="187"/>
      <c r="L1314" s="187"/>
      <c r="M1314" s="187"/>
      <c r="N1314" s="187"/>
      <c r="O1314" s="187"/>
      <c r="P1314" s="187"/>
      <c r="Q1314" s="187"/>
      <c r="R1314" s="187"/>
      <c r="S1314" s="187"/>
      <c r="T1314" s="269"/>
      <c r="U1314" s="370">
        <f>IF(AND(H1314="",I1314="",J1314="",K1314="",L1314="",M1314="",N1314="",O1314="",P1314="",Q1314="",R1314="",S1314="",T1314=""),0,AVERAGE($H1314:T1314))</f>
        <v>0</v>
      </c>
      <c r="V1314" s="373">
        <f t="shared" si="151"/>
        <v>0</v>
      </c>
      <c r="W1314" s="376">
        <f t="shared" si="152"/>
        <v>0</v>
      </c>
      <c r="X1314" s="376">
        <f t="shared" si="153"/>
        <v>0</v>
      </c>
      <c r="Y1314" s="373">
        <f t="shared" si="154"/>
        <v>0</v>
      </c>
      <c r="Z1314" s="376">
        <f t="shared" si="155"/>
        <v>0</v>
      </c>
      <c r="AA1314" s="376">
        <f t="shared" si="149"/>
        <v>0</v>
      </c>
      <c r="AB1314" s="350"/>
    </row>
    <row r="1315" spans="1:28" s="2" customFormat="1" ht="10.7">
      <c r="A1315" s="382">
        <v>1290</v>
      </c>
      <c r="B1315" s="398"/>
      <c r="C1315" s="186"/>
      <c r="D1315" s="187"/>
      <c r="E1315" s="186"/>
      <c r="F1315" s="397"/>
      <c r="G1315" s="385">
        <f t="shared" si="150"/>
        <v>0</v>
      </c>
      <c r="H1315" s="360"/>
      <c r="I1315" s="187"/>
      <c r="J1315" s="187"/>
      <c r="K1315" s="187"/>
      <c r="L1315" s="187"/>
      <c r="M1315" s="187"/>
      <c r="N1315" s="187"/>
      <c r="O1315" s="187"/>
      <c r="P1315" s="187"/>
      <c r="Q1315" s="187"/>
      <c r="R1315" s="187"/>
      <c r="S1315" s="187"/>
      <c r="T1315" s="269"/>
      <c r="U1315" s="370">
        <f>IF(AND(H1315="",I1315="",J1315="",K1315="",L1315="",M1315="",N1315="",O1315="",P1315="",Q1315="",R1315="",S1315="",T1315=""),0,AVERAGE($H1315:T1315))</f>
        <v>0</v>
      </c>
      <c r="V1315" s="373">
        <f t="shared" si="151"/>
        <v>0</v>
      </c>
      <c r="W1315" s="376">
        <f t="shared" si="152"/>
        <v>0</v>
      </c>
      <c r="X1315" s="376">
        <f t="shared" si="153"/>
        <v>0</v>
      </c>
      <c r="Y1315" s="373">
        <f t="shared" si="154"/>
        <v>0</v>
      </c>
      <c r="Z1315" s="376">
        <f t="shared" si="155"/>
        <v>0</v>
      </c>
      <c r="AA1315" s="376">
        <f t="shared" si="149"/>
        <v>0</v>
      </c>
      <c r="AB1315" s="350"/>
    </row>
    <row r="1316" spans="1:28" s="2" customFormat="1" ht="10.7">
      <c r="A1316" s="382">
        <v>1291</v>
      </c>
      <c r="B1316" s="398"/>
      <c r="C1316" s="186"/>
      <c r="D1316" s="187"/>
      <c r="E1316" s="186"/>
      <c r="F1316" s="397"/>
      <c r="G1316" s="385">
        <f t="shared" si="150"/>
        <v>0</v>
      </c>
      <c r="H1316" s="360"/>
      <c r="I1316" s="187"/>
      <c r="J1316" s="187"/>
      <c r="K1316" s="187"/>
      <c r="L1316" s="187"/>
      <c r="M1316" s="187"/>
      <c r="N1316" s="187"/>
      <c r="O1316" s="187"/>
      <c r="P1316" s="187"/>
      <c r="Q1316" s="187"/>
      <c r="R1316" s="187"/>
      <c r="S1316" s="187"/>
      <c r="T1316" s="269"/>
      <c r="U1316" s="370">
        <f>IF(AND(H1316="",I1316="",J1316="",K1316="",L1316="",M1316="",N1316="",O1316="",P1316="",Q1316="",R1316="",S1316="",T1316=""),0,AVERAGE($H1316:T1316))</f>
        <v>0</v>
      </c>
      <c r="V1316" s="373">
        <f t="shared" si="151"/>
        <v>0</v>
      </c>
      <c r="W1316" s="376">
        <f t="shared" si="152"/>
        <v>0</v>
      </c>
      <c r="X1316" s="376">
        <f t="shared" si="153"/>
        <v>0</v>
      </c>
      <c r="Y1316" s="373">
        <f t="shared" si="154"/>
        <v>0</v>
      </c>
      <c r="Z1316" s="376">
        <f t="shared" si="155"/>
        <v>0</v>
      </c>
      <c r="AA1316" s="376">
        <f t="shared" si="149"/>
        <v>0</v>
      </c>
      <c r="AB1316" s="350"/>
    </row>
    <row r="1317" spans="1:28" s="2" customFormat="1" ht="10.7">
      <c r="A1317" s="382">
        <v>1292</v>
      </c>
      <c r="B1317" s="398"/>
      <c r="C1317" s="186"/>
      <c r="D1317" s="187"/>
      <c r="E1317" s="186"/>
      <c r="F1317" s="397"/>
      <c r="G1317" s="385">
        <f t="shared" si="150"/>
        <v>0</v>
      </c>
      <c r="H1317" s="360"/>
      <c r="I1317" s="187"/>
      <c r="J1317" s="187"/>
      <c r="K1317" s="187"/>
      <c r="L1317" s="187"/>
      <c r="M1317" s="187"/>
      <c r="N1317" s="187"/>
      <c r="O1317" s="187"/>
      <c r="P1317" s="187"/>
      <c r="Q1317" s="187"/>
      <c r="R1317" s="187"/>
      <c r="S1317" s="187"/>
      <c r="T1317" s="269"/>
      <c r="U1317" s="370">
        <f>IF(AND(H1317="",I1317="",J1317="",K1317="",L1317="",M1317="",N1317="",O1317="",P1317="",Q1317="",R1317="",S1317="",T1317=""),0,AVERAGE($H1317:T1317))</f>
        <v>0</v>
      </c>
      <c r="V1317" s="373">
        <f t="shared" si="151"/>
        <v>0</v>
      </c>
      <c r="W1317" s="376">
        <f t="shared" si="152"/>
        <v>0</v>
      </c>
      <c r="X1317" s="376">
        <f t="shared" si="153"/>
        <v>0</v>
      </c>
      <c r="Y1317" s="373">
        <f t="shared" si="154"/>
        <v>0</v>
      </c>
      <c r="Z1317" s="376">
        <f t="shared" si="155"/>
        <v>0</v>
      </c>
      <c r="AA1317" s="376">
        <f t="shared" si="149"/>
        <v>0</v>
      </c>
      <c r="AB1317" s="350"/>
    </row>
    <row r="1318" spans="1:28" s="2" customFormat="1" ht="10.7">
      <c r="A1318" s="382">
        <v>1293</v>
      </c>
      <c r="B1318" s="398"/>
      <c r="C1318" s="186"/>
      <c r="D1318" s="187"/>
      <c r="E1318" s="186"/>
      <c r="F1318" s="397"/>
      <c r="G1318" s="385">
        <f t="shared" si="150"/>
        <v>0</v>
      </c>
      <c r="H1318" s="360"/>
      <c r="I1318" s="187"/>
      <c r="J1318" s="187"/>
      <c r="K1318" s="187"/>
      <c r="L1318" s="187"/>
      <c r="M1318" s="187"/>
      <c r="N1318" s="187"/>
      <c r="O1318" s="187"/>
      <c r="P1318" s="187"/>
      <c r="Q1318" s="187"/>
      <c r="R1318" s="187"/>
      <c r="S1318" s="187"/>
      <c r="T1318" s="269"/>
      <c r="U1318" s="370">
        <f>IF(AND(H1318="",I1318="",J1318="",K1318="",L1318="",M1318="",N1318="",O1318="",P1318="",Q1318="",R1318="",S1318="",T1318=""),0,AVERAGE($H1318:T1318))</f>
        <v>0</v>
      </c>
      <c r="V1318" s="373">
        <f t="shared" si="151"/>
        <v>0</v>
      </c>
      <c r="W1318" s="376">
        <f t="shared" si="152"/>
        <v>0</v>
      </c>
      <c r="X1318" s="376">
        <f t="shared" si="153"/>
        <v>0</v>
      </c>
      <c r="Y1318" s="373">
        <f t="shared" si="154"/>
        <v>0</v>
      </c>
      <c r="Z1318" s="376">
        <f t="shared" si="155"/>
        <v>0</v>
      </c>
      <c r="AA1318" s="376">
        <f t="shared" si="149"/>
        <v>0</v>
      </c>
      <c r="AB1318" s="350"/>
    </row>
    <row r="1319" spans="1:28" s="2" customFormat="1" ht="10.7">
      <c r="A1319" s="382">
        <v>1294</v>
      </c>
      <c r="B1319" s="398"/>
      <c r="C1319" s="186"/>
      <c r="D1319" s="187"/>
      <c r="E1319" s="186"/>
      <c r="F1319" s="397"/>
      <c r="G1319" s="385">
        <f t="shared" si="150"/>
        <v>0</v>
      </c>
      <c r="H1319" s="360"/>
      <c r="I1319" s="187"/>
      <c r="J1319" s="187"/>
      <c r="K1319" s="187"/>
      <c r="L1319" s="187"/>
      <c r="M1319" s="187"/>
      <c r="N1319" s="187"/>
      <c r="O1319" s="187"/>
      <c r="P1319" s="187"/>
      <c r="Q1319" s="187"/>
      <c r="R1319" s="187"/>
      <c r="S1319" s="187"/>
      <c r="T1319" s="269"/>
      <c r="U1319" s="370">
        <f>IF(AND(H1319="",I1319="",J1319="",K1319="",L1319="",M1319="",N1319="",O1319="",P1319="",Q1319="",R1319="",S1319="",T1319=""),0,AVERAGE($H1319:T1319))</f>
        <v>0</v>
      </c>
      <c r="V1319" s="373">
        <f t="shared" si="151"/>
        <v>0</v>
      </c>
      <c r="W1319" s="376">
        <f t="shared" si="152"/>
        <v>0</v>
      </c>
      <c r="X1319" s="376">
        <f t="shared" si="153"/>
        <v>0</v>
      </c>
      <c r="Y1319" s="373">
        <f t="shared" si="154"/>
        <v>0</v>
      </c>
      <c r="Z1319" s="376">
        <f t="shared" si="155"/>
        <v>0</v>
      </c>
      <c r="AA1319" s="376">
        <f t="shared" si="149"/>
        <v>0</v>
      </c>
      <c r="AB1319" s="350"/>
    </row>
    <row r="1320" spans="1:28" s="2" customFormat="1" ht="10.7">
      <c r="A1320" s="382">
        <v>1295</v>
      </c>
      <c r="B1320" s="398"/>
      <c r="C1320" s="186"/>
      <c r="D1320" s="187"/>
      <c r="E1320" s="186"/>
      <c r="F1320" s="397"/>
      <c r="G1320" s="385">
        <f t="shared" si="150"/>
        <v>0</v>
      </c>
      <c r="H1320" s="360"/>
      <c r="I1320" s="187"/>
      <c r="J1320" s="187"/>
      <c r="K1320" s="187"/>
      <c r="L1320" s="187"/>
      <c r="M1320" s="187"/>
      <c r="N1320" s="187"/>
      <c r="O1320" s="187"/>
      <c r="P1320" s="187"/>
      <c r="Q1320" s="187"/>
      <c r="R1320" s="187"/>
      <c r="S1320" s="187"/>
      <c r="T1320" s="269"/>
      <c r="U1320" s="370">
        <f>IF(AND(H1320="",I1320="",J1320="",K1320="",L1320="",M1320="",N1320="",O1320="",P1320="",Q1320="",R1320="",S1320="",T1320=""),0,AVERAGE($H1320:T1320))</f>
        <v>0</v>
      </c>
      <c r="V1320" s="373">
        <f t="shared" si="151"/>
        <v>0</v>
      </c>
      <c r="W1320" s="376">
        <f t="shared" si="152"/>
        <v>0</v>
      </c>
      <c r="X1320" s="376">
        <f t="shared" si="153"/>
        <v>0</v>
      </c>
      <c r="Y1320" s="373">
        <f t="shared" si="154"/>
        <v>0</v>
      </c>
      <c r="Z1320" s="376">
        <f t="shared" si="155"/>
        <v>0</v>
      </c>
      <c r="AA1320" s="376">
        <f t="shared" si="149"/>
        <v>0</v>
      </c>
      <c r="AB1320" s="350"/>
    </row>
    <row r="1321" spans="1:28" s="2" customFormat="1" ht="10.7">
      <c r="A1321" s="382">
        <v>1296</v>
      </c>
      <c r="B1321" s="398"/>
      <c r="C1321" s="186"/>
      <c r="D1321" s="187"/>
      <c r="E1321" s="186"/>
      <c r="F1321" s="397"/>
      <c r="G1321" s="385">
        <f t="shared" si="150"/>
        <v>0</v>
      </c>
      <c r="H1321" s="360"/>
      <c r="I1321" s="187"/>
      <c r="J1321" s="187"/>
      <c r="K1321" s="187"/>
      <c r="L1321" s="187"/>
      <c r="M1321" s="187"/>
      <c r="N1321" s="187"/>
      <c r="O1321" s="187"/>
      <c r="P1321" s="187"/>
      <c r="Q1321" s="187"/>
      <c r="R1321" s="187"/>
      <c r="S1321" s="187"/>
      <c r="T1321" s="269"/>
      <c r="U1321" s="370">
        <f>IF(AND(H1321="",I1321="",J1321="",K1321="",L1321="",M1321="",N1321="",O1321="",P1321="",Q1321="",R1321="",S1321="",T1321=""),0,AVERAGE($H1321:T1321))</f>
        <v>0</v>
      </c>
      <c r="V1321" s="373">
        <f t="shared" si="151"/>
        <v>0</v>
      </c>
      <c r="W1321" s="376">
        <f t="shared" si="152"/>
        <v>0</v>
      </c>
      <c r="X1321" s="376">
        <f t="shared" si="153"/>
        <v>0</v>
      </c>
      <c r="Y1321" s="373">
        <f t="shared" si="154"/>
        <v>0</v>
      </c>
      <c r="Z1321" s="376">
        <f t="shared" si="155"/>
        <v>0</v>
      </c>
      <c r="AA1321" s="376">
        <f t="shared" si="149"/>
        <v>0</v>
      </c>
      <c r="AB1321" s="350"/>
    </row>
    <row r="1322" spans="1:28" s="2" customFormat="1" ht="10.7">
      <c r="A1322" s="382">
        <v>1297</v>
      </c>
      <c r="B1322" s="398"/>
      <c r="C1322" s="186"/>
      <c r="D1322" s="187"/>
      <c r="E1322" s="186"/>
      <c r="F1322" s="397"/>
      <c r="G1322" s="385">
        <f t="shared" si="150"/>
        <v>0</v>
      </c>
      <c r="H1322" s="360"/>
      <c r="I1322" s="187"/>
      <c r="J1322" s="187"/>
      <c r="K1322" s="187"/>
      <c r="L1322" s="187"/>
      <c r="M1322" s="187"/>
      <c r="N1322" s="187"/>
      <c r="O1322" s="187"/>
      <c r="P1322" s="187"/>
      <c r="Q1322" s="187"/>
      <c r="R1322" s="187"/>
      <c r="S1322" s="187"/>
      <c r="T1322" s="269"/>
      <c r="U1322" s="370">
        <f>IF(AND(H1322="",I1322="",J1322="",K1322="",L1322="",M1322="",N1322="",O1322="",P1322="",Q1322="",R1322="",S1322="",T1322=""),0,AVERAGE($H1322:T1322))</f>
        <v>0</v>
      </c>
      <c r="V1322" s="373">
        <f t="shared" si="151"/>
        <v>0</v>
      </c>
      <c r="W1322" s="376">
        <f t="shared" si="152"/>
        <v>0</v>
      </c>
      <c r="X1322" s="376">
        <f t="shared" si="153"/>
        <v>0</v>
      </c>
      <c r="Y1322" s="373">
        <f t="shared" si="154"/>
        <v>0</v>
      </c>
      <c r="Z1322" s="376">
        <f t="shared" si="155"/>
        <v>0</v>
      </c>
      <c r="AA1322" s="376">
        <f t="shared" si="149"/>
        <v>0</v>
      </c>
      <c r="AB1322" s="350"/>
    </row>
    <row r="1323" spans="1:28" s="2" customFormat="1" ht="10.7">
      <c r="A1323" s="382">
        <v>1298</v>
      </c>
      <c r="B1323" s="398"/>
      <c r="C1323" s="186"/>
      <c r="D1323" s="187"/>
      <c r="E1323" s="186"/>
      <c r="F1323" s="397"/>
      <c r="G1323" s="385">
        <f t="shared" si="150"/>
        <v>0</v>
      </c>
      <c r="H1323" s="360"/>
      <c r="I1323" s="187"/>
      <c r="J1323" s="187"/>
      <c r="K1323" s="187"/>
      <c r="L1323" s="187"/>
      <c r="M1323" s="187"/>
      <c r="N1323" s="187"/>
      <c r="O1323" s="187"/>
      <c r="P1323" s="187"/>
      <c r="Q1323" s="187"/>
      <c r="R1323" s="187"/>
      <c r="S1323" s="187"/>
      <c r="T1323" s="269"/>
      <c r="U1323" s="370">
        <f>IF(AND(H1323="",I1323="",J1323="",K1323="",L1323="",M1323="",N1323="",O1323="",P1323="",Q1323="",R1323="",S1323="",T1323=""),0,AVERAGE($H1323:T1323))</f>
        <v>0</v>
      </c>
      <c r="V1323" s="373">
        <f t="shared" si="151"/>
        <v>0</v>
      </c>
      <c r="W1323" s="376">
        <f t="shared" si="152"/>
        <v>0</v>
      </c>
      <c r="X1323" s="376">
        <f t="shared" si="153"/>
        <v>0</v>
      </c>
      <c r="Y1323" s="373">
        <f t="shared" si="154"/>
        <v>0</v>
      </c>
      <c r="Z1323" s="376">
        <f t="shared" si="155"/>
        <v>0</v>
      </c>
      <c r="AA1323" s="376">
        <f t="shared" si="149"/>
        <v>0</v>
      </c>
      <c r="AB1323" s="350"/>
    </row>
    <row r="1324" spans="1:28" s="2" customFormat="1" ht="10.7">
      <c r="A1324" s="382">
        <v>1299</v>
      </c>
      <c r="B1324" s="398"/>
      <c r="C1324" s="186"/>
      <c r="D1324" s="187"/>
      <c r="E1324" s="186"/>
      <c r="F1324" s="397"/>
      <c r="G1324" s="385">
        <f t="shared" si="150"/>
        <v>0</v>
      </c>
      <c r="H1324" s="360"/>
      <c r="I1324" s="187"/>
      <c r="J1324" s="187"/>
      <c r="K1324" s="187"/>
      <c r="L1324" s="187"/>
      <c r="M1324" s="187"/>
      <c r="N1324" s="187"/>
      <c r="O1324" s="187"/>
      <c r="P1324" s="187"/>
      <c r="Q1324" s="187"/>
      <c r="R1324" s="187"/>
      <c r="S1324" s="187"/>
      <c r="T1324" s="269"/>
      <c r="U1324" s="370">
        <f>IF(AND(H1324="",I1324="",J1324="",K1324="",L1324="",M1324="",N1324="",O1324="",P1324="",Q1324="",R1324="",S1324="",T1324=""),0,AVERAGE($H1324:T1324))</f>
        <v>0</v>
      </c>
      <c r="V1324" s="373">
        <f t="shared" si="151"/>
        <v>0</v>
      </c>
      <c r="W1324" s="376">
        <f t="shared" si="152"/>
        <v>0</v>
      </c>
      <c r="X1324" s="376">
        <f t="shared" si="153"/>
        <v>0</v>
      </c>
      <c r="Y1324" s="373">
        <f t="shared" si="154"/>
        <v>0</v>
      </c>
      <c r="Z1324" s="376">
        <f t="shared" si="155"/>
        <v>0</v>
      </c>
      <c r="AA1324" s="376">
        <f t="shared" si="149"/>
        <v>0</v>
      </c>
      <c r="AB1324" s="350"/>
    </row>
    <row r="1325" spans="1:28" s="2" customFormat="1" ht="10.7">
      <c r="A1325" s="382">
        <v>1300</v>
      </c>
      <c r="B1325" s="398"/>
      <c r="C1325" s="186"/>
      <c r="D1325" s="187"/>
      <c r="E1325" s="186"/>
      <c r="F1325" s="397"/>
      <c r="G1325" s="385">
        <f t="shared" si="150"/>
        <v>0</v>
      </c>
      <c r="H1325" s="360"/>
      <c r="I1325" s="187"/>
      <c r="J1325" s="187"/>
      <c r="K1325" s="187"/>
      <c r="L1325" s="187"/>
      <c r="M1325" s="187"/>
      <c r="N1325" s="187"/>
      <c r="O1325" s="187"/>
      <c r="P1325" s="187"/>
      <c r="Q1325" s="187"/>
      <c r="R1325" s="187"/>
      <c r="S1325" s="187"/>
      <c r="T1325" s="269"/>
      <c r="U1325" s="370">
        <f>IF(AND(H1325="",I1325="",J1325="",K1325="",L1325="",M1325="",N1325="",O1325="",P1325="",Q1325="",R1325="",S1325="",T1325=""),0,AVERAGE($H1325:T1325))</f>
        <v>0</v>
      </c>
      <c r="V1325" s="373">
        <f t="shared" si="151"/>
        <v>0</v>
      </c>
      <c r="W1325" s="376">
        <f t="shared" si="152"/>
        <v>0</v>
      </c>
      <c r="X1325" s="376">
        <f t="shared" si="153"/>
        <v>0</v>
      </c>
      <c r="Y1325" s="373">
        <f t="shared" si="154"/>
        <v>0</v>
      </c>
      <c r="Z1325" s="376">
        <f t="shared" si="155"/>
        <v>0</v>
      </c>
      <c r="AA1325" s="376">
        <f t="shared" si="149"/>
        <v>0</v>
      </c>
      <c r="AB1325" s="350"/>
    </row>
    <row r="1326" spans="1:28" s="2" customFormat="1" ht="10.7">
      <c r="A1326" s="382">
        <v>1301</v>
      </c>
      <c r="B1326" s="398"/>
      <c r="C1326" s="186"/>
      <c r="D1326" s="187"/>
      <c r="E1326" s="186"/>
      <c r="F1326" s="397"/>
      <c r="G1326" s="385">
        <f t="shared" si="150"/>
        <v>0</v>
      </c>
      <c r="H1326" s="360"/>
      <c r="I1326" s="187"/>
      <c r="J1326" s="187"/>
      <c r="K1326" s="187"/>
      <c r="L1326" s="187"/>
      <c r="M1326" s="187"/>
      <c r="N1326" s="187"/>
      <c r="O1326" s="187"/>
      <c r="P1326" s="187"/>
      <c r="Q1326" s="187"/>
      <c r="R1326" s="187"/>
      <c r="S1326" s="187"/>
      <c r="T1326" s="269"/>
      <c r="U1326" s="370">
        <f>IF(AND(H1326="",I1326="",J1326="",K1326="",L1326="",M1326="",N1326="",O1326="",P1326="",Q1326="",R1326="",S1326="",T1326=""),0,AVERAGE($H1326:T1326))</f>
        <v>0</v>
      </c>
      <c r="V1326" s="373">
        <f t="shared" si="151"/>
        <v>0</v>
      </c>
      <c r="W1326" s="376">
        <f t="shared" si="152"/>
        <v>0</v>
      </c>
      <c r="X1326" s="376">
        <f t="shared" si="153"/>
        <v>0</v>
      </c>
      <c r="Y1326" s="373">
        <f t="shared" si="154"/>
        <v>0</v>
      </c>
      <c r="Z1326" s="376">
        <f t="shared" si="155"/>
        <v>0</v>
      </c>
      <c r="AA1326" s="376">
        <f t="shared" si="149"/>
        <v>0</v>
      </c>
      <c r="AB1326" s="350"/>
    </row>
    <row r="1327" spans="1:28" s="2" customFormat="1" ht="10.7">
      <c r="A1327" s="382">
        <v>1302</v>
      </c>
      <c r="B1327" s="398"/>
      <c r="C1327" s="186"/>
      <c r="D1327" s="187"/>
      <c r="E1327" s="186"/>
      <c r="F1327" s="397"/>
      <c r="G1327" s="385">
        <f t="shared" si="150"/>
        <v>0</v>
      </c>
      <c r="H1327" s="360"/>
      <c r="I1327" s="187"/>
      <c r="J1327" s="187"/>
      <c r="K1327" s="187"/>
      <c r="L1327" s="187"/>
      <c r="M1327" s="187"/>
      <c r="N1327" s="187"/>
      <c r="O1327" s="187"/>
      <c r="P1327" s="187"/>
      <c r="Q1327" s="187"/>
      <c r="R1327" s="187"/>
      <c r="S1327" s="187"/>
      <c r="T1327" s="269"/>
      <c r="U1327" s="370">
        <f>IF(AND(H1327="",I1327="",J1327="",K1327="",L1327="",M1327="",N1327="",O1327="",P1327="",Q1327="",R1327="",S1327="",T1327=""),0,AVERAGE($H1327:T1327))</f>
        <v>0</v>
      </c>
      <c r="V1327" s="373">
        <f t="shared" si="151"/>
        <v>0</v>
      </c>
      <c r="W1327" s="376">
        <f t="shared" si="152"/>
        <v>0</v>
      </c>
      <c r="X1327" s="376">
        <f t="shared" si="153"/>
        <v>0</v>
      </c>
      <c r="Y1327" s="373">
        <f t="shared" si="154"/>
        <v>0</v>
      </c>
      <c r="Z1327" s="376">
        <f t="shared" si="155"/>
        <v>0</v>
      </c>
      <c r="AA1327" s="376">
        <f t="shared" si="149"/>
        <v>0</v>
      </c>
      <c r="AB1327" s="350"/>
    </row>
    <row r="1328" spans="1:28" s="2" customFormat="1" ht="10.7">
      <c r="A1328" s="382">
        <v>1303</v>
      </c>
      <c r="B1328" s="398"/>
      <c r="C1328" s="186"/>
      <c r="D1328" s="187"/>
      <c r="E1328" s="186"/>
      <c r="F1328" s="397"/>
      <c r="G1328" s="385">
        <f t="shared" si="150"/>
        <v>0</v>
      </c>
      <c r="H1328" s="360"/>
      <c r="I1328" s="187"/>
      <c r="J1328" s="187"/>
      <c r="K1328" s="187"/>
      <c r="L1328" s="187"/>
      <c r="M1328" s="187"/>
      <c r="N1328" s="187"/>
      <c r="O1328" s="187"/>
      <c r="P1328" s="187"/>
      <c r="Q1328" s="187"/>
      <c r="R1328" s="187"/>
      <c r="S1328" s="187"/>
      <c r="T1328" s="269"/>
      <c r="U1328" s="370">
        <f>IF(AND(H1328="",I1328="",J1328="",K1328="",L1328="",M1328="",N1328="",O1328="",P1328="",Q1328="",R1328="",S1328="",T1328=""),0,AVERAGE($H1328:T1328))</f>
        <v>0</v>
      </c>
      <c r="V1328" s="373">
        <f t="shared" si="151"/>
        <v>0</v>
      </c>
      <c r="W1328" s="376">
        <f t="shared" si="152"/>
        <v>0</v>
      </c>
      <c r="X1328" s="376">
        <f t="shared" si="153"/>
        <v>0</v>
      </c>
      <c r="Y1328" s="373">
        <f t="shared" si="154"/>
        <v>0</v>
      </c>
      <c r="Z1328" s="376">
        <f t="shared" si="155"/>
        <v>0</v>
      </c>
      <c r="AA1328" s="376">
        <f t="shared" si="149"/>
        <v>0</v>
      </c>
      <c r="AB1328" s="350"/>
    </row>
    <row r="1329" spans="1:28" s="2" customFormat="1" ht="10.7">
      <c r="A1329" s="382">
        <v>1304</v>
      </c>
      <c r="B1329" s="398"/>
      <c r="C1329" s="186"/>
      <c r="D1329" s="187"/>
      <c r="E1329" s="186"/>
      <c r="F1329" s="397"/>
      <c r="G1329" s="385">
        <f t="shared" si="150"/>
        <v>0</v>
      </c>
      <c r="H1329" s="360"/>
      <c r="I1329" s="187"/>
      <c r="J1329" s="187"/>
      <c r="K1329" s="187"/>
      <c r="L1329" s="187"/>
      <c r="M1329" s="187"/>
      <c r="N1329" s="187"/>
      <c r="O1329" s="187"/>
      <c r="P1329" s="187"/>
      <c r="Q1329" s="187"/>
      <c r="R1329" s="187"/>
      <c r="S1329" s="187"/>
      <c r="T1329" s="269"/>
      <c r="U1329" s="370">
        <f>IF(AND(H1329="",I1329="",J1329="",K1329="",L1329="",M1329="",N1329="",O1329="",P1329="",Q1329="",R1329="",S1329="",T1329=""),0,AVERAGE($H1329:T1329))</f>
        <v>0</v>
      </c>
      <c r="V1329" s="373">
        <f t="shared" si="151"/>
        <v>0</v>
      </c>
      <c r="W1329" s="376">
        <f t="shared" si="152"/>
        <v>0</v>
      </c>
      <c r="X1329" s="376">
        <f t="shared" si="153"/>
        <v>0</v>
      </c>
      <c r="Y1329" s="373">
        <f t="shared" si="154"/>
        <v>0</v>
      </c>
      <c r="Z1329" s="376">
        <f t="shared" si="155"/>
        <v>0</v>
      </c>
      <c r="AA1329" s="376">
        <f t="shared" si="149"/>
        <v>0</v>
      </c>
      <c r="AB1329" s="350"/>
    </row>
    <row r="1330" spans="1:28" s="2" customFormat="1" ht="10.7">
      <c r="A1330" s="382">
        <v>1305</v>
      </c>
      <c r="B1330" s="398"/>
      <c r="C1330" s="186"/>
      <c r="D1330" s="187"/>
      <c r="E1330" s="186"/>
      <c r="F1330" s="397"/>
      <c r="G1330" s="385">
        <f t="shared" si="150"/>
        <v>0</v>
      </c>
      <c r="H1330" s="360"/>
      <c r="I1330" s="187"/>
      <c r="J1330" s="187"/>
      <c r="K1330" s="187"/>
      <c r="L1330" s="187"/>
      <c r="M1330" s="187"/>
      <c r="N1330" s="187"/>
      <c r="O1330" s="187"/>
      <c r="P1330" s="187"/>
      <c r="Q1330" s="187"/>
      <c r="R1330" s="187"/>
      <c r="S1330" s="187"/>
      <c r="T1330" s="269"/>
      <c r="U1330" s="370">
        <f>IF(AND(H1330="",I1330="",J1330="",K1330="",L1330="",M1330="",N1330="",O1330="",P1330="",Q1330="",R1330="",S1330="",T1330=""),0,AVERAGE($H1330:T1330))</f>
        <v>0</v>
      </c>
      <c r="V1330" s="373">
        <f t="shared" si="151"/>
        <v>0</v>
      </c>
      <c r="W1330" s="376">
        <f t="shared" si="152"/>
        <v>0</v>
      </c>
      <c r="X1330" s="376">
        <f t="shared" si="153"/>
        <v>0</v>
      </c>
      <c r="Y1330" s="373">
        <f t="shared" si="154"/>
        <v>0</v>
      </c>
      <c r="Z1330" s="376">
        <f t="shared" si="155"/>
        <v>0</v>
      </c>
      <c r="AA1330" s="376">
        <f t="shared" si="149"/>
        <v>0</v>
      </c>
      <c r="AB1330" s="350"/>
    </row>
    <row r="1331" spans="1:28" s="2" customFormat="1" ht="10.7">
      <c r="A1331" s="382">
        <v>1306</v>
      </c>
      <c r="B1331" s="398"/>
      <c r="C1331" s="186"/>
      <c r="D1331" s="187"/>
      <c r="E1331" s="186"/>
      <c r="F1331" s="397"/>
      <c r="G1331" s="385">
        <f t="shared" si="150"/>
        <v>0</v>
      </c>
      <c r="H1331" s="360"/>
      <c r="I1331" s="187"/>
      <c r="J1331" s="187"/>
      <c r="K1331" s="187"/>
      <c r="L1331" s="187"/>
      <c r="M1331" s="187"/>
      <c r="N1331" s="187"/>
      <c r="O1331" s="187"/>
      <c r="P1331" s="187"/>
      <c r="Q1331" s="187"/>
      <c r="R1331" s="187"/>
      <c r="S1331" s="187"/>
      <c r="T1331" s="269"/>
      <c r="U1331" s="370">
        <f>IF(AND(H1331="",I1331="",J1331="",K1331="",L1331="",M1331="",N1331="",O1331="",P1331="",Q1331="",R1331="",S1331="",T1331=""),0,AVERAGE($H1331:T1331))</f>
        <v>0</v>
      </c>
      <c r="V1331" s="373">
        <f t="shared" si="151"/>
        <v>0</v>
      </c>
      <c r="W1331" s="376">
        <f t="shared" si="152"/>
        <v>0</v>
      </c>
      <c r="X1331" s="376">
        <f t="shared" si="153"/>
        <v>0</v>
      </c>
      <c r="Y1331" s="373">
        <f t="shared" si="154"/>
        <v>0</v>
      </c>
      <c r="Z1331" s="376">
        <f t="shared" si="155"/>
        <v>0</v>
      </c>
      <c r="AA1331" s="376">
        <f t="shared" si="149"/>
        <v>0</v>
      </c>
      <c r="AB1331" s="350"/>
    </row>
    <row r="1332" spans="1:28" s="2" customFormat="1" ht="10.7">
      <c r="A1332" s="382">
        <v>1307</v>
      </c>
      <c r="B1332" s="398"/>
      <c r="C1332" s="186"/>
      <c r="D1332" s="187"/>
      <c r="E1332" s="186"/>
      <c r="F1332" s="397"/>
      <c r="G1332" s="385">
        <f t="shared" si="150"/>
        <v>0</v>
      </c>
      <c r="H1332" s="360"/>
      <c r="I1332" s="187"/>
      <c r="J1332" s="187"/>
      <c r="K1332" s="187"/>
      <c r="L1332" s="187"/>
      <c r="M1332" s="187"/>
      <c r="N1332" s="187"/>
      <c r="O1332" s="187"/>
      <c r="P1332" s="187"/>
      <c r="Q1332" s="187"/>
      <c r="R1332" s="187"/>
      <c r="S1332" s="187"/>
      <c r="T1332" s="269"/>
      <c r="U1332" s="370">
        <f>IF(AND(H1332="",I1332="",J1332="",K1332="",L1332="",M1332="",N1332="",O1332="",P1332="",Q1332="",R1332="",S1332="",T1332=""),0,AVERAGE($H1332:T1332))</f>
        <v>0</v>
      </c>
      <c r="V1332" s="373">
        <f t="shared" si="151"/>
        <v>0</v>
      </c>
      <c r="W1332" s="376">
        <f t="shared" si="152"/>
        <v>0</v>
      </c>
      <c r="X1332" s="376">
        <f t="shared" si="153"/>
        <v>0</v>
      </c>
      <c r="Y1332" s="373">
        <f t="shared" si="154"/>
        <v>0</v>
      </c>
      <c r="Z1332" s="376">
        <f t="shared" si="155"/>
        <v>0</v>
      </c>
      <c r="AA1332" s="376">
        <f t="shared" si="149"/>
        <v>0</v>
      </c>
      <c r="AB1332" s="350"/>
    </row>
    <row r="1333" spans="1:28" s="2" customFormat="1" ht="10.7">
      <c r="A1333" s="382">
        <v>1308</v>
      </c>
      <c r="B1333" s="398"/>
      <c r="C1333" s="186"/>
      <c r="D1333" s="187"/>
      <c r="E1333" s="186"/>
      <c r="F1333" s="397"/>
      <c r="G1333" s="385">
        <f t="shared" si="150"/>
        <v>0</v>
      </c>
      <c r="H1333" s="360"/>
      <c r="I1333" s="187"/>
      <c r="J1333" s="187"/>
      <c r="K1333" s="187"/>
      <c r="L1333" s="187"/>
      <c r="M1333" s="187"/>
      <c r="N1333" s="187"/>
      <c r="O1333" s="187"/>
      <c r="P1333" s="187"/>
      <c r="Q1333" s="187"/>
      <c r="R1333" s="187"/>
      <c r="S1333" s="187"/>
      <c r="T1333" s="269"/>
      <c r="U1333" s="370">
        <f>IF(AND(H1333="",I1333="",J1333="",K1333="",L1333="",M1333="",N1333="",O1333="",P1333="",Q1333="",R1333="",S1333="",T1333=""),0,AVERAGE($H1333:T1333))</f>
        <v>0</v>
      </c>
      <c r="V1333" s="373">
        <f t="shared" si="151"/>
        <v>0</v>
      </c>
      <c r="W1333" s="376">
        <f t="shared" si="152"/>
        <v>0</v>
      </c>
      <c r="X1333" s="376">
        <f t="shared" si="153"/>
        <v>0</v>
      </c>
      <c r="Y1333" s="373">
        <f t="shared" si="154"/>
        <v>0</v>
      </c>
      <c r="Z1333" s="376">
        <f t="shared" si="155"/>
        <v>0</v>
      </c>
      <c r="AA1333" s="376">
        <f t="shared" si="149"/>
        <v>0</v>
      </c>
      <c r="AB1333" s="350"/>
    </row>
    <row r="1334" spans="1:28" s="2" customFormat="1" ht="10.7">
      <c r="A1334" s="382">
        <v>1309</v>
      </c>
      <c r="B1334" s="398"/>
      <c r="C1334" s="186"/>
      <c r="D1334" s="187"/>
      <c r="E1334" s="186"/>
      <c r="F1334" s="397"/>
      <c r="G1334" s="385">
        <f t="shared" si="150"/>
        <v>0</v>
      </c>
      <c r="H1334" s="360"/>
      <c r="I1334" s="187"/>
      <c r="J1334" s="187"/>
      <c r="K1334" s="187"/>
      <c r="L1334" s="187"/>
      <c r="M1334" s="187"/>
      <c r="N1334" s="187"/>
      <c r="O1334" s="187"/>
      <c r="P1334" s="187"/>
      <c r="Q1334" s="187"/>
      <c r="R1334" s="187"/>
      <c r="S1334" s="187"/>
      <c r="T1334" s="269"/>
      <c r="U1334" s="370">
        <f>IF(AND(H1334="",I1334="",J1334="",K1334="",L1334="",M1334="",N1334="",O1334="",P1334="",Q1334="",R1334="",S1334="",T1334=""),0,AVERAGE($H1334:T1334))</f>
        <v>0</v>
      </c>
      <c r="V1334" s="373">
        <f t="shared" si="151"/>
        <v>0</v>
      </c>
      <c r="W1334" s="376">
        <f t="shared" si="152"/>
        <v>0</v>
      </c>
      <c r="X1334" s="376">
        <f t="shared" si="153"/>
        <v>0</v>
      </c>
      <c r="Y1334" s="373">
        <f t="shared" si="154"/>
        <v>0</v>
      </c>
      <c r="Z1334" s="376">
        <f t="shared" si="155"/>
        <v>0</v>
      </c>
      <c r="AA1334" s="376">
        <f t="shared" si="149"/>
        <v>0</v>
      </c>
      <c r="AB1334" s="350"/>
    </row>
    <row r="1335" spans="1:28" s="2" customFormat="1" ht="10.7">
      <c r="A1335" s="382">
        <v>1310</v>
      </c>
      <c r="B1335" s="398"/>
      <c r="C1335" s="186"/>
      <c r="D1335" s="187"/>
      <c r="E1335" s="186"/>
      <c r="F1335" s="397"/>
      <c r="G1335" s="385">
        <f t="shared" si="150"/>
        <v>0</v>
      </c>
      <c r="H1335" s="360"/>
      <c r="I1335" s="187"/>
      <c r="J1335" s="187"/>
      <c r="K1335" s="187"/>
      <c r="L1335" s="187"/>
      <c r="M1335" s="187"/>
      <c r="N1335" s="187"/>
      <c r="O1335" s="187"/>
      <c r="P1335" s="187"/>
      <c r="Q1335" s="187"/>
      <c r="R1335" s="187"/>
      <c r="S1335" s="187"/>
      <c r="T1335" s="269"/>
      <c r="U1335" s="370">
        <f>IF(AND(H1335="",I1335="",J1335="",K1335="",L1335="",M1335="",N1335="",O1335="",P1335="",Q1335="",R1335="",S1335="",T1335=""),0,AVERAGE($H1335:T1335))</f>
        <v>0</v>
      </c>
      <c r="V1335" s="373">
        <f t="shared" si="151"/>
        <v>0</v>
      </c>
      <c r="W1335" s="376">
        <f t="shared" si="152"/>
        <v>0</v>
      </c>
      <c r="X1335" s="376">
        <f t="shared" si="153"/>
        <v>0</v>
      </c>
      <c r="Y1335" s="373">
        <f t="shared" si="154"/>
        <v>0</v>
      </c>
      <c r="Z1335" s="376">
        <f t="shared" si="155"/>
        <v>0</v>
      </c>
      <c r="AA1335" s="376">
        <f t="shared" si="149"/>
        <v>0</v>
      </c>
      <c r="AB1335" s="350"/>
    </row>
    <row r="1336" spans="1:28" s="2" customFormat="1" ht="10.7">
      <c r="A1336" s="382">
        <v>1311</v>
      </c>
      <c r="B1336" s="398"/>
      <c r="C1336" s="186"/>
      <c r="D1336" s="187"/>
      <c r="E1336" s="186"/>
      <c r="F1336" s="397"/>
      <c r="G1336" s="385">
        <f t="shared" si="150"/>
        <v>0</v>
      </c>
      <c r="H1336" s="360"/>
      <c r="I1336" s="187"/>
      <c r="J1336" s="187"/>
      <c r="K1336" s="187"/>
      <c r="L1336" s="187"/>
      <c r="M1336" s="187"/>
      <c r="N1336" s="187"/>
      <c r="O1336" s="187"/>
      <c r="P1336" s="187"/>
      <c r="Q1336" s="187"/>
      <c r="R1336" s="187"/>
      <c r="S1336" s="187"/>
      <c r="T1336" s="269"/>
      <c r="U1336" s="370">
        <f>IF(AND(H1336="",I1336="",J1336="",K1336="",L1336="",M1336="",N1336="",O1336="",P1336="",Q1336="",R1336="",S1336="",T1336=""),0,AVERAGE($H1336:T1336))</f>
        <v>0</v>
      </c>
      <c r="V1336" s="373">
        <f t="shared" si="151"/>
        <v>0</v>
      </c>
      <c r="W1336" s="376">
        <f t="shared" si="152"/>
        <v>0</v>
      </c>
      <c r="X1336" s="376">
        <f t="shared" si="153"/>
        <v>0</v>
      </c>
      <c r="Y1336" s="373">
        <f t="shared" si="154"/>
        <v>0</v>
      </c>
      <c r="Z1336" s="376">
        <f t="shared" si="155"/>
        <v>0</v>
      </c>
      <c r="AA1336" s="376">
        <f t="shared" si="149"/>
        <v>0</v>
      </c>
      <c r="AB1336" s="350"/>
    </row>
    <row r="1337" spans="1:28" s="2" customFormat="1" ht="10.7">
      <c r="A1337" s="382">
        <v>1312</v>
      </c>
      <c r="B1337" s="398"/>
      <c r="C1337" s="186"/>
      <c r="D1337" s="187"/>
      <c r="E1337" s="186"/>
      <c r="F1337" s="397"/>
      <c r="G1337" s="385">
        <f t="shared" si="150"/>
        <v>0</v>
      </c>
      <c r="H1337" s="360"/>
      <c r="I1337" s="187"/>
      <c r="J1337" s="187"/>
      <c r="K1337" s="187"/>
      <c r="L1337" s="187"/>
      <c r="M1337" s="187"/>
      <c r="N1337" s="187"/>
      <c r="O1337" s="187"/>
      <c r="P1337" s="187"/>
      <c r="Q1337" s="187"/>
      <c r="R1337" s="187"/>
      <c r="S1337" s="187"/>
      <c r="T1337" s="269"/>
      <c r="U1337" s="370">
        <f>IF(AND(H1337="",I1337="",J1337="",K1337="",L1337="",M1337="",N1337="",O1337="",P1337="",Q1337="",R1337="",S1337="",T1337=""),0,AVERAGE($H1337:T1337))</f>
        <v>0</v>
      </c>
      <c r="V1337" s="373">
        <f t="shared" si="151"/>
        <v>0</v>
      </c>
      <c r="W1337" s="376">
        <f t="shared" si="152"/>
        <v>0</v>
      </c>
      <c r="X1337" s="376">
        <f t="shared" si="153"/>
        <v>0</v>
      </c>
      <c r="Y1337" s="373">
        <f t="shared" si="154"/>
        <v>0</v>
      </c>
      <c r="Z1337" s="376">
        <f t="shared" si="155"/>
        <v>0</v>
      </c>
      <c r="AA1337" s="376">
        <f t="shared" si="149"/>
        <v>0</v>
      </c>
      <c r="AB1337" s="350"/>
    </row>
    <row r="1338" spans="1:28" s="2" customFormat="1" ht="10.7">
      <c r="A1338" s="382">
        <v>1313</v>
      </c>
      <c r="B1338" s="398"/>
      <c r="C1338" s="186"/>
      <c r="D1338" s="187"/>
      <c r="E1338" s="186"/>
      <c r="F1338" s="397"/>
      <c r="G1338" s="385">
        <f t="shared" si="150"/>
        <v>0</v>
      </c>
      <c r="H1338" s="360"/>
      <c r="I1338" s="187"/>
      <c r="J1338" s="187"/>
      <c r="K1338" s="187"/>
      <c r="L1338" s="187"/>
      <c r="M1338" s="187"/>
      <c r="N1338" s="187"/>
      <c r="O1338" s="187"/>
      <c r="P1338" s="187"/>
      <c r="Q1338" s="187"/>
      <c r="R1338" s="187"/>
      <c r="S1338" s="187"/>
      <c r="T1338" s="269"/>
      <c r="U1338" s="370">
        <f>IF(AND(H1338="",I1338="",J1338="",K1338="",L1338="",M1338="",N1338="",O1338="",P1338="",Q1338="",R1338="",S1338="",T1338=""),0,AVERAGE($H1338:T1338))</f>
        <v>0</v>
      </c>
      <c r="V1338" s="373">
        <f t="shared" si="151"/>
        <v>0</v>
      </c>
      <c r="W1338" s="376">
        <f t="shared" si="152"/>
        <v>0</v>
      </c>
      <c r="X1338" s="376">
        <f t="shared" si="153"/>
        <v>0</v>
      </c>
      <c r="Y1338" s="373">
        <f t="shared" si="154"/>
        <v>0</v>
      </c>
      <c r="Z1338" s="376">
        <f t="shared" si="155"/>
        <v>0</v>
      </c>
      <c r="AA1338" s="376">
        <f t="shared" si="149"/>
        <v>0</v>
      </c>
      <c r="AB1338" s="350"/>
    </row>
    <row r="1339" spans="1:28" s="2" customFormat="1" ht="10.7">
      <c r="A1339" s="382">
        <v>1314</v>
      </c>
      <c r="B1339" s="398"/>
      <c r="C1339" s="186"/>
      <c r="D1339" s="187"/>
      <c r="E1339" s="186"/>
      <c r="F1339" s="397"/>
      <c r="G1339" s="385">
        <f t="shared" si="150"/>
        <v>0</v>
      </c>
      <c r="H1339" s="360"/>
      <c r="I1339" s="187"/>
      <c r="J1339" s="187"/>
      <c r="K1339" s="187"/>
      <c r="L1339" s="187"/>
      <c r="M1339" s="187"/>
      <c r="N1339" s="187"/>
      <c r="O1339" s="187"/>
      <c r="P1339" s="187"/>
      <c r="Q1339" s="187"/>
      <c r="R1339" s="187"/>
      <c r="S1339" s="187"/>
      <c r="T1339" s="269"/>
      <c r="U1339" s="370">
        <f>IF(AND(H1339="",I1339="",J1339="",K1339="",L1339="",M1339="",N1339="",O1339="",P1339="",Q1339="",R1339="",S1339="",T1339=""),0,AVERAGE($H1339:T1339))</f>
        <v>0</v>
      </c>
      <c r="V1339" s="373">
        <f t="shared" si="151"/>
        <v>0</v>
      </c>
      <c r="W1339" s="376">
        <f t="shared" si="152"/>
        <v>0</v>
      </c>
      <c r="X1339" s="376">
        <f t="shared" si="153"/>
        <v>0</v>
      </c>
      <c r="Y1339" s="373">
        <f t="shared" si="154"/>
        <v>0</v>
      </c>
      <c r="Z1339" s="376">
        <f t="shared" si="155"/>
        <v>0</v>
      </c>
      <c r="AA1339" s="376">
        <f t="shared" si="149"/>
        <v>0</v>
      </c>
      <c r="AB1339" s="350"/>
    </row>
    <row r="1340" spans="1:28" s="2" customFormat="1" ht="10.7">
      <c r="A1340" s="382">
        <v>1315</v>
      </c>
      <c r="B1340" s="398"/>
      <c r="C1340" s="186"/>
      <c r="D1340" s="187"/>
      <c r="E1340" s="186"/>
      <c r="F1340" s="397"/>
      <c r="G1340" s="385">
        <f t="shared" si="150"/>
        <v>0</v>
      </c>
      <c r="H1340" s="360"/>
      <c r="I1340" s="187"/>
      <c r="J1340" s="187"/>
      <c r="K1340" s="187"/>
      <c r="L1340" s="187"/>
      <c r="M1340" s="187"/>
      <c r="N1340" s="187"/>
      <c r="O1340" s="187"/>
      <c r="P1340" s="187"/>
      <c r="Q1340" s="187"/>
      <c r="R1340" s="187"/>
      <c r="S1340" s="187"/>
      <c r="T1340" s="269"/>
      <c r="U1340" s="370">
        <f>IF(AND(H1340="",I1340="",J1340="",K1340="",L1340="",M1340="",N1340="",O1340="",P1340="",Q1340="",R1340="",S1340="",T1340=""),0,AVERAGE($H1340:T1340))</f>
        <v>0</v>
      </c>
      <c r="V1340" s="373">
        <f t="shared" si="151"/>
        <v>0</v>
      </c>
      <c r="W1340" s="376">
        <f t="shared" si="152"/>
        <v>0</v>
      </c>
      <c r="X1340" s="376">
        <f t="shared" si="153"/>
        <v>0</v>
      </c>
      <c r="Y1340" s="373">
        <f t="shared" si="154"/>
        <v>0</v>
      </c>
      <c r="Z1340" s="376">
        <f t="shared" si="155"/>
        <v>0</v>
      </c>
      <c r="AA1340" s="376">
        <f t="shared" si="149"/>
        <v>0</v>
      </c>
      <c r="AB1340" s="350"/>
    </row>
    <row r="1341" spans="1:28" s="2" customFormat="1" ht="10.7">
      <c r="A1341" s="382">
        <v>1316</v>
      </c>
      <c r="B1341" s="398"/>
      <c r="C1341" s="186"/>
      <c r="D1341" s="187"/>
      <c r="E1341" s="186"/>
      <c r="F1341" s="397"/>
      <c r="G1341" s="385">
        <f t="shared" si="150"/>
        <v>0</v>
      </c>
      <c r="H1341" s="360"/>
      <c r="I1341" s="187"/>
      <c r="J1341" s="187"/>
      <c r="K1341" s="187"/>
      <c r="L1341" s="187"/>
      <c r="M1341" s="187"/>
      <c r="N1341" s="187"/>
      <c r="O1341" s="187"/>
      <c r="P1341" s="187"/>
      <c r="Q1341" s="187"/>
      <c r="R1341" s="187"/>
      <c r="S1341" s="187"/>
      <c r="T1341" s="269"/>
      <c r="U1341" s="370">
        <f>IF(AND(H1341="",I1341="",J1341="",K1341="",L1341="",M1341="",N1341="",O1341="",P1341="",Q1341="",R1341="",S1341="",T1341=""),0,AVERAGE($H1341:T1341))</f>
        <v>0</v>
      </c>
      <c r="V1341" s="373">
        <f t="shared" si="151"/>
        <v>0</v>
      </c>
      <c r="W1341" s="376">
        <f t="shared" si="152"/>
        <v>0</v>
      </c>
      <c r="X1341" s="376">
        <f t="shared" si="153"/>
        <v>0</v>
      </c>
      <c r="Y1341" s="373">
        <f t="shared" si="154"/>
        <v>0</v>
      </c>
      <c r="Z1341" s="376">
        <f t="shared" si="155"/>
        <v>0</v>
      </c>
      <c r="AA1341" s="376">
        <f t="shared" si="149"/>
        <v>0</v>
      </c>
      <c r="AB1341" s="350"/>
    </row>
    <row r="1342" spans="1:28" s="2" customFormat="1" ht="10.7">
      <c r="A1342" s="382">
        <v>1317</v>
      </c>
      <c r="B1342" s="398"/>
      <c r="C1342" s="186"/>
      <c r="D1342" s="187"/>
      <c r="E1342" s="186"/>
      <c r="F1342" s="397"/>
      <c r="G1342" s="385">
        <f t="shared" si="150"/>
        <v>0</v>
      </c>
      <c r="H1342" s="360"/>
      <c r="I1342" s="187"/>
      <c r="J1342" s="187"/>
      <c r="K1342" s="187"/>
      <c r="L1342" s="187"/>
      <c r="M1342" s="187"/>
      <c r="N1342" s="187"/>
      <c r="O1342" s="187"/>
      <c r="P1342" s="187"/>
      <c r="Q1342" s="187"/>
      <c r="R1342" s="187"/>
      <c r="S1342" s="187"/>
      <c r="T1342" s="269"/>
      <c r="U1342" s="370">
        <f>IF(AND(H1342="",I1342="",J1342="",K1342="",L1342="",M1342="",N1342="",O1342="",P1342="",Q1342="",R1342="",S1342="",T1342=""),0,AVERAGE($H1342:T1342))</f>
        <v>0</v>
      </c>
      <c r="V1342" s="373">
        <f t="shared" si="151"/>
        <v>0</v>
      </c>
      <c r="W1342" s="376">
        <f t="shared" si="152"/>
        <v>0</v>
      </c>
      <c r="X1342" s="376">
        <f t="shared" si="153"/>
        <v>0</v>
      </c>
      <c r="Y1342" s="373">
        <f t="shared" si="154"/>
        <v>0</v>
      </c>
      <c r="Z1342" s="376">
        <f t="shared" si="155"/>
        <v>0</v>
      </c>
      <c r="AA1342" s="376">
        <f t="shared" si="149"/>
        <v>0</v>
      </c>
      <c r="AB1342" s="350"/>
    </row>
    <row r="1343" spans="1:28" s="2" customFormat="1" ht="10.7">
      <c r="A1343" s="382">
        <v>1318</v>
      </c>
      <c r="B1343" s="398"/>
      <c r="C1343" s="186"/>
      <c r="D1343" s="187"/>
      <c r="E1343" s="186"/>
      <c r="F1343" s="397"/>
      <c r="G1343" s="385">
        <f t="shared" si="150"/>
        <v>0</v>
      </c>
      <c r="H1343" s="360"/>
      <c r="I1343" s="187"/>
      <c r="J1343" s="187"/>
      <c r="K1343" s="187"/>
      <c r="L1343" s="187"/>
      <c r="M1343" s="187"/>
      <c r="N1343" s="187"/>
      <c r="O1343" s="187"/>
      <c r="P1343" s="187"/>
      <c r="Q1343" s="187"/>
      <c r="R1343" s="187"/>
      <c r="S1343" s="187"/>
      <c r="T1343" s="269"/>
      <c r="U1343" s="370">
        <f>IF(AND(H1343="",I1343="",J1343="",K1343="",L1343="",M1343="",N1343="",O1343="",P1343="",Q1343="",R1343="",S1343="",T1343=""),0,AVERAGE($H1343:T1343))</f>
        <v>0</v>
      </c>
      <c r="V1343" s="373">
        <f t="shared" si="151"/>
        <v>0</v>
      </c>
      <c r="W1343" s="376">
        <f t="shared" si="152"/>
        <v>0</v>
      </c>
      <c r="X1343" s="376">
        <f t="shared" si="153"/>
        <v>0</v>
      </c>
      <c r="Y1343" s="373">
        <f t="shared" si="154"/>
        <v>0</v>
      </c>
      <c r="Z1343" s="376">
        <f t="shared" si="155"/>
        <v>0</v>
      </c>
      <c r="AA1343" s="376">
        <f t="shared" si="149"/>
        <v>0</v>
      </c>
      <c r="AB1343" s="350"/>
    </row>
    <row r="1344" spans="1:28" s="2" customFormat="1" ht="10.7">
      <c r="A1344" s="382">
        <v>1319</v>
      </c>
      <c r="B1344" s="398"/>
      <c r="C1344" s="186"/>
      <c r="D1344" s="187"/>
      <c r="E1344" s="186"/>
      <c r="F1344" s="397"/>
      <c r="G1344" s="385">
        <f t="shared" si="150"/>
        <v>0</v>
      </c>
      <c r="H1344" s="360"/>
      <c r="I1344" s="187"/>
      <c r="J1344" s="187"/>
      <c r="K1344" s="187"/>
      <c r="L1344" s="187"/>
      <c r="M1344" s="187"/>
      <c r="N1344" s="187"/>
      <c r="O1344" s="187"/>
      <c r="P1344" s="187"/>
      <c r="Q1344" s="187"/>
      <c r="R1344" s="187"/>
      <c r="S1344" s="187"/>
      <c r="T1344" s="269"/>
      <c r="U1344" s="370">
        <f>IF(AND(H1344="",I1344="",J1344="",K1344="",L1344="",M1344="",N1344="",O1344="",P1344="",Q1344="",R1344="",S1344="",T1344=""),0,AVERAGE($H1344:T1344))</f>
        <v>0</v>
      </c>
      <c r="V1344" s="373">
        <f t="shared" si="151"/>
        <v>0</v>
      </c>
      <c r="W1344" s="376">
        <f t="shared" si="152"/>
        <v>0</v>
      </c>
      <c r="X1344" s="376">
        <f t="shared" si="153"/>
        <v>0</v>
      </c>
      <c r="Y1344" s="373">
        <f t="shared" si="154"/>
        <v>0</v>
      </c>
      <c r="Z1344" s="376">
        <f t="shared" si="155"/>
        <v>0</v>
      </c>
      <c r="AA1344" s="376">
        <f t="shared" si="149"/>
        <v>0</v>
      </c>
      <c r="AB1344" s="350"/>
    </row>
    <row r="1345" spans="1:28" s="2" customFormat="1" ht="10.7">
      <c r="A1345" s="382">
        <v>1320</v>
      </c>
      <c r="B1345" s="398"/>
      <c r="C1345" s="186"/>
      <c r="D1345" s="187"/>
      <c r="E1345" s="186"/>
      <c r="F1345" s="397"/>
      <c r="G1345" s="385">
        <f t="shared" si="150"/>
        <v>0</v>
      </c>
      <c r="H1345" s="360"/>
      <c r="I1345" s="187"/>
      <c r="J1345" s="187"/>
      <c r="K1345" s="187"/>
      <c r="L1345" s="187"/>
      <c r="M1345" s="187"/>
      <c r="N1345" s="187"/>
      <c r="O1345" s="187"/>
      <c r="P1345" s="187"/>
      <c r="Q1345" s="187"/>
      <c r="R1345" s="187"/>
      <c r="S1345" s="187"/>
      <c r="T1345" s="269"/>
      <c r="U1345" s="370">
        <f>IF(AND(H1345="",I1345="",J1345="",K1345="",L1345="",M1345="",N1345="",O1345="",P1345="",Q1345="",R1345="",S1345="",T1345=""),0,AVERAGE($H1345:T1345))</f>
        <v>0</v>
      </c>
      <c r="V1345" s="373">
        <f t="shared" si="151"/>
        <v>0</v>
      </c>
      <c r="W1345" s="376">
        <f t="shared" si="152"/>
        <v>0</v>
      </c>
      <c r="X1345" s="376">
        <f t="shared" si="153"/>
        <v>0</v>
      </c>
      <c r="Y1345" s="373">
        <f t="shared" si="154"/>
        <v>0</v>
      </c>
      <c r="Z1345" s="376">
        <f t="shared" si="155"/>
        <v>0</v>
      </c>
      <c r="AA1345" s="376">
        <f t="shared" si="149"/>
        <v>0</v>
      </c>
      <c r="AB1345" s="350"/>
    </row>
    <row r="1346" spans="1:28" s="2" customFormat="1" ht="10.7">
      <c r="A1346" s="382">
        <v>1321</v>
      </c>
      <c r="B1346" s="398"/>
      <c r="C1346" s="186"/>
      <c r="D1346" s="187"/>
      <c r="E1346" s="186"/>
      <c r="F1346" s="397"/>
      <c r="G1346" s="385">
        <f t="shared" si="150"/>
        <v>0</v>
      </c>
      <c r="H1346" s="360"/>
      <c r="I1346" s="187"/>
      <c r="J1346" s="187"/>
      <c r="K1346" s="187"/>
      <c r="L1346" s="187"/>
      <c r="M1346" s="187"/>
      <c r="N1346" s="187"/>
      <c r="O1346" s="187"/>
      <c r="P1346" s="187"/>
      <c r="Q1346" s="187"/>
      <c r="R1346" s="187"/>
      <c r="S1346" s="187"/>
      <c r="T1346" s="269"/>
      <c r="U1346" s="370">
        <f>IF(AND(H1346="",I1346="",J1346="",K1346="",L1346="",M1346="",N1346="",O1346="",P1346="",Q1346="",R1346="",S1346="",T1346=""),0,AVERAGE($H1346:T1346))</f>
        <v>0</v>
      </c>
      <c r="V1346" s="373">
        <f t="shared" si="151"/>
        <v>0</v>
      </c>
      <c r="W1346" s="376">
        <f t="shared" si="152"/>
        <v>0</v>
      </c>
      <c r="X1346" s="376">
        <f t="shared" si="153"/>
        <v>0</v>
      </c>
      <c r="Y1346" s="373">
        <f t="shared" si="154"/>
        <v>0</v>
      </c>
      <c r="Z1346" s="376">
        <f t="shared" si="155"/>
        <v>0</v>
      </c>
      <c r="AA1346" s="376">
        <f t="shared" si="149"/>
        <v>0</v>
      </c>
      <c r="AB1346" s="350"/>
    </row>
    <row r="1347" spans="1:28" s="2" customFormat="1" ht="10.7">
      <c r="A1347" s="382">
        <v>1322</v>
      </c>
      <c r="B1347" s="398"/>
      <c r="C1347" s="186"/>
      <c r="D1347" s="187"/>
      <c r="E1347" s="186"/>
      <c r="F1347" s="397"/>
      <c r="G1347" s="385">
        <f t="shared" si="150"/>
        <v>0</v>
      </c>
      <c r="H1347" s="360"/>
      <c r="I1347" s="187"/>
      <c r="J1347" s="187"/>
      <c r="K1347" s="187"/>
      <c r="L1347" s="187"/>
      <c r="M1347" s="187"/>
      <c r="N1347" s="187"/>
      <c r="O1347" s="187"/>
      <c r="P1347" s="187"/>
      <c r="Q1347" s="187"/>
      <c r="R1347" s="187"/>
      <c r="S1347" s="187"/>
      <c r="T1347" s="269"/>
      <c r="U1347" s="370">
        <f>IF(AND(H1347="",I1347="",J1347="",K1347="",L1347="",M1347="",N1347="",O1347="",P1347="",Q1347="",R1347="",S1347="",T1347=""),0,AVERAGE($H1347:T1347))</f>
        <v>0</v>
      </c>
      <c r="V1347" s="373">
        <f t="shared" si="151"/>
        <v>0</v>
      </c>
      <c r="W1347" s="376">
        <f t="shared" si="152"/>
        <v>0</v>
      </c>
      <c r="X1347" s="376">
        <f t="shared" si="153"/>
        <v>0</v>
      </c>
      <c r="Y1347" s="373">
        <f t="shared" si="154"/>
        <v>0</v>
      </c>
      <c r="Z1347" s="376">
        <f t="shared" si="155"/>
        <v>0</v>
      </c>
      <c r="AA1347" s="376">
        <f t="shared" si="149"/>
        <v>0</v>
      </c>
      <c r="AB1347" s="350"/>
    </row>
    <row r="1348" spans="1:28" s="2" customFormat="1" ht="10.7">
      <c r="A1348" s="382">
        <v>1323</v>
      </c>
      <c r="B1348" s="398"/>
      <c r="C1348" s="186"/>
      <c r="D1348" s="187"/>
      <c r="E1348" s="186"/>
      <c r="F1348" s="397"/>
      <c r="G1348" s="385">
        <f t="shared" si="150"/>
        <v>0</v>
      </c>
      <c r="H1348" s="360"/>
      <c r="I1348" s="187"/>
      <c r="J1348" s="187"/>
      <c r="K1348" s="187"/>
      <c r="L1348" s="187"/>
      <c r="M1348" s="187"/>
      <c r="N1348" s="187"/>
      <c r="O1348" s="187"/>
      <c r="P1348" s="187"/>
      <c r="Q1348" s="187"/>
      <c r="R1348" s="187"/>
      <c r="S1348" s="187"/>
      <c r="T1348" s="269"/>
      <c r="U1348" s="370">
        <f>IF(AND(H1348="",I1348="",J1348="",K1348="",L1348="",M1348="",N1348="",O1348="",P1348="",Q1348="",R1348="",S1348="",T1348=""),0,AVERAGE($H1348:T1348))</f>
        <v>0</v>
      </c>
      <c r="V1348" s="373">
        <f t="shared" si="151"/>
        <v>0</v>
      </c>
      <c r="W1348" s="376">
        <f t="shared" si="152"/>
        <v>0</v>
      </c>
      <c r="X1348" s="376">
        <f t="shared" si="153"/>
        <v>0</v>
      </c>
      <c r="Y1348" s="373">
        <f t="shared" si="154"/>
        <v>0</v>
      </c>
      <c r="Z1348" s="376">
        <f t="shared" si="155"/>
        <v>0</v>
      </c>
      <c r="AA1348" s="376">
        <f t="shared" si="149"/>
        <v>0</v>
      </c>
      <c r="AB1348" s="350"/>
    </row>
    <row r="1349" spans="1:28" s="2" customFormat="1" ht="10.7">
      <c r="A1349" s="382">
        <v>1324</v>
      </c>
      <c r="B1349" s="398"/>
      <c r="C1349" s="186"/>
      <c r="D1349" s="187"/>
      <c r="E1349" s="186"/>
      <c r="F1349" s="397"/>
      <c r="G1349" s="385">
        <f t="shared" si="150"/>
        <v>0</v>
      </c>
      <c r="H1349" s="360"/>
      <c r="I1349" s="187"/>
      <c r="J1349" s="187"/>
      <c r="K1349" s="187"/>
      <c r="L1349" s="187"/>
      <c r="M1349" s="187"/>
      <c r="N1349" s="187"/>
      <c r="O1349" s="187"/>
      <c r="P1349" s="187"/>
      <c r="Q1349" s="187"/>
      <c r="R1349" s="187"/>
      <c r="S1349" s="187"/>
      <c r="T1349" s="269"/>
      <c r="U1349" s="370">
        <f>IF(AND(H1349="",I1349="",J1349="",K1349="",L1349="",M1349="",N1349="",O1349="",P1349="",Q1349="",R1349="",S1349="",T1349=""),0,AVERAGE($H1349:T1349))</f>
        <v>0</v>
      </c>
      <c r="V1349" s="373">
        <f t="shared" si="151"/>
        <v>0</v>
      </c>
      <c r="W1349" s="376">
        <f t="shared" si="152"/>
        <v>0</v>
      </c>
      <c r="X1349" s="376">
        <f t="shared" si="153"/>
        <v>0</v>
      </c>
      <c r="Y1349" s="373">
        <f t="shared" si="154"/>
        <v>0</v>
      </c>
      <c r="Z1349" s="376">
        <f t="shared" si="155"/>
        <v>0</v>
      </c>
      <c r="AA1349" s="376">
        <f t="shared" si="149"/>
        <v>0</v>
      </c>
      <c r="AB1349" s="350"/>
    </row>
    <row r="1350" spans="1:28" s="2" customFormat="1" ht="10.7">
      <c r="A1350" s="382">
        <v>1325</v>
      </c>
      <c r="B1350" s="398"/>
      <c r="C1350" s="186"/>
      <c r="D1350" s="187"/>
      <c r="E1350" s="186"/>
      <c r="F1350" s="397"/>
      <c r="G1350" s="385">
        <f t="shared" si="150"/>
        <v>0</v>
      </c>
      <c r="H1350" s="360"/>
      <c r="I1350" s="187"/>
      <c r="J1350" s="187"/>
      <c r="K1350" s="187"/>
      <c r="L1350" s="187"/>
      <c r="M1350" s="187"/>
      <c r="N1350" s="187"/>
      <c r="O1350" s="187"/>
      <c r="P1350" s="187"/>
      <c r="Q1350" s="187"/>
      <c r="R1350" s="187"/>
      <c r="S1350" s="187"/>
      <c r="T1350" s="269"/>
      <c r="U1350" s="370">
        <f>IF(AND(H1350="",I1350="",J1350="",K1350="",L1350="",M1350="",N1350="",O1350="",P1350="",Q1350="",R1350="",S1350="",T1350=""),0,AVERAGE($H1350:T1350))</f>
        <v>0</v>
      </c>
      <c r="V1350" s="373">
        <f t="shared" si="151"/>
        <v>0</v>
      </c>
      <c r="W1350" s="376">
        <f t="shared" si="152"/>
        <v>0</v>
      </c>
      <c r="X1350" s="376">
        <f t="shared" si="153"/>
        <v>0</v>
      </c>
      <c r="Y1350" s="373">
        <f t="shared" si="154"/>
        <v>0</v>
      </c>
      <c r="Z1350" s="376">
        <f t="shared" si="155"/>
        <v>0</v>
      </c>
      <c r="AA1350" s="376">
        <f t="shared" si="149"/>
        <v>0</v>
      </c>
      <c r="AB1350" s="350"/>
    </row>
    <row r="1351" spans="1:28" s="2" customFormat="1" ht="10.7">
      <c r="A1351" s="382">
        <v>1326</v>
      </c>
      <c r="B1351" s="398"/>
      <c r="C1351" s="186"/>
      <c r="D1351" s="187"/>
      <c r="E1351" s="186"/>
      <c r="F1351" s="397"/>
      <c r="G1351" s="385">
        <f t="shared" si="150"/>
        <v>0</v>
      </c>
      <c r="H1351" s="360"/>
      <c r="I1351" s="187"/>
      <c r="J1351" s="187"/>
      <c r="K1351" s="187"/>
      <c r="L1351" s="187"/>
      <c r="M1351" s="187"/>
      <c r="N1351" s="187"/>
      <c r="O1351" s="187"/>
      <c r="P1351" s="187"/>
      <c r="Q1351" s="187"/>
      <c r="R1351" s="187"/>
      <c r="S1351" s="187"/>
      <c r="T1351" s="269"/>
      <c r="U1351" s="370">
        <f>IF(AND(H1351="",I1351="",J1351="",K1351="",L1351="",M1351="",N1351="",O1351="",P1351="",Q1351="",R1351="",S1351="",T1351=""),0,AVERAGE($H1351:T1351))</f>
        <v>0</v>
      </c>
      <c r="V1351" s="373">
        <f t="shared" si="151"/>
        <v>0</v>
      </c>
      <c r="W1351" s="376">
        <f t="shared" si="152"/>
        <v>0</v>
      </c>
      <c r="X1351" s="376">
        <f t="shared" si="153"/>
        <v>0</v>
      </c>
      <c r="Y1351" s="373">
        <f t="shared" si="154"/>
        <v>0</v>
      </c>
      <c r="Z1351" s="376">
        <f t="shared" si="155"/>
        <v>0</v>
      </c>
      <c r="AA1351" s="376">
        <f t="shared" si="149"/>
        <v>0</v>
      </c>
      <c r="AB1351" s="350"/>
    </row>
    <row r="1352" spans="1:28" s="2" customFormat="1" ht="10.7">
      <c r="A1352" s="382">
        <v>1327</v>
      </c>
      <c r="B1352" s="398"/>
      <c r="C1352" s="186"/>
      <c r="D1352" s="187"/>
      <c r="E1352" s="186"/>
      <c r="F1352" s="397"/>
      <c r="G1352" s="385">
        <f t="shared" si="150"/>
        <v>0</v>
      </c>
      <c r="H1352" s="360"/>
      <c r="I1352" s="187"/>
      <c r="J1352" s="187"/>
      <c r="K1352" s="187"/>
      <c r="L1352" s="187"/>
      <c r="M1352" s="187"/>
      <c r="N1352" s="187"/>
      <c r="O1352" s="187"/>
      <c r="P1352" s="187"/>
      <c r="Q1352" s="187"/>
      <c r="R1352" s="187"/>
      <c r="S1352" s="187"/>
      <c r="T1352" s="269"/>
      <c r="U1352" s="370">
        <f>IF(AND(H1352="",I1352="",J1352="",K1352="",L1352="",M1352="",N1352="",O1352="",P1352="",Q1352="",R1352="",S1352="",T1352=""),0,AVERAGE($H1352:T1352))</f>
        <v>0</v>
      </c>
      <c r="V1352" s="373">
        <f t="shared" si="151"/>
        <v>0</v>
      </c>
      <c r="W1352" s="376">
        <f t="shared" si="152"/>
        <v>0</v>
      </c>
      <c r="X1352" s="376">
        <f t="shared" si="153"/>
        <v>0</v>
      </c>
      <c r="Y1352" s="373">
        <f t="shared" si="154"/>
        <v>0</v>
      </c>
      <c r="Z1352" s="376">
        <f t="shared" si="155"/>
        <v>0</v>
      </c>
      <c r="AA1352" s="376">
        <f t="shared" si="149"/>
        <v>0</v>
      </c>
      <c r="AB1352" s="350"/>
    </row>
    <row r="1353" spans="1:28" s="2" customFormat="1" ht="10.7">
      <c r="A1353" s="382">
        <v>1328</v>
      </c>
      <c r="B1353" s="398"/>
      <c r="C1353" s="186"/>
      <c r="D1353" s="187"/>
      <c r="E1353" s="186"/>
      <c r="F1353" s="397"/>
      <c r="G1353" s="385">
        <f t="shared" si="150"/>
        <v>0</v>
      </c>
      <c r="H1353" s="360"/>
      <c r="I1353" s="187"/>
      <c r="J1353" s="187"/>
      <c r="K1353" s="187"/>
      <c r="L1353" s="187"/>
      <c r="M1353" s="187"/>
      <c r="N1353" s="187"/>
      <c r="O1353" s="187"/>
      <c r="P1353" s="187"/>
      <c r="Q1353" s="187"/>
      <c r="R1353" s="187"/>
      <c r="S1353" s="187"/>
      <c r="T1353" s="269"/>
      <c r="U1353" s="370">
        <f>IF(AND(H1353="",I1353="",J1353="",K1353="",L1353="",M1353="",N1353="",O1353="",P1353="",Q1353="",R1353="",S1353="",T1353=""),0,AVERAGE($H1353:T1353))</f>
        <v>0</v>
      </c>
      <c r="V1353" s="373">
        <f t="shared" si="151"/>
        <v>0</v>
      </c>
      <c r="W1353" s="376">
        <f t="shared" si="152"/>
        <v>0</v>
      </c>
      <c r="X1353" s="376">
        <f t="shared" si="153"/>
        <v>0</v>
      </c>
      <c r="Y1353" s="373">
        <f t="shared" si="154"/>
        <v>0</v>
      </c>
      <c r="Z1353" s="376">
        <f t="shared" si="155"/>
        <v>0</v>
      </c>
      <c r="AA1353" s="376">
        <f t="shared" si="149"/>
        <v>0</v>
      </c>
      <c r="AB1353" s="350"/>
    </row>
    <row r="1354" spans="1:28" s="2" customFormat="1" ht="10.7">
      <c r="A1354" s="382">
        <v>1329</v>
      </c>
      <c r="B1354" s="398"/>
      <c r="C1354" s="186"/>
      <c r="D1354" s="187"/>
      <c r="E1354" s="186"/>
      <c r="F1354" s="397"/>
      <c r="G1354" s="385">
        <f t="shared" si="150"/>
        <v>0</v>
      </c>
      <c r="H1354" s="360"/>
      <c r="I1354" s="187"/>
      <c r="J1354" s="187"/>
      <c r="K1354" s="187"/>
      <c r="L1354" s="187"/>
      <c r="M1354" s="187"/>
      <c r="N1354" s="187"/>
      <c r="O1354" s="187"/>
      <c r="P1354" s="187"/>
      <c r="Q1354" s="187"/>
      <c r="R1354" s="187"/>
      <c r="S1354" s="187"/>
      <c r="T1354" s="269"/>
      <c r="U1354" s="370">
        <f>IF(AND(H1354="",I1354="",J1354="",K1354="",L1354="",M1354="",N1354="",O1354="",P1354="",Q1354="",R1354="",S1354="",T1354=""),0,AVERAGE($H1354:T1354))</f>
        <v>0</v>
      </c>
      <c r="V1354" s="373">
        <f t="shared" si="151"/>
        <v>0</v>
      </c>
      <c r="W1354" s="376">
        <f t="shared" si="152"/>
        <v>0</v>
      </c>
      <c r="X1354" s="376">
        <f t="shared" si="153"/>
        <v>0</v>
      </c>
      <c r="Y1354" s="373">
        <f t="shared" si="154"/>
        <v>0</v>
      </c>
      <c r="Z1354" s="376">
        <f t="shared" si="155"/>
        <v>0</v>
      </c>
      <c r="AA1354" s="376">
        <f t="shared" si="149"/>
        <v>0</v>
      </c>
      <c r="AB1354" s="350"/>
    </row>
    <row r="1355" spans="1:28" s="2" customFormat="1" ht="10.7">
      <c r="A1355" s="382">
        <v>1330</v>
      </c>
      <c r="B1355" s="398"/>
      <c r="C1355" s="186"/>
      <c r="D1355" s="187"/>
      <c r="E1355" s="186"/>
      <c r="F1355" s="397"/>
      <c r="G1355" s="385">
        <f t="shared" si="150"/>
        <v>0</v>
      </c>
      <c r="H1355" s="360"/>
      <c r="I1355" s="187"/>
      <c r="J1355" s="187"/>
      <c r="K1355" s="187"/>
      <c r="L1355" s="187"/>
      <c r="M1355" s="187"/>
      <c r="N1355" s="187"/>
      <c r="O1355" s="187"/>
      <c r="P1355" s="187"/>
      <c r="Q1355" s="187"/>
      <c r="R1355" s="187"/>
      <c r="S1355" s="187"/>
      <c r="T1355" s="269"/>
      <c r="U1355" s="370">
        <f>IF(AND(H1355="",I1355="",J1355="",K1355="",L1355="",M1355="",N1355="",O1355="",P1355="",Q1355="",R1355="",S1355="",T1355=""),0,AVERAGE($H1355:T1355))</f>
        <v>0</v>
      </c>
      <c r="V1355" s="373">
        <f t="shared" si="151"/>
        <v>0</v>
      </c>
      <c r="W1355" s="376">
        <f t="shared" si="152"/>
        <v>0</v>
      </c>
      <c r="X1355" s="376">
        <f t="shared" si="153"/>
        <v>0</v>
      </c>
      <c r="Y1355" s="373">
        <f t="shared" si="154"/>
        <v>0</v>
      </c>
      <c r="Z1355" s="376">
        <f t="shared" si="155"/>
        <v>0</v>
      </c>
      <c r="AA1355" s="376">
        <f t="shared" si="149"/>
        <v>0</v>
      </c>
      <c r="AB1355" s="350"/>
    </row>
    <row r="1356" spans="1:28" s="2" customFormat="1" ht="10.7">
      <c r="A1356" s="382">
        <v>1331</v>
      </c>
      <c r="B1356" s="398"/>
      <c r="C1356" s="186"/>
      <c r="D1356" s="187"/>
      <c r="E1356" s="186"/>
      <c r="F1356" s="397"/>
      <c r="G1356" s="385">
        <f t="shared" si="150"/>
        <v>0</v>
      </c>
      <c r="H1356" s="360"/>
      <c r="I1356" s="187"/>
      <c r="J1356" s="187"/>
      <c r="K1356" s="187"/>
      <c r="L1356" s="187"/>
      <c r="M1356" s="187"/>
      <c r="N1356" s="187"/>
      <c r="O1356" s="187"/>
      <c r="P1356" s="187"/>
      <c r="Q1356" s="187"/>
      <c r="R1356" s="187"/>
      <c r="S1356" s="187"/>
      <c r="T1356" s="269"/>
      <c r="U1356" s="370">
        <f>IF(AND(H1356="",I1356="",J1356="",K1356="",L1356="",M1356="",N1356="",O1356="",P1356="",Q1356="",R1356="",S1356="",T1356=""),0,AVERAGE($H1356:T1356))</f>
        <v>0</v>
      </c>
      <c r="V1356" s="373">
        <f t="shared" si="151"/>
        <v>0</v>
      </c>
      <c r="W1356" s="376">
        <f t="shared" si="152"/>
        <v>0</v>
      </c>
      <c r="X1356" s="376">
        <f t="shared" si="153"/>
        <v>0</v>
      </c>
      <c r="Y1356" s="373">
        <f t="shared" si="154"/>
        <v>0</v>
      </c>
      <c r="Z1356" s="376">
        <f t="shared" si="155"/>
        <v>0</v>
      </c>
      <c r="AA1356" s="376">
        <f t="shared" si="149"/>
        <v>0</v>
      </c>
      <c r="AB1356" s="350"/>
    </row>
    <row r="1357" spans="1:28" s="2" customFormat="1" ht="10.7">
      <c r="A1357" s="382">
        <v>1332</v>
      </c>
      <c r="B1357" s="398"/>
      <c r="C1357" s="186"/>
      <c r="D1357" s="187"/>
      <c r="E1357" s="186"/>
      <c r="F1357" s="397"/>
      <c r="G1357" s="385">
        <f t="shared" si="150"/>
        <v>0</v>
      </c>
      <c r="H1357" s="360"/>
      <c r="I1357" s="187"/>
      <c r="J1357" s="187"/>
      <c r="K1357" s="187"/>
      <c r="L1357" s="187"/>
      <c r="M1357" s="187"/>
      <c r="N1357" s="187"/>
      <c r="O1357" s="187"/>
      <c r="P1357" s="187"/>
      <c r="Q1357" s="187"/>
      <c r="R1357" s="187"/>
      <c r="S1357" s="187"/>
      <c r="T1357" s="269"/>
      <c r="U1357" s="370">
        <f>IF(AND(H1357="",I1357="",J1357="",K1357="",L1357="",M1357="",N1357="",O1357="",P1357="",Q1357="",R1357="",S1357="",T1357=""),0,AVERAGE($H1357:T1357))</f>
        <v>0</v>
      </c>
      <c r="V1357" s="373">
        <f t="shared" si="151"/>
        <v>0</v>
      </c>
      <c r="W1357" s="376">
        <f t="shared" si="152"/>
        <v>0</v>
      </c>
      <c r="X1357" s="376">
        <f t="shared" si="153"/>
        <v>0</v>
      </c>
      <c r="Y1357" s="373">
        <f t="shared" si="154"/>
        <v>0</v>
      </c>
      <c r="Z1357" s="376">
        <f t="shared" si="155"/>
        <v>0</v>
      </c>
      <c r="AA1357" s="376">
        <f t="shared" si="149"/>
        <v>0</v>
      </c>
      <c r="AB1357" s="350"/>
    </row>
    <row r="1358" spans="1:28" s="2" customFormat="1" ht="10.7">
      <c r="A1358" s="382">
        <v>1333</v>
      </c>
      <c r="B1358" s="398"/>
      <c r="C1358" s="186"/>
      <c r="D1358" s="187"/>
      <c r="E1358" s="186"/>
      <c r="F1358" s="397"/>
      <c r="G1358" s="385">
        <f t="shared" si="150"/>
        <v>0</v>
      </c>
      <c r="H1358" s="360"/>
      <c r="I1358" s="187"/>
      <c r="J1358" s="187"/>
      <c r="K1358" s="187"/>
      <c r="L1358" s="187"/>
      <c r="M1358" s="187"/>
      <c r="N1358" s="187"/>
      <c r="O1358" s="187"/>
      <c r="P1358" s="187"/>
      <c r="Q1358" s="187"/>
      <c r="R1358" s="187"/>
      <c r="S1358" s="187"/>
      <c r="T1358" s="269"/>
      <c r="U1358" s="370">
        <f>IF(AND(H1358="",I1358="",J1358="",K1358="",L1358="",M1358="",N1358="",O1358="",P1358="",Q1358="",R1358="",S1358="",T1358=""),0,AVERAGE($H1358:T1358))</f>
        <v>0</v>
      </c>
      <c r="V1358" s="373">
        <f t="shared" si="151"/>
        <v>0</v>
      </c>
      <c r="W1358" s="376">
        <f t="shared" si="152"/>
        <v>0</v>
      </c>
      <c r="X1358" s="376">
        <f t="shared" si="153"/>
        <v>0</v>
      </c>
      <c r="Y1358" s="373">
        <f t="shared" si="154"/>
        <v>0</v>
      </c>
      <c r="Z1358" s="376">
        <f t="shared" si="155"/>
        <v>0</v>
      </c>
      <c r="AA1358" s="376">
        <f t="shared" si="149"/>
        <v>0</v>
      </c>
      <c r="AB1358" s="350"/>
    </row>
    <row r="1359" spans="1:28" s="2" customFormat="1" ht="10.7">
      <c r="A1359" s="382">
        <v>1334</v>
      </c>
      <c r="B1359" s="398"/>
      <c r="C1359" s="186"/>
      <c r="D1359" s="187"/>
      <c r="E1359" s="186"/>
      <c r="F1359" s="397"/>
      <c r="G1359" s="385">
        <f t="shared" si="150"/>
        <v>0</v>
      </c>
      <c r="H1359" s="360"/>
      <c r="I1359" s="187"/>
      <c r="J1359" s="187"/>
      <c r="K1359" s="187"/>
      <c r="L1359" s="187"/>
      <c r="M1359" s="187"/>
      <c r="N1359" s="187"/>
      <c r="O1359" s="187"/>
      <c r="P1359" s="187"/>
      <c r="Q1359" s="187"/>
      <c r="R1359" s="187"/>
      <c r="S1359" s="187"/>
      <c r="T1359" s="269"/>
      <c r="U1359" s="370">
        <f>IF(AND(H1359="",I1359="",J1359="",K1359="",L1359="",M1359="",N1359="",O1359="",P1359="",Q1359="",R1359="",S1359="",T1359=""),0,AVERAGE($H1359:T1359))</f>
        <v>0</v>
      </c>
      <c r="V1359" s="373">
        <f t="shared" si="151"/>
        <v>0</v>
      </c>
      <c r="W1359" s="376">
        <f t="shared" si="152"/>
        <v>0</v>
      </c>
      <c r="X1359" s="376">
        <f t="shared" si="153"/>
        <v>0</v>
      </c>
      <c r="Y1359" s="373">
        <f t="shared" si="154"/>
        <v>0</v>
      </c>
      <c r="Z1359" s="376">
        <f t="shared" si="155"/>
        <v>0</v>
      </c>
      <c r="AA1359" s="376">
        <f t="shared" si="149"/>
        <v>0</v>
      </c>
      <c r="AB1359" s="350"/>
    </row>
    <row r="1360" spans="1:28" s="2" customFormat="1" ht="10.7">
      <c r="A1360" s="382">
        <v>1335</v>
      </c>
      <c r="B1360" s="398"/>
      <c r="C1360" s="186"/>
      <c r="D1360" s="187"/>
      <c r="E1360" s="186"/>
      <c r="F1360" s="397"/>
      <c r="G1360" s="385">
        <f t="shared" si="150"/>
        <v>0</v>
      </c>
      <c r="H1360" s="360"/>
      <c r="I1360" s="187"/>
      <c r="J1360" s="187"/>
      <c r="K1360" s="187"/>
      <c r="L1360" s="187"/>
      <c r="M1360" s="187"/>
      <c r="N1360" s="187"/>
      <c r="O1360" s="187"/>
      <c r="P1360" s="187"/>
      <c r="Q1360" s="187"/>
      <c r="R1360" s="187"/>
      <c r="S1360" s="187"/>
      <c r="T1360" s="269"/>
      <c r="U1360" s="370">
        <f>IF(AND(H1360="",I1360="",J1360="",K1360="",L1360="",M1360="",N1360="",O1360="",P1360="",Q1360="",R1360="",S1360="",T1360=""),0,AVERAGE($H1360:T1360))</f>
        <v>0</v>
      </c>
      <c r="V1360" s="373">
        <f t="shared" si="151"/>
        <v>0</v>
      </c>
      <c r="W1360" s="376">
        <f t="shared" si="152"/>
        <v>0</v>
      </c>
      <c r="X1360" s="376">
        <f t="shared" si="153"/>
        <v>0</v>
      </c>
      <c r="Y1360" s="373">
        <f t="shared" si="154"/>
        <v>0</v>
      </c>
      <c r="Z1360" s="376">
        <f t="shared" si="155"/>
        <v>0</v>
      </c>
      <c r="AA1360" s="376">
        <f t="shared" si="149"/>
        <v>0</v>
      </c>
      <c r="AB1360" s="350"/>
    </row>
    <row r="1361" spans="1:28" s="2" customFormat="1" ht="10.7">
      <c r="A1361" s="382">
        <v>1336</v>
      </c>
      <c r="B1361" s="398"/>
      <c r="C1361" s="186"/>
      <c r="D1361" s="187"/>
      <c r="E1361" s="186"/>
      <c r="F1361" s="397"/>
      <c r="G1361" s="385">
        <f t="shared" si="150"/>
        <v>0</v>
      </c>
      <c r="H1361" s="360"/>
      <c r="I1361" s="187"/>
      <c r="J1361" s="187"/>
      <c r="K1361" s="187"/>
      <c r="L1361" s="187"/>
      <c r="M1361" s="187"/>
      <c r="N1361" s="187"/>
      <c r="O1361" s="187"/>
      <c r="P1361" s="187"/>
      <c r="Q1361" s="187"/>
      <c r="R1361" s="187"/>
      <c r="S1361" s="187"/>
      <c r="T1361" s="269"/>
      <c r="U1361" s="370">
        <f>IF(AND(H1361="",I1361="",J1361="",K1361="",L1361="",M1361="",N1361="",O1361="",P1361="",Q1361="",R1361="",S1361="",T1361=""),0,AVERAGE($H1361:T1361))</f>
        <v>0</v>
      </c>
      <c r="V1361" s="373">
        <f t="shared" si="151"/>
        <v>0</v>
      </c>
      <c r="W1361" s="376">
        <f t="shared" si="152"/>
        <v>0</v>
      </c>
      <c r="X1361" s="376">
        <f t="shared" si="153"/>
        <v>0</v>
      </c>
      <c r="Y1361" s="373">
        <f t="shared" si="154"/>
        <v>0</v>
      </c>
      <c r="Z1361" s="376">
        <f t="shared" si="155"/>
        <v>0</v>
      </c>
      <c r="AA1361" s="376">
        <f t="shared" si="149"/>
        <v>0</v>
      </c>
      <c r="AB1361" s="350"/>
    </row>
    <row r="1362" spans="1:28" s="2" customFormat="1" ht="10.7">
      <c r="A1362" s="382">
        <v>1337</v>
      </c>
      <c r="B1362" s="398"/>
      <c r="C1362" s="186"/>
      <c r="D1362" s="187"/>
      <c r="E1362" s="186"/>
      <c r="F1362" s="397"/>
      <c r="G1362" s="385">
        <f t="shared" si="150"/>
        <v>0</v>
      </c>
      <c r="H1362" s="360"/>
      <c r="I1362" s="187"/>
      <c r="J1362" s="187"/>
      <c r="K1362" s="187"/>
      <c r="L1362" s="187"/>
      <c r="M1362" s="187"/>
      <c r="N1362" s="187"/>
      <c r="O1362" s="187"/>
      <c r="P1362" s="187"/>
      <c r="Q1362" s="187"/>
      <c r="R1362" s="187"/>
      <c r="S1362" s="187"/>
      <c r="T1362" s="269"/>
      <c r="U1362" s="370">
        <f>IF(AND(H1362="",I1362="",J1362="",K1362="",L1362="",M1362="",N1362="",O1362="",P1362="",Q1362="",R1362="",S1362="",T1362=""),0,AVERAGE($H1362:T1362))</f>
        <v>0</v>
      </c>
      <c r="V1362" s="373">
        <f t="shared" si="151"/>
        <v>0</v>
      </c>
      <c r="W1362" s="376">
        <f t="shared" si="152"/>
        <v>0</v>
      </c>
      <c r="X1362" s="376">
        <f t="shared" si="153"/>
        <v>0</v>
      </c>
      <c r="Y1362" s="373">
        <f t="shared" si="154"/>
        <v>0</v>
      </c>
      <c r="Z1362" s="376">
        <f t="shared" si="155"/>
        <v>0</v>
      </c>
      <c r="AA1362" s="376">
        <f t="shared" si="149"/>
        <v>0</v>
      </c>
      <c r="AB1362" s="350"/>
    </row>
    <row r="1363" spans="1:28" s="2" customFormat="1" ht="10.7">
      <c r="A1363" s="382">
        <v>1338</v>
      </c>
      <c r="B1363" s="398"/>
      <c r="C1363" s="186"/>
      <c r="D1363" s="187"/>
      <c r="E1363" s="186"/>
      <c r="F1363" s="397"/>
      <c r="G1363" s="385">
        <f t="shared" si="150"/>
        <v>0</v>
      </c>
      <c r="H1363" s="360"/>
      <c r="I1363" s="187"/>
      <c r="J1363" s="187"/>
      <c r="K1363" s="187"/>
      <c r="L1363" s="187"/>
      <c r="M1363" s="187"/>
      <c r="N1363" s="187"/>
      <c r="O1363" s="187"/>
      <c r="P1363" s="187"/>
      <c r="Q1363" s="187"/>
      <c r="R1363" s="187"/>
      <c r="S1363" s="187"/>
      <c r="T1363" s="269"/>
      <c r="U1363" s="370">
        <f>IF(AND(H1363="",I1363="",J1363="",K1363="",L1363="",M1363="",N1363="",O1363="",P1363="",Q1363="",R1363="",S1363="",T1363=""),0,AVERAGE($H1363:T1363))</f>
        <v>0</v>
      </c>
      <c r="V1363" s="373">
        <f t="shared" si="151"/>
        <v>0</v>
      </c>
      <c r="W1363" s="376">
        <f t="shared" si="152"/>
        <v>0</v>
      </c>
      <c r="X1363" s="376">
        <f t="shared" si="153"/>
        <v>0</v>
      </c>
      <c r="Y1363" s="373">
        <f t="shared" si="154"/>
        <v>0</v>
      </c>
      <c r="Z1363" s="376">
        <f t="shared" si="155"/>
        <v>0</v>
      </c>
      <c r="AA1363" s="376">
        <f t="shared" si="149"/>
        <v>0</v>
      </c>
      <c r="AB1363" s="350"/>
    </row>
    <row r="1364" spans="1:28" s="2" customFormat="1" ht="10.7">
      <c r="A1364" s="382">
        <v>1339</v>
      </c>
      <c r="B1364" s="398"/>
      <c r="C1364" s="186"/>
      <c r="D1364" s="187"/>
      <c r="E1364" s="186"/>
      <c r="F1364" s="397"/>
      <c r="G1364" s="385">
        <f t="shared" si="150"/>
        <v>0</v>
      </c>
      <c r="H1364" s="360"/>
      <c r="I1364" s="187"/>
      <c r="J1364" s="187"/>
      <c r="K1364" s="187"/>
      <c r="L1364" s="187"/>
      <c r="M1364" s="187"/>
      <c r="N1364" s="187"/>
      <c r="O1364" s="187"/>
      <c r="P1364" s="187"/>
      <c r="Q1364" s="187"/>
      <c r="R1364" s="187"/>
      <c r="S1364" s="187"/>
      <c r="T1364" s="269"/>
      <c r="U1364" s="370">
        <f>IF(AND(H1364="",I1364="",J1364="",K1364="",L1364="",M1364="",N1364="",O1364="",P1364="",Q1364="",R1364="",S1364="",T1364=""),0,AVERAGE($H1364:T1364))</f>
        <v>0</v>
      </c>
      <c r="V1364" s="373">
        <f t="shared" si="151"/>
        <v>0</v>
      </c>
      <c r="W1364" s="376">
        <f t="shared" si="152"/>
        <v>0</v>
      </c>
      <c r="X1364" s="376">
        <f t="shared" si="153"/>
        <v>0</v>
      </c>
      <c r="Y1364" s="373">
        <f t="shared" si="154"/>
        <v>0</v>
      </c>
      <c r="Z1364" s="376">
        <f t="shared" si="155"/>
        <v>0</v>
      </c>
      <c r="AA1364" s="376">
        <f t="shared" si="149"/>
        <v>0</v>
      </c>
      <c r="AB1364" s="350"/>
    </row>
    <row r="1365" spans="1:28" s="2" customFormat="1" ht="10.7">
      <c r="A1365" s="382">
        <v>1340</v>
      </c>
      <c r="B1365" s="398"/>
      <c r="C1365" s="186"/>
      <c r="D1365" s="187"/>
      <c r="E1365" s="186"/>
      <c r="F1365" s="397"/>
      <c r="G1365" s="385">
        <f t="shared" si="150"/>
        <v>0</v>
      </c>
      <c r="H1365" s="360"/>
      <c r="I1365" s="187"/>
      <c r="J1365" s="187"/>
      <c r="K1365" s="187"/>
      <c r="L1365" s="187"/>
      <c r="M1365" s="187"/>
      <c r="N1365" s="187"/>
      <c r="O1365" s="187"/>
      <c r="P1365" s="187"/>
      <c r="Q1365" s="187"/>
      <c r="R1365" s="187"/>
      <c r="S1365" s="187"/>
      <c r="T1365" s="269"/>
      <c r="U1365" s="370">
        <f>IF(AND(H1365="",I1365="",J1365="",K1365="",L1365="",M1365="",N1365="",O1365="",P1365="",Q1365="",R1365="",S1365="",T1365=""),0,AVERAGE($H1365:T1365))</f>
        <v>0</v>
      </c>
      <c r="V1365" s="373">
        <f t="shared" si="151"/>
        <v>0</v>
      </c>
      <c r="W1365" s="376">
        <f t="shared" si="152"/>
        <v>0</v>
      </c>
      <c r="X1365" s="376">
        <f t="shared" si="153"/>
        <v>0</v>
      </c>
      <c r="Y1365" s="373">
        <f t="shared" si="154"/>
        <v>0</v>
      </c>
      <c r="Z1365" s="376">
        <f t="shared" si="155"/>
        <v>0</v>
      </c>
      <c r="AA1365" s="376">
        <f t="shared" si="149"/>
        <v>0</v>
      </c>
      <c r="AB1365" s="350"/>
    </row>
    <row r="1366" spans="1:28" s="2" customFormat="1" ht="10.7">
      <c r="A1366" s="382">
        <v>1341</v>
      </c>
      <c r="B1366" s="398"/>
      <c r="C1366" s="186"/>
      <c r="D1366" s="187"/>
      <c r="E1366" s="186"/>
      <c r="F1366" s="397"/>
      <c r="G1366" s="385">
        <f t="shared" si="150"/>
        <v>0</v>
      </c>
      <c r="H1366" s="360"/>
      <c r="I1366" s="187"/>
      <c r="J1366" s="187"/>
      <c r="K1366" s="187"/>
      <c r="L1366" s="187"/>
      <c r="M1366" s="187"/>
      <c r="N1366" s="187"/>
      <c r="O1366" s="187"/>
      <c r="P1366" s="187"/>
      <c r="Q1366" s="187"/>
      <c r="R1366" s="187"/>
      <c r="S1366" s="187"/>
      <c r="T1366" s="269"/>
      <c r="U1366" s="370">
        <f>IF(AND(H1366="",I1366="",J1366="",K1366="",L1366="",M1366="",N1366="",O1366="",P1366="",Q1366="",R1366="",S1366="",T1366=""),0,AVERAGE($H1366:T1366))</f>
        <v>0</v>
      </c>
      <c r="V1366" s="373">
        <f t="shared" si="151"/>
        <v>0</v>
      </c>
      <c r="W1366" s="376">
        <f t="shared" si="152"/>
        <v>0</v>
      </c>
      <c r="X1366" s="376">
        <f t="shared" si="153"/>
        <v>0</v>
      </c>
      <c r="Y1366" s="373">
        <f t="shared" si="154"/>
        <v>0</v>
      </c>
      <c r="Z1366" s="376">
        <f t="shared" si="155"/>
        <v>0</v>
      </c>
      <c r="AA1366" s="376">
        <f t="shared" si="149"/>
        <v>0</v>
      </c>
      <c r="AB1366" s="350"/>
    </row>
    <row r="1367" spans="1:28" s="2" customFormat="1" ht="10.7">
      <c r="A1367" s="382">
        <v>1342</v>
      </c>
      <c r="B1367" s="398"/>
      <c r="C1367" s="186"/>
      <c r="D1367" s="187"/>
      <c r="E1367" s="186"/>
      <c r="F1367" s="397"/>
      <c r="G1367" s="385">
        <f t="shared" si="150"/>
        <v>0</v>
      </c>
      <c r="H1367" s="360"/>
      <c r="I1367" s="187"/>
      <c r="J1367" s="187"/>
      <c r="K1367" s="187"/>
      <c r="L1367" s="187"/>
      <c r="M1367" s="187"/>
      <c r="N1367" s="187"/>
      <c r="O1367" s="187"/>
      <c r="P1367" s="187"/>
      <c r="Q1367" s="187"/>
      <c r="R1367" s="187"/>
      <c r="S1367" s="187"/>
      <c r="T1367" s="269"/>
      <c r="U1367" s="370">
        <f>IF(AND(H1367="",I1367="",J1367="",K1367="",L1367="",M1367="",N1367="",O1367="",P1367="",Q1367="",R1367="",S1367="",T1367=""),0,AVERAGE($H1367:T1367))</f>
        <v>0</v>
      </c>
      <c r="V1367" s="373">
        <f t="shared" si="151"/>
        <v>0</v>
      </c>
      <c r="W1367" s="376">
        <f t="shared" si="152"/>
        <v>0</v>
      </c>
      <c r="X1367" s="376">
        <f t="shared" si="153"/>
        <v>0</v>
      </c>
      <c r="Y1367" s="373">
        <f t="shared" si="154"/>
        <v>0</v>
      </c>
      <c r="Z1367" s="376">
        <f t="shared" si="155"/>
        <v>0</v>
      </c>
      <c r="AA1367" s="376">
        <f t="shared" si="149"/>
        <v>0</v>
      </c>
      <c r="AB1367" s="350"/>
    </row>
    <row r="1368" spans="1:28" s="2" customFormat="1" ht="10.7">
      <c r="A1368" s="382">
        <v>1343</v>
      </c>
      <c r="B1368" s="398"/>
      <c r="C1368" s="186"/>
      <c r="D1368" s="187"/>
      <c r="E1368" s="186"/>
      <c r="F1368" s="397"/>
      <c r="G1368" s="385">
        <f t="shared" si="150"/>
        <v>0</v>
      </c>
      <c r="H1368" s="360"/>
      <c r="I1368" s="187"/>
      <c r="J1368" s="187"/>
      <c r="K1368" s="187"/>
      <c r="L1368" s="187"/>
      <c r="M1368" s="187"/>
      <c r="N1368" s="187"/>
      <c r="O1368" s="187"/>
      <c r="P1368" s="187"/>
      <c r="Q1368" s="187"/>
      <c r="R1368" s="187"/>
      <c r="S1368" s="187"/>
      <c r="T1368" s="269"/>
      <c r="U1368" s="370">
        <f>IF(AND(H1368="",I1368="",J1368="",K1368="",L1368="",M1368="",N1368="",O1368="",P1368="",Q1368="",R1368="",S1368="",T1368=""),0,AVERAGE($H1368:T1368))</f>
        <v>0</v>
      </c>
      <c r="V1368" s="373">
        <f t="shared" si="151"/>
        <v>0</v>
      </c>
      <c r="W1368" s="376">
        <f t="shared" si="152"/>
        <v>0</v>
      </c>
      <c r="X1368" s="376">
        <f t="shared" si="153"/>
        <v>0</v>
      </c>
      <c r="Y1368" s="373">
        <f t="shared" si="154"/>
        <v>0</v>
      </c>
      <c r="Z1368" s="376">
        <f t="shared" si="155"/>
        <v>0</v>
      </c>
      <c r="AA1368" s="376">
        <f t="shared" si="149"/>
        <v>0</v>
      </c>
      <c r="AB1368" s="350"/>
    </row>
    <row r="1369" spans="1:28" s="2" customFormat="1" ht="10.7">
      <c r="A1369" s="382">
        <v>1344</v>
      </c>
      <c r="B1369" s="398"/>
      <c r="C1369" s="186"/>
      <c r="D1369" s="187"/>
      <c r="E1369" s="186"/>
      <c r="F1369" s="397"/>
      <c r="G1369" s="385">
        <f t="shared" si="150"/>
        <v>0</v>
      </c>
      <c r="H1369" s="360"/>
      <c r="I1369" s="187"/>
      <c r="J1369" s="187"/>
      <c r="K1369" s="187"/>
      <c r="L1369" s="187"/>
      <c r="M1369" s="187"/>
      <c r="N1369" s="187"/>
      <c r="O1369" s="187"/>
      <c r="P1369" s="187"/>
      <c r="Q1369" s="187"/>
      <c r="R1369" s="187"/>
      <c r="S1369" s="187"/>
      <c r="T1369" s="269"/>
      <c r="U1369" s="370">
        <f>IF(AND(H1369="",I1369="",J1369="",K1369="",L1369="",M1369="",N1369="",O1369="",P1369="",Q1369="",R1369="",S1369="",T1369=""),0,AVERAGE($H1369:T1369))</f>
        <v>0</v>
      </c>
      <c r="V1369" s="373">
        <f t="shared" si="151"/>
        <v>0</v>
      </c>
      <c r="W1369" s="376">
        <f t="shared" si="152"/>
        <v>0</v>
      </c>
      <c r="X1369" s="376">
        <f t="shared" si="153"/>
        <v>0</v>
      </c>
      <c r="Y1369" s="373">
        <f t="shared" si="154"/>
        <v>0</v>
      </c>
      <c r="Z1369" s="376">
        <f t="shared" si="155"/>
        <v>0</v>
      </c>
      <c r="AA1369" s="376">
        <f t="shared" si="149"/>
        <v>0</v>
      </c>
      <c r="AB1369" s="350"/>
    </row>
    <row r="1370" spans="1:28" s="2" customFormat="1" ht="10.7">
      <c r="A1370" s="382">
        <v>1345</v>
      </c>
      <c r="B1370" s="398"/>
      <c r="C1370" s="186"/>
      <c r="D1370" s="187"/>
      <c r="E1370" s="186"/>
      <c r="F1370" s="397"/>
      <c r="G1370" s="385">
        <f t="shared" si="150"/>
        <v>0</v>
      </c>
      <c r="H1370" s="360"/>
      <c r="I1370" s="187"/>
      <c r="J1370" s="187"/>
      <c r="K1370" s="187"/>
      <c r="L1370" s="187"/>
      <c r="M1370" s="187"/>
      <c r="N1370" s="187"/>
      <c r="O1370" s="187"/>
      <c r="P1370" s="187"/>
      <c r="Q1370" s="187"/>
      <c r="R1370" s="187"/>
      <c r="S1370" s="187"/>
      <c r="T1370" s="269"/>
      <c r="U1370" s="370">
        <f>IF(AND(H1370="",I1370="",J1370="",K1370="",L1370="",M1370="",N1370="",O1370="",P1370="",Q1370="",R1370="",S1370="",T1370=""),0,AVERAGE($H1370:T1370))</f>
        <v>0</v>
      </c>
      <c r="V1370" s="373">
        <f t="shared" si="151"/>
        <v>0</v>
      </c>
      <c r="W1370" s="376">
        <f t="shared" si="152"/>
        <v>0</v>
      </c>
      <c r="X1370" s="376">
        <f t="shared" si="153"/>
        <v>0</v>
      </c>
      <c r="Y1370" s="373">
        <f t="shared" si="154"/>
        <v>0</v>
      </c>
      <c r="Z1370" s="376">
        <f t="shared" si="155"/>
        <v>0</v>
      </c>
      <c r="AA1370" s="376">
        <f t="shared" ref="AA1370:AA1433" si="156">IF(U1370&gt;22,(U1370-22),0)</f>
        <v>0</v>
      </c>
      <c r="AB1370" s="350"/>
    </row>
    <row r="1371" spans="1:28" s="2" customFormat="1" ht="10.7">
      <c r="A1371" s="382">
        <v>1346</v>
      </c>
      <c r="B1371" s="398"/>
      <c r="C1371" s="186"/>
      <c r="D1371" s="187"/>
      <c r="E1371" s="186"/>
      <c r="F1371" s="397"/>
      <c r="G1371" s="385">
        <f t="shared" ref="G1371:G1434" si="157">IF(E1371="Residencial",D1371,E1371)</f>
        <v>0</v>
      </c>
      <c r="H1371" s="360"/>
      <c r="I1371" s="187"/>
      <c r="J1371" s="187"/>
      <c r="K1371" s="187"/>
      <c r="L1371" s="187"/>
      <c r="M1371" s="187"/>
      <c r="N1371" s="187"/>
      <c r="O1371" s="187"/>
      <c r="P1371" s="187"/>
      <c r="Q1371" s="187"/>
      <c r="R1371" s="187"/>
      <c r="S1371" s="187"/>
      <c r="T1371" s="269"/>
      <c r="U1371" s="370">
        <f>IF(AND(H1371="",I1371="",J1371="",K1371="",L1371="",M1371="",N1371="",O1371="",P1371="",Q1371="",R1371="",S1371="",T1371=""),0,AVERAGE($H1371:T1371))</f>
        <v>0</v>
      </c>
      <c r="V1371" s="373">
        <f t="shared" ref="V1371:V1434" si="158">IF(U1371&lt;=11,U1371,11)</f>
        <v>0</v>
      </c>
      <c r="W1371" s="376">
        <f t="shared" ref="W1371:W1434" si="159">IF(U1371&lt;=6,U1371,6)</f>
        <v>0</v>
      </c>
      <c r="X1371" s="376">
        <f t="shared" ref="X1371:X1434" si="160">IF(AND(U1371&gt;6,U1371&gt;=11),11-W1371,U1371-W1371)</f>
        <v>0</v>
      </c>
      <c r="Y1371" s="373">
        <f t="shared" ref="Y1371:Y1434" si="161">IF(U1371&gt;11,(U1371-W1371-X1371),0)</f>
        <v>0</v>
      </c>
      <c r="Z1371" s="376">
        <f t="shared" ref="Z1371:Z1434" si="162">IF(U1371&gt;22,11,IF(AND(U1371&gt;11,U1371&lt;=22),U1371-11,0))</f>
        <v>0</v>
      </c>
      <c r="AA1371" s="376">
        <f t="shared" si="156"/>
        <v>0</v>
      </c>
      <c r="AB1371" s="350"/>
    </row>
    <row r="1372" spans="1:28" s="2" customFormat="1" ht="10.7">
      <c r="A1372" s="382">
        <v>1347</v>
      </c>
      <c r="B1372" s="398"/>
      <c r="C1372" s="186"/>
      <c r="D1372" s="187"/>
      <c r="E1372" s="186"/>
      <c r="F1372" s="397"/>
      <c r="G1372" s="385">
        <f t="shared" si="157"/>
        <v>0</v>
      </c>
      <c r="H1372" s="360"/>
      <c r="I1372" s="187"/>
      <c r="J1372" s="187"/>
      <c r="K1372" s="187"/>
      <c r="L1372" s="187"/>
      <c r="M1372" s="187"/>
      <c r="N1372" s="187"/>
      <c r="O1372" s="187"/>
      <c r="P1372" s="187"/>
      <c r="Q1372" s="187"/>
      <c r="R1372" s="187"/>
      <c r="S1372" s="187"/>
      <c r="T1372" s="269"/>
      <c r="U1372" s="370">
        <f>IF(AND(H1372="",I1372="",J1372="",K1372="",L1372="",M1372="",N1372="",O1372="",P1372="",Q1372="",R1372="",S1372="",T1372=""),0,AVERAGE($H1372:T1372))</f>
        <v>0</v>
      </c>
      <c r="V1372" s="373">
        <f t="shared" si="158"/>
        <v>0</v>
      </c>
      <c r="W1372" s="376">
        <f t="shared" si="159"/>
        <v>0</v>
      </c>
      <c r="X1372" s="376">
        <f t="shared" si="160"/>
        <v>0</v>
      </c>
      <c r="Y1372" s="373">
        <f t="shared" si="161"/>
        <v>0</v>
      </c>
      <c r="Z1372" s="376">
        <f t="shared" si="162"/>
        <v>0</v>
      </c>
      <c r="AA1372" s="376">
        <f t="shared" si="156"/>
        <v>0</v>
      </c>
      <c r="AB1372" s="350"/>
    </row>
    <row r="1373" spans="1:28" s="2" customFormat="1" ht="10.7">
      <c r="A1373" s="382">
        <v>1348</v>
      </c>
      <c r="B1373" s="398"/>
      <c r="C1373" s="186"/>
      <c r="D1373" s="187"/>
      <c r="E1373" s="186"/>
      <c r="F1373" s="397"/>
      <c r="G1373" s="385">
        <f t="shared" si="157"/>
        <v>0</v>
      </c>
      <c r="H1373" s="360"/>
      <c r="I1373" s="187"/>
      <c r="J1373" s="187"/>
      <c r="K1373" s="187"/>
      <c r="L1373" s="187"/>
      <c r="M1373" s="187"/>
      <c r="N1373" s="187"/>
      <c r="O1373" s="187"/>
      <c r="P1373" s="187"/>
      <c r="Q1373" s="187"/>
      <c r="R1373" s="187"/>
      <c r="S1373" s="187"/>
      <c r="T1373" s="269"/>
      <c r="U1373" s="370">
        <f>IF(AND(H1373="",I1373="",J1373="",K1373="",L1373="",M1373="",N1373="",O1373="",P1373="",Q1373="",R1373="",S1373="",T1373=""),0,AVERAGE($H1373:T1373))</f>
        <v>0</v>
      </c>
      <c r="V1373" s="373">
        <f t="shared" si="158"/>
        <v>0</v>
      </c>
      <c r="W1373" s="376">
        <f t="shared" si="159"/>
        <v>0</v>
      </c>
      <c r="X1373" s="376">
        <f t="shared" si="160"/>
        <v>0</v>
      </c>
      <c r="Y1373" s="373">
        <f t="shared" si="161"/>
        <v>0</v>
      </c>
      <c r="Z1373" s="376">
        <f t="shared" si="162"/>
        <v>0</v>
      </c>
      <c r="AA1373" s="376">
        <f t="shared" si="156"/>
        <v>0</v>
      </c>
      <c r="AB1373" s="350"/>
    </row>
    <row r="1374" spans="1:28" s="2" customFormat="1" ht="10.7">
      <c r="A1374" s="382">
        <v>1349</v>
      </c>
      <c r="B1374" s="398"/>
      <c r="C1374" s="186"/>
      <c r="D1374" s="187"/>
      <c r="E1374" s="186"/>
      <c r="F1374" s="397"/>
      <c r="G1374" s="385">
        <f t="shared" si="157"/>
        <v>0</v>
      </c>
      <c r="H1374" s="360"/>
      <c r="I1374" s="187"/>
      <c r="J1374" s="187"/>
      <c r="K1374" s="187"/>
      <c r="L1374" s="187"/>
      <c r="M1374" s="187"/>
      <c r="N1374" s="187"/>
      <c r="O1374" s="187"/>
      <c r="P1374" s="187"/>
      <c r="Q1374" s="187"/>
      <c r="R1374" s="187"/>
      <c r="S1374" s="187"/>
      <c r="T1374" s="269"/>
      <c r="U1374" s="370">
        <f>IF(AND(H1374="",I1374="",J1374="",K1374="",L1374="",M1374="",N1374="",O1374="",P1374="",Q1374="",R1374="",S1374="",T1374=""),0,AVERAGE($H1374:T1374))</f>
        <v>0</v>
      </c>
      <c r="V1374" s="373">
        <f t="shared" si="158"/>
        <v>0</v>
      </c>
      <c r="W1374" s="376">
        <f t="shared" si="159"/>
        <v>0</v>
      </c>
      <c r="X1374" s="376">
        <f t="shared" si="160"/>
        <v>0</v>
      </c>
      <c r="Y1374" s="373">
        <f t="shared" si="161"/>
        <v>0</v>
      </c>
      <c r="Z1374" s="376">
        <f t="shared" si="162"/>
        <v>0</v>
      </c>
      <c r="AA1374" s="376">
        <f t="shared" si="156"/>
        <v>0</v>
      </c>
      <c r="AB1374" s="350"/>
    </row>
    <row r="1375" spans="1:28" s="2" customFormat="1" ht="10.7">
      <c r="A1375" s="382">
        <v>1350</v>
      </c>
      <c r="B1375" s="398"/>
      <c r="C1375" s="186"/>
      <c r="D1375" s="187"/>
      <c r="E1375" s="186"/>
      <c r="F1375" s="397"/>
      <c r="G1375" s="385">
        <f t="shared" si="157"/>
        <v>0</v>
      </c>
      <c r="H1375" s="360"/>
      <c r="I1375" s="187"/>
      <c r="J1375" s="187"/>
      <c r="K1375" s="187"/>
      <c r="L1375" s="187"/>
      <c r="M1375" s="187"/>
      <c r="N1375" s="187"/>
      <c r="O1375" s="187"/>
      <c r="P1375" s="187"/>
      <c r="Q1375" s="187"/>
      <c r="R1375" s="187"/>
      <c r="S1375" s="187"/>
      <c r="T1375" s="269"/>
      <c r="U1375" s="370">
        <f>IF(AND(H1375="",I1375="",J1375="",K1375="",L1375="",M1375="",N1375="",O1375="",P1375="",Q1375="",R1375="",S1375="",T1375=""),0,AVERAGE($H1375:T1375))</f>
        <v>0</v>
      </c>
      <c r="V1375" s="373">
        <f t="shared" si="158"/>
        <v>0</v>
      </c>
      <c r="W1375" s="376">
        <f t="shared" si="159"/>
        <v>0</v>
      </c>
      <c r="X1375" s="376">
        <f t="shared" si="160"/>
        <v>0</v>
      </c>
      <c r="Y1375" s="373">
        <f t="shared" si="161"/>
        <v>0</v>
      </c>
      <c r="Z1375" s="376">
        <f t="shared" si="162"/>
        <v>0</v>
      </c>
      <c r="AA1375" s="376">
        <f t="shared" si="156"/>
        <v>0</v>
      </c>
      <c r="AB1375" s="350"/>
    </row>
    <row r="1376" spans="1:28" s="2" customFormat="1" ht="10.7">
      <c r="A1376" s="382">
        <v>1351</v>
      </c>
      <c r="B1376" s="398"/>
      <c r="C1376" s="186"/>
      <c r="D1376" s="187"/>
      <c r="E1376" s="186"/>
      <c r="F1376" s="397"/>
      <c r="G1376" s="385">
        <f t="shared" si="157"/>
        <v>0</v>
      </c>
      <c r="H1376" s="360"/>
      <c r="I1376" s="187"/>
      <c r="J1376" s="187"/>
      <c r="K1376" s="187"/>
      <c r="L1376" s="187"/>
      <c r="M1376" s="187"/>
      <c r="N1376" s="187"/>
      <c r="O1376" s="187"/>
      <c r="P1376" s="187"/>
      <c r="Q1376" s="187"/>
      <c r="R1376" s="187"/>
      <c r="S1376" s="187"/>
      <c r="T1376" s="269"/>
      <c r="U1376" s="370">
        <f>IF(AND(H1376="",I1376="",J1376="",K1376="",L1376="",M1376="",N1376="",O1376="",P1376="",Q1376="",R1376="",S1376="",T1376=""),0,AVERAGE($H1376:T1376))</f>
        <v>0</v>
      </c>
      <c r="V1376" s="373">
        <f t="shared" si="158"/>
        <v>0</v>
      </c>
      <c r="W1376" s="376">
        <f t="shared" si="159"/>
        <v>0</v>
      </c>
      <c r="X1376" s="376">
        <f t="shared" si="160"/>
        <v>0</v>
      </c>
      <c r="Y1376" s="373">
        <f t="shared" si="161"/>
        <v>0</v>
      </c>
      <c r="Z1376" s="376">
        <f t="shared" si="162"/>
        <v>0</v>
      </c>
      <c r="AA1376" s="376">
        <f t="shared" si="156"/>
        <v>0</v>
      </c>
      <c r="AB1376" s="350"/>
    </row>
    <row r="1377" spans="1:28" s="2" customFormat="1" ht="10.7">
      <c r="A1377" s="382">
        <v>1352</v>
      </c>
      <c r="B1377" s="398"/>
      <c r="C1377" s="186"/>
      <c r="D1377" s="187"/>
      <c r="E1377" s="186"/>
      <c r="F1377" s="397"/>
      <c r="G1377" s="385">
        <f t="shared" si="157"/>
        <v>0</v>
      </c>
      <c r="H1377" s="360"/>
      <c r="I1377" s="187"/>
      <c r="J1377" s="187"/>
      <c r="K1377" s="187"/>
      <c r="L1377" s="187"/>
      <c r="M1377" s="187"/>
      <c r="N1377" s="187"/>
      <c r="O1377" s="187"/>
      <c r="P1377" s="187"/>
      <c r="Q1377" s="187"/>
      <c r="R1377" s="187"/>
      <c r="S1377" s="187"/>
      <c r="T1377" s="269"/>
      <c r="U1377" s="370">
        <f>IF(AND(H1377="",I1377="",J1377="",K1377="",L1377="",M1377="",N1377="",O1377="",P1377="",Q1377="",R1377="",S1377="",T1377=""),0,AVERAGE($H1377:T1377))</f>
        <v>0</v>
      </c>
      <c r="V1377" s="373">
        <f t="shared" si="158"/>
        <v>0</v>
      </c>
      <c r="W1377" s="376">
        <f t="shared" si="159"/>
        <v>0</v>
      </c>
      <c r="X1377" s="376">
        <f t="shared" si="160"/>
        <v>0</v>
      </c>
      <c r="Y1377" s="373">
        <f t="shared" si="161"/>
        <v>0</v>
      </c>
      <c r="Z1377" s="376">
        <f t="shared" si="162"/>
        <v>0</v>
      </c>
      <c r="AA1377" s="376">
        <f t="shared" si="156"/>
        <v>0</v>
      </c>
      <c r="AB1377" s="350"/>
    </row>
    <row r="1378" spans="1:28" s="2" customFormat="1" ht="10.7">
      <c r="A1378" s="382">
        <v>1353</v>
      </c>
      <c r="B1378" s="398"/>
      <c r="C1378" s="186"/>
      <c r="D1378" s="187"/>
      <c r="E1378" s="186"/>
      <c r="F1378" s="397"/>
      <c r="G1378" s="385">
        <f t="shared" si="157"/>
        <v>0</v>
      </c>
      <c r="H1378" s="360"/>
      <c r="I1378" s="187"/>
      <c r="J1378" s="187"/>
      <c r="K1378" s="187"/>
      <c r="L1378" s="187"/>
      <c r="M1378" s="187"/>
      <c r="N1378" s="187"/>
      <c r="O1378" s="187"/>
      <c r="P1378" s="187"/>
      <c r="Q1378" s="187"/>
      <c r="R1378" s="187"/>
      <c r="S1378" s="187"/>
      <c r="T1378" s="269"/>
      <c r="U1378" s="370">
        <f>IF(AND(H1378="",I1378="",J1378="",K1378="",L1378="",M1378="",N1378="",O1378="",P1378="",Q1378="",R1378="",S1378="",T1378=""),0,AVERAGE($H1378:T1378))</f>
        <v>0</v>
      </c>
      <c r="V1378" s="373">
        <f t="shared" si="158"/>
        <v>0</v>
      </c>
      <c r="W1378" s="376">
        <f t="shared" si="159"/>
        <v>0</v>
      </c>
      <c r="X1378" s="376">
        <f t="shared" si="160"/>
        <v>0</v>
      </c>
      <c r="Y1378" s="373">
        <f t="shared" si="161"/>
        <v>0</v>
      </c>
      <c r="Z1378" s="376">
        <f t="shared" si="162"/>
        <v>0</v>
      </c>
      <c r="AA1378" s="376">
        <f t="shared" si="156"/>
        <v>0</v>
      </c>
      <c r="AB1378" s="350"/>
    </row>
    <row r="1379" spans="1:28" s="2" customFormat="1" ht="10.7">
      <c r="A1379" s="382">
        <v>1354</v>
      </c>
      <c r="B1379" s="398"/>
      <c r="C1379" s="186"/>
      <c r="D1379" s="187"/>
      <c r="E1379" s="186"/>
      <c r="F1379" s="397"/>
      <c r="G1379" s="385">
        <f t="shared" si="157"/>
        <v>0</v>
      </c>
      <c r="H1379" s="360"/>
      <c r="I1379" s="187"/>
      <c r="J1379" s="187"/>
      <c r="K1379" s="187"/>
      <c r="L1379" s="187"/>
      <c r="M1379" s="187"/>
      <c r="N1379" s="187"/>
      <c r="O1379" s="187"/>
      <c r="P1379" s="187"/>
      <c r="Q1379" s="187"/>
      <c r="R1379" s="187"/>
      <c r="S1379" s="187"/>
      <c r="T1379" s="269"/>
      <c r="U1379" s="370">
        <f>IF(AND(H1379="",I1379="",J1379="",K1379="",L1379="",M1379="",N1379="",O1379="",P1379="",Q1379="",R1379="",S1379="",T1379=""),0,AVERAGE($H1379:T1379))</f>
        <v>0</v>
      </c>
      <c r="V1379" s="373">
        <f t="shared" si="158"/>
        <v>0</v>
      </c>
      <c r="W1379" s="376">
        <f t="shared" si="159"/>
        <v>0</v>
      </c>
      <c r="X1379" s="376">
        <f t="shared" si="160"/>
        <v>0</v>
      </c>
      <c r="Y1379" s="373">
        <f t="shared" si="161"/>
        <v>0</v>
      </c>
      <c r="Z1379" s="376">
        <f t="shared" si="162"/>
        <v>0</v>
      </c>
      <c r="AA1379" s="376">
        <f t="shared" si="156"/>
        <v>0</v>
      </c>
      <c r="AB1379" s="350"/>
    </row>
    <row r="1380" spans="1:28" s="2" customFormat="1" ht="10.7">
      <c r="A1380" s="382">
        <v>1355</v>
      </c>
      <c r="B1380" s="398"/>
      <c r="C1380" s="186"/>
      <c r="D1380" s="187"/>
      <c r="E1380" s="186"/>
      <c r="F1380" s="397"/>
      <c r="G1380" s="385">
        <f t="shared" si="157"/>
        <v>0</v>
      </c>
      <c r="H1380" s="360"/>
      <c r="I1380" s="187"/>
      <c r="J1380" s="187"/>
      <c r="K1380" s="187"/>
      <c r="L1380" s="187"/>
      <c r="M1380" s="187"/>
      <c r="N1380" s="187"/>
      <c r="O1380" s="187"/>
      <c r="P1380" s="187"/>
      <c r="Q1380" s="187"/>
      <c r="R1380" s="187"/>
      <c r="S1380" s="187"/>
      <c r="T1380" s="269"/>
      <c r="U1380" s="370">
        <f>IF(AND(H1380="",I1380="",J1380="",K1380="",L1380="",M1380="",N1380="",O1380="",P1380="",Q1380="",R1380="",S1380="",T1380=""),0,AVERAGE($H1380:T1380))</f>
        <v>0</v>
      </c>
      <c r="V1380" s="373">
        <f t="shared" si="158"/>
        <v>0</v>
      </c>
      <c r="W1380" s="376">
        <f t="shared" si="159"/>
        <v>0</v>
      </c>
      <c r="X1380" s="376">
        <f t="shared" si="160"/>
        <v>0</v>
      </c>
      <c r="Y1380" s="373">
        <f t="shared" si="161"/>
        <v>0</v>
      </c>
      <c r="Z1380" s="376">
        <f t="shared" si="162"/>
        <v>0</v>
      </c>
      <c r="AA1380" s="376">
        <f t="shared" si="156"/>
        <v>0</v>
      </c>
      <c r="AB1380" s="350"/>
    </row>
    <row r="1381" spans="1:28" s="2" customFormat="1" ht="10.7">
      <c r="A1381" s="382">
        <v>1356</v>
      </c>
      <c r="B1381" s="398"/>
      <c r="C1381" s="186"/>
      <c r="D1381" s="187"/>
      <c r="E1381" s="186"/>
      <c r="F1381" s="397"/>
      <c r="G1381" s="385">
        <f t="shared" si="157"/>
        <v>0</v>
      </c>
      <c r="H1381" s="360"/>
      <c r="I1381" s="187"/>
      <c r="J1381" s="187"/>
      <c r="K1381" s="187"/>
      <c r="L1381" s="187"/>
      <c r="M1381" s="187"/>
      <c r="N1381" s="187"/>
      <c r="O1381" s="187"/>
      <c r="P1381" s="187"/>
      <c r="Q1381" s="187"/>
      <c r="R1381" s="187"/>
      <c r="S1381" s="187"/>
      <c r="T1381" s="269"/>
      <c r="U1381" s="370">
        <f>IF(AND(H1381="",I1381="",J1381="",K1381="",L1381="",M1381="",N1381="",O1381="",P1381="",Q1381="",R1381="",S1381="",T1381=""),0,AVERAGE($H1381:T1381))</f>
        <v>0</v>
      </c>
      <c r="V1381" s="373">
        <f t="shared" si="158"/>
        <v>0</v>
      </c>
      <c r="W1381" s="376">
        <f t="shared" si="159"/>
        <v>0</v>
      </c>
      <c r="X1381" s="376">
        <f t="shared" si="160"/>
        <v>0</v>
      </c>
      <c r="Y1381" s="373">
        <f t="shared" si="161"/>
        <v>0</v>
      </c>
      <c r="Z1381" s="376">
        <f t="shared" si="162"/>
        <v>0</v>
      </c>
      <c r="AA1381" s="376">
        <f t="shared" si="156"/>
        <v>0</v>
      </c>
      <c r="AB1381" s="350"/>
    </row>
    <row r="1382" spans="1:28" s="2" customFormat="1" ht="10.7">
      <c r="A1382" s="382">
        <v>1357</v>
      </c>
      <c r="B1382" s="398"/>
      <c r="C1382" s="186"/>
      <c r="D1382" s="187"/>
      <c r="E1382" s="186"/>
      <c r="F1382" s="397"/>
      <c r="G1382" s="385">
        <f t="shared" si="157"/>
        <v>0</v>
      </c>
      <c r="H1382" s="360"/>
      <c r="I1382" s="187"/>
      <c r="J1382" s="187"/>
      <c r="K1382" s="187"/>
      <c r="L1382" s="187"/>
      <c r="M1382" s="187"/>
      <c r="N1382" s="187"/>
      <c r="O1382" s="187"/>
      <c r="P1382" s="187"/>
      <c r="Q1382" s="187"/>
      <c r="R1382" s="187"/>
      <c r="S1382" s="187"/>
      <c r="T1382" s="269"/>
      <c r="U1382" s="370">
        <f>IF(AND(H1382="",I1382="",J1382="",K1382="",L1382="",M1382="",N1382="",O1382="",P1382="",Q1382="",R1382="",S1382="",T1382=""),0,AVERAGE($H1382:T1382))</f>
        <v>0</v>
      </c>
      <c r="V1382" s="373">
        <f t="shared" si="158"/>
        <v>0</v>
      </c>
      <c r="W1382" s="376">
        <f t="shared" si="159"/>
        <v>0</v>
      </c>
      <c r="X1382" s="376">
        <f t="shared" si="160"/>
        <v>0</v>
      </c>
      <c r="Y1382" s="373">
        <f t="shared" si="161"/>
        <v>0</v>
      </c>
      <c r="Z1382" s="376">
        <f t="shared" si="162"/>
        <v>0</v>
      </c>
      <c r="AA1382" s="376">
        <f t="shared" si="156"/>
        <v>0</v>
      </c>
      <c r="AB1382" s="350"/>
    </row>
    <row r="1383" spans="1:28" s="2" customFormat="1" ht="10.7">
      <c r="A1383" s="382">
        <v>1358</v>
      </c>
      <c r="B1383" s="398"/>
      <c r="C1383" s="186"/>
      <c r="D1383" s="187"/>
      <c r="E1383" s="186"/>
      <c r="F1383" s="397"/>
      <c r="G1383" s="385">
        <f t="shared" si="157"/>
        <v>0</v>
      </c>
      <c r="H1383" s="360"/>
      <c r="I1383" s="187"/>
      <c r="J1383" s="187"/>
      <c r="K1383" s="187"/>
      <c r="L1383" s="187"/>
      <c r="M1383" s="187"/>
      <c r="N1383" s="187"/>
      <c r="O1383" s="187"/>
      <c r="P1383" s="187"/>
      <c r="Q1383" s="187"/>
      <c r="R1383" s="187"/>
      <c r="S1383" s="187"/>
      <c r="T1383" s="269"/>
      <c r="U1383" s="370">
        <f>IF(AND(H1383="",I1383="",J1383="",K1383="",L1383="",M1383="",N1383="",O1383="",P1383="",Q1383="",R1383="",S1383="",T1383=""),0,AVERAGE($H1383:T1383))</f>
        <v>0</v>
      </c>
      <c r="V1383" s="373">
        <f t="shared" si="158"/>
        <v>0</v>
      </c>
      <c r="W1383" s="376">
        <f t="shared" si="159"/>
        <v>0</v>
      </c>
      <c r="X1383" s="376">
        <f t="shared" si="160"/>
        <v>0</v>
      </c>
      <c r="Y1383" s="373">
        <f t="shared" si="161"/>
        <v>0</v>
      </c>
      <c r="Z1383" s="376">
        <f t="shared" si="162"/>
        <v>0</v>
      </c>
      <c r="AA1383" s="376">
        <f t="shared" si="156"/>
        <v>0</v>
      </c>
      <c r="AB1383" s="350"/>
    </row>
    <row r="1384" spans="1:28" s="2" customFormat="1" ht="10.7">
      <c r="A1384" s="382">
        <v>1359</v>
      </c>
      <c r="B1384" s="398"/>
      <c r="C1384" s="186"/>
      <c r="D1384" s="187"/>
      <c r="E1384" s="186"/>
      <c r="F1384" s="397"/>
      <c r="G1384" s="385">
        <f t="shared" si="157"/>
        <v>0</v>
      </c>
      <c r="H1384" s="360"/>
      <c r="I1384" s="187"/>
      <c r="J1384" s="187"/>
      <c r="K1384" s="187"/>
      <c r="L1384" s="187"/>
      <c r="M1384" s="187"/>
      <c r="N1384" s="187"/>
      <c r="O1384" s="187"/>
      <c r="P1384" s="187"/>
      <c r="Q1384" s="187"/>
      <c r="R1384" s="187"/>
      <c r="S1384" s="187"/>
      <c r="T1384" s="269"/>
      <c r="U1384" s="370">
        <f>IF(AND(H1384="",I1384="",J1384="",K1384="",L1384="",M1384="",N1384="",O1384="",P1384="",Q1384="",R1384="",S1384="",T1384=""),0,AVERAGE($H1384:T1384))</f>
        <v>0</v>
      </c>
      <c r="V1384" s="373">
        <f t="shared" si="158"/>
        <v>0</v>
      </c>
      <c r="W1384" s="376">
        <f t="shared" si="159"/>
        <v>0</v>
      </c>
      <c r="X1384" s="376">
        <f t="shared" si="160"/>
        <v>0</v>
      </c>
      <c r="Y1384" s="373">
        <f t="shared" si="161"/>
        <v>0</v>
      </c>
      <c r="Z1384" s="376">
        <f t="shared" si="162"/>
        <v>0</v>
      </c>
      <c r="AA1384" s="376">
        <f t="shared" si="156"/>
        <v>0</v>
      </c>
      <c r="AB1384" s="350"/>
    </row>
    <row r="1385" spans="1:28" s="2" customFormat="1" ht="10.7">
      <c r="A1385" s="382">
        <v>1360</v>
      </c>
      <c r="B1385" s="398"/>
      <c r="C1385" s="186"/>
      <c r="D1385" s="187"/>
      <c r="E1385" s="186"/>
      <c r="F1385" s="397"/>
      <c r="G1385" s="385">
        <f t="shared" si="157"/>
        <v>0</v>
      </c>
      <c r="H1385" s="360"/>
      <c r="I1385" s="187"/>
      <c r="J1385" s="187"/>
      <c r="K1385" s="187"/>
      <c r="L1385" s="187"/>
      <c r="M1385" s="187"/>
      <c r="N1385" s="187"/>
      <c r="O1385" s="187"/>
      <c r="P1385" s="187"/>
      <c r="Q1385" s="187"/>
      <c r="R1385" s="187"/>
      <c r="S1385" s="187"/>
      <c r="T1385" s="269"/>
      <c r="U1385" s="370">
        <f>IF(AND(H1385="",I1385="",J1385="",K1385="",L1385="",M1385="",N1385="",O1385="",P1385="",Q1385="",R1385="",S1385="",T1385=""),0,AVERAGE($H1385:T1385))</f>
        <v>0</v>
      </c>
      <c r="V1385" s="373">
        <f t="shared" si="158"/>
        <v>0</v>
      </c>
      <c r="W1385" s="376">
        <f t="shared" si="159"/>
        <v>0</v>
      </c>
      <c r="X1385" s="376">
        <f t="shared" si="160"/>
        <v>0</v>
      </c>
      <c r="Y1385" s="373">
        <f t="shared" si="161"/>
        <v>0</v>
      </c>
      <c r="Z1385" s="376">
        <f t="shared" si="162"/>
        <v>0</v>
      </c>
      <c r="AA1385" s="376">
        <f t="shared" si="156"/>
        <v>0</v>
      </c>
      <c r="AB1385" s="350"/>
    </row>
    <row r="1386" spans="1:28" s="2" customFormat="1" ht="10.7">
      <c r="A1386" s="382">
        <v>1361</v>
      </c>
      <c r="B1386" s="398"/>
      <c r="C1386" s="186"/>
      <c r="D1386" s="187"/>
      <c r="E1386" s="186"/>
      <c r="F1386" s="397"/>
      <c r="G1386" s="385">
        <f t="shared" si="157"/>
        <v>0</v>
      </c>
      <c r="H1386" s="360"/>
      <c r="I1386" s="187"/>
      <c r="J1386" s="187"/>
      <c r="K1386" s="187"/>
      <c r="L1386" s="187"/>
      <c r="M1386" s="187"/>
      <c r="N1386" s="187"/>
      <c r="O1386" s="187"/>
      <c r="P1386" s="187"/>
      <c r="Q1386" s="187"/>
      <c r="R1386" s="187"/>
      <c r="S1386" s="187"/>
      <c r="T1386" s="269"/>
      <c r="U1386" s="370">
        <f>IF(AND(H1386="",I1386="",J1386="",K1386="",L1386="",M1386="",N1386="",O1386="",P1386="",Q1386="",R1386="",S1386="",T1386=""),0,AVERAGE($H1386:T1386))</f>
        <v>0</v>
      </c>
      <c r="V1386" s="373">
        <f t="shared" si="158"/>
        <v>0</v>
      </c>
      <c r="W1386" s="376">
        <f t="shared" si="159"/>
        <v>0</v>
      </c>
      <c r="X1386" s="376">
        <f t="shared" si="160"/>
        <v>0</v>
      </c>
      <c r="Y1386" s="373">
        <f t="shared" si="161"/>
        <v>0</v>
      </c>
      <c r="Z1386" s="376">
        <f t="shared" si="162"/>
        <v>0</v>
      </c>
      <c r="AA1386" s="376">
        <f t="shared" si="156"/>
        <v>0</v>
      </c>
      <c r="AB1386" s="350"/>
    </row>
    <row r="1387" spans="1:28" s="2" customFormat="1" ht="10.7">
      <c r="A1387" s="382">
        <v>1362</v>
      </c>
      <c r="B1387" s="398"/>
      <c r="C1387" s="186"/>
      <c r="D1387" s="187"/>
      <c r="E1387" s="186"/>
      <c r="F1387" s="397"/>
      <c r="G1387" s="385">
        <f t="shared" si="157"/>
        <v>0</v>
      </c>
      <c r="H1387" s="360"/>
      <c r="I1387" s="187"/>
      <c r="J1387" s="187"/>
      <c r="K1387" s="187"/>
      <c r="L1387" s="187"/>
      <c r="M1387" s="187"/>
      <c r="N1387" s="187"/>
      <c r="O1387" s="187"/>
      <c r="P1387" s="187"/>
      <c r="Q1387" s="187"/>
      <c r="R1387" s="187"/>
      <c r="S1387" s="187"/>
      <c r="T1387" s="269"/>
      <c r="U1387" s="370">
        <f>IF(AND(H1387="",I1387="",J1387="",K1387="",L1387="",M1387="",N1387="",O1387="",P1387="",Q1387="",R1387="",S1387="",T1387=""),0,AVERAGE($H1387:T1387))</f>
        <v>0</v>
      </c>
      <c r="V1387" s="373">
        <f t="shared" si="158"/>
        <v>0</v>
      </c>
      <c r="W1387" s="376">
        <f t="shared" si="159"/>
        <v>0</v>
      </c>
      <c r="X1387" s="376">
        <f t="shared" si="160"/>
        <v>0</v>
      </c>
      <c r="Y1387" s="373">
        <f t="shared" si="161"/>
        <v>0</v>
      </c>
      <c r="Z1387" s="376">
        <f t="shared" si="162"/>
        <v>0</v>
      </c>
      <c r="AA1387" s="376">
        <f t="shared" si="156"/>
        <v>0</v>
      </c>
      <c r="AB1387" s="350"/>
    </row>
    <row r="1388" spans="1:28" s="2" customFormat="1" ht="10.7">
      <c r="A1388" s="382">
        <v>1363</v>
      </c>
      <c r="B1388" s="398"/>
      <c r="C1388" s="186"/>
      <c r="D1388" s="187"/>
      <c r="E1388" s="186"/>
      <c r="F1388" s="397"/>
      <c r="G1388" s="385">
        <f t="shared" si="157"/>
        <v>0</v>
      </c>
      <c r="H1388" s="360"/>
      <c r="I1388" s="187"/>
      <c r="J1388" s="187"/>
      <c r="K1388" s="187"/>
      <c r="L1388" s="187"/>
      <c r="M1388" s="187"/>
      <c r="N1388" s="187"/>
      <c r="O1388" s="187"/>
      <c r="P1388" s="187"/>
      <c r="Q1388" s="187"/>
      <c r="R1388" s="187"/>
      <c r="S1388" s="187"/>
      <c r="T1388" s="269"/>
      <c r="U1388" s="370">
        <f>IF(AND(H1388="",I1388="",J1388="",K1388="",L1388="",M1388="",N1388="",O1388="",P1388="",Q1388="",R1388="",S1388="",T1388=""),0,AVERAGE($H1388:T1388))</f>
        <v>0</v>
      </c>
      <c r="V1388" s="373">
        <f t="shared" si="158"/>
        <v>0</v>
      </c>
      <c r="W1388" s="376">
        <f t="shared" si="159"/>
        <v>0</v>
      </c>
      <c r="X1388" s="376">
        <f t="shared" si="160"/>
        <v>0</v>
      </c>
      <c r="Y1388" s="373">
        <f t="shared" si="161"/>
        <v>0</v>
      </c>
      <c r="Z1388" s="376">
        <f t="shared" si="162"/>
        <v>0</v>
      </c>
      <c r="AA1388" s="376">
        <f t="shared" si="156"/>
        <v>0</v>
      </c>
      <c r="AB1388" s="350"/>
    </row>
    <row r="1389" spans="1:28" s="2" customFormat="1" ht="10.7">
      <c r="A1389" s="382">
        <v>1364</v>
      </c>
      <c r="B1389" s="398"/>
      <c r="C1389" s="186"/>
      <c r="D1389" s="187"/>
      <c r="E1389" s="186"/>
      <c r="F1389" s="397"/>
      <c r="G1389" s="385">
        <f t="shared" si="157"/>
        <v>0</v>
      </c>
      <c r="H1389" s="360"/>
      <c r="I1389" s="187"/>
      <c r="J1389" s="187"/>
      <c r="K1389" s="187"/>
      <c r="L1389" s="187"/>
      <c r="M1389" s="187"/>
      <c r="N1389" s="187"/>
      <c r="O1389" s="187"/>
      <c r="P1389" s="187"/>
      <c r="Q1389" s="187"/>
      <c r="R1389" s="187"/>
      <c r="S1389" s="187"/>
      <c r="T1389" s="269"/>
      <c r="U1389" s="370">
        <f>IF(AND(H1389="",I1389="",J1389="",K1389="",L1389="",M1389="",N1389="",O1389="",P1389="",Q1389="",R1389="",S1389="",T1389=""),0,AVERAGE($H1389:T1389))</f>
        <v>0</v>
      </c>
      <c r="V1389" s="373">
        <f t="shared" si="158"/>
        <v>0</v>
      </c>
      <c r="W1389" s="376">
        <f t="shared" si="159"/>
        <v>0</v>
      </c>
      <c r="X1389" s="376">
        <f t="shared" si="160"/>
        <v>0</v>
      </c>
      <c r="Y1389" s="373">
        <f t="shared" si="161"/>
        <v>0</v>
      </c>
      <c r="Z1389" s="376">
        <f t="shared" si="162"/>
        <v>0</v>
      </c>
      <c r="AA1389" s="376">
        <f t="shared" si="156"/>
        <v>0</v>
      </c>
      <c r="AB1389" s="350"/>
    </row>
    <row r="1390" spans="1:28" s="2" customFormat="1" ht="10.7">
      <c r="A1390" s="382">
        <v>1365</v>
      </c>
      <c r="B1390" s="398"/>
      <c r="C1390" s="186"/>
      <c r="D1390" s="187"/>
      <c r="E1390" s="186"/>
      <c r="F1390" s="397"/>
      <c r="G1390" s="385">
        <f t="shared" si="157"/>
        <v>0</v>
      </c>
      <c r="H1390" s="360"/>
      <c r="I1390" s="187"/>
      <c r="J1390" s="187"/>
      <c r="K1390" s="187"/>
      <c r="L1390" s="187"/>
      <c r="M1390" s="187"/>
      <c r="N1390" s="187"/>
      <c r="O1390" s="187"/>
      <c r="P1390" s="187"/>
      <c r="Q1390" s="187"/>
      <c r="R1390" s="187"/>
      <c r="S1390" s="187"/>
      <c r="T1390" s="269"/>
      <c r="U1390" s="370">
        <f>IF(AND(H1390="",I1390="",J1390="",K1390="",L1390="",M1390="",N1390="",O1390="",P1390="",Q1390="",R1390="",S1390="",T1390=""),0,AVERAGE($H1390:T1390))</f>
        <v>0</v>
      </c>
      <c r="V1390" s="373">
        <f t="shared" si="158"/>
        <v>0</v>
      </c>
      <c r="W1390" s="376">
        <f t="shared" si="159"/>
        <v>0</v>
      </c>
      <c r="X1390" s="376">
        <f t="shared" si="160"/>
        <v>0</v>
      </c>
      <c r="Y1390" s="373">
        <f t="shared" si="161"/>
        <v>0</v>
      </c>
      <c r="Z1390" s="376">
        <f t="shared" si="162"/>
        <v>0</v>
      </c>
      <c r="AA1390" s="376">
        <f t="shared" si="156"/>
        <v>0</v>
      </c>
      <c r="AB1390" s="350"/>
    </row>
    <row r="1391" spans="1:28" s="2" customFormat="1" ht="10.7">
      <c r="A1391" s="382">
        <v>1366</v>
      </c>
      <c r="B1391" s="398"/>
      <c r="C1391" s="186"/>
      <c r="D1391" s="187"/>
      <c r="E1391" s="186"/>
      <c r="F1391" s="397"/>
      <c r="G1391" s="385">
        <f t="shared" si="157"/>
        <v>0</v>
      </c>
      <c r="H1391" s="360"/>
      <c r="I1391" s="187"/>
      <c r="J1391" s="187"/>
      <c r="K1391" s="187"/>
      <c r="L1391" s="187"/>
      <c r="M1391" s="187"/>
      <c r="N1391" s="187"/>
      <c r="O1391" s="187"/>
      <c r="P1391" s="187"/>
      <c r="Q1391" s="187"/>
      <c r="R1391" s="187"/>
      <c r="S1391" s="187"/>
      <c r="T1391" s="269"/>
      <c r="U1391" s="370">
        <f>IF(AND(H1391="",I1391="",J1391="",K1391="",L1391="",M1391="",N1391="",O1391="",P1391="",Q1391="",R1391="",S1391="",T1391=""),0,AVERAGE($H1391:T1391))</f>
        <v>0</v>
      </c>
      <c r="V1391" s="373">
        <f t="shared" si="158"/>
        <v>0</v>
      </c>
      <c r="W1391" s="376">
        <f t="shared" si="159"/>
        <v>0</v>
      </c>
      <c r="X1391" s="376">
        <f t="shared" si="160"/>
        <v>0</v>
      </c>
      <c r="Y1391" s="373">
        <f t="shared" si="161"/>
        <v>0</v>
      </c>
      <c r="Z1391" s="376">
        <f t="shared" si="162"/>
        <v>0</v>
      </c>
      <c r="AA1391" s="376">
        <f t="shared" si="156"/>
        <v>0</v>
      </c>
      <c r="AB1391" s="350"/>
    </row>
    <row r="1392" spans="1:28" s="2" customFormat="1" ht="10.7">
      <c r="A1392" s="382">
        <v>1367</v>
      </c>
      <c r="B1392" s="398"/>
      <c r="C1392" s="186"/>
      <c r="D1392" s="187"/>
      <c r="E1392" s="186"/>
      <c r="F1392" s="397"/>
      <c r="G1392" s="385">
        <f t="shared" si="157"/>
        <v>0</v>
      </c>
      <c r="H1392" s="360"/>
      <c r="I1392" s="187"/>
      <c r="J1392" s="187"/>
      <c r="K1392" s="187"/>
      <c r="L1392" s="187"/>
      <c r="M1392" s="187"/>
      <c r="N1392" s="187"/>
      <c r="O1392" s="187"/>
      <c r="P1392" s="187"/>
      <c r="Q1392" s="187"/>
      <c r="R1392" s="187"/>
      <c r="S1392" s="187"/>
      <c r="T1392" s="269"/>
      <c r="U1392" s="370">
        <f>IF(AND(H1392="",I1392="",J1392="",K1392="",L1392="",M1392="",N1392="",O1392="",P1392="",Q1392="",R1392="",S1392="",T1392=""),0,AVERAGE($H1392:T1392))</f>
        <v>0</v>
      </c>
      <c r="V1392" s="373">
        <f t="shared" si="158"/>
        <v>0</v>
      </c>
      <c r="W1392" s="376">
        <f t="shared" si="159"/>
        <v>0</v>
      </c>
      <c r="X1392" s="376">
        <f t="shared" si="160"/>
        <v>0</v>
      </c>
      <c r="Y1392" s="373">
        <f t="shared" si="161"/>
        <v>0</v>
      </c>
      <c r="Z1392" s="376">
        <f t="shared" si="162"/>
        <v>0</v>
      </c>
      <c r="AA1392" s="376">
        <f t="shared" si="156"/>
        <v>0</v>
      </c>
      <c r="AB1392" s="350"/>
    </row>
    <row r="1393" spans="1:28" s="2" customFormat="1" ht="10.7">
      <c r="A1393" s="382">
        <v>1368</v>
      </c>
      <c r="B1393" s="398"/>
      <c r="C1393" s="186"/>
      <c r="D1393" s="187"/>
      <c r="E1393" s="186"/>
      <c r="F1393" s="397"/>
      <c r="G1393" s="385">
        <f t="shared" si="157"/>
        <v>0</v>
      </c>
      <c r="H1393" s="360"/>
      <c r="I1393" s="187"/>
      <c r="J1393" s="187"/>
      <c r="K1393" s="187"/>
      <c r="L1393" s="187"/>
      <c r="M1393" s="187"/>
      <c r="N1393" s="187"/>
      <c r="O1393" s="187"/>
      <c r="P1393" s="187"/>
      <c r="Q1393" s="187"/>
      <c r="R1393" s="187"/>
      <c r="S1393" s="187"/>
      <c r="T1393" s="269"/>
      <c r="U1393" s="370">
        <f>IF(AND(H1393="",I1393="",J1393="",K1393="",L1393="",M1393="",N1393="",O1393="",P1393="",Q1393="",R1393="",S1393="",T1393=""),0,AVERAGE($H1393:T1393))</f>
        <v>0</v>
      </c>
      <c r="V1393" s="373">
        <f t="shared" si="158"/>
        <v>0</v>
      </c>
      <c r="W1393" s="376">
        <f t="shared" si="159"/>
        <v>0</v>
      </c>
      <c r="X1393" s="376">
        <f t="shared" si="160"/>
        <v>0</v>
      </c>
      <c r="Y1393" s="373">
        <f t="shared" si="161"/>
        <v>0</v>
      </c>
      <c r="Z1393" s="376">
        <f t="shared" si="162"/>
        <v>0</v>
      </c>
      <c r="AA1393" s="376">
        <f t="shared" si="156"/>
        <v>0</v>
      </c>
      <c r="AB1393" s="350"/>
    </row>
    <row r="1394" spans="1:28" s="2" customFormat="1" ht="10.7">
      <c r="A1394" s="382">
        <v>1369</v>
      </c>
      <c r="B1394" s="398"/>
      <c r="C1394" s="186"/>
      <c r="D1394" s="187"/>
      <c r="E1394" s="186"/>
      <c r="F1394" s="397"/>
      <c r="G1394" s="385">
        <f t="shared" si="157"/>
        <v>0</v>
      </c>
      <c r="H1394" s="360"/>
      <c r="I1394" s="187"/>
      <c r="J1394" s="187"/>
      <c r="K1394" s="187"/>
      <c r="L1394" s="187"/>
      <c r="M1394" s="187"/>
      <c r="N1394" s="187"/>
      <c r="O1394" s="187"/>
      <c r="P1394" s="187"/>
      <c r="Q1394" s="187"/>
      <c r="R1394" s="187"/>
      <c r="S1394" s="187"/>
      <c r="T1394" s="269"/>
      <c r="U1394" s="370">
        <f>IF(AND(H1394="",I1394="",J1394="",K1394="",L1394="",M1394="",N1394="",O1394="",P1394="",Q1394="",R1394="",S1394="",T1394=""),0,AVERAGE($H1394:T1394))</f>
        <v>0</v>
      </c>
      <c r="V1394" s="373">
        <f t="shared" si="158"/>
        <v>0</v>
      </c>
      <c r="W1394" s="376">
        <f t="shared" si="159"/>
        <v>0</v>
      </c>
      <c r="X1394" s="376">
        <f t="shared" si="160"/>
        <v>0</v>
      </c>
      <c r="Y1394" s="373">
        <f t="shared" si="161"/>
        <v>0</v>
      </c>
      <c r="Z1394" s="376">
        <f t="shared" si="162"/>
        <v>0</v>
      </c>
      <c r="AA1394" s="376">
        <f t="shared" si="156"/>
        <v>0</v>
      </c>
      <c r="AB1394" s="350"/>
    </row>
    <row r="1395" spans="1:28" s="2" customFormat="1" ht="10.7">
      <c r="A1395" s="382">
        <v>1370</v>
      </c>
      <c r="B1395" s="398"/>
      <c r="C1395" s="186"/>
      <c r="D1395" s="187"/>
      <c r="E1395" s="186"/>
      <c r="F1395" s="397"/>
      <c r="G1395" s="385">
        <f t="shared" si="157"/>
        <v>0</v>
      </c>
      <c r="H1395" s="360"/>
      <c r="I1395" s="187"/>
      <c r="J1395" s="187"/>
      <c r="K1395" s="187"/>
      <c r="L1395" s="187"/>
      <c r="M1395" s="187"/>
      <c r="N1395" s="187"/>
      <c r="O1395" s="187"/>
      <c r="P1395" s="187"/>
      <c r="Q1395" s="187"/>
      <c r="R1395" s="187"/>
      <c r="S1395" s="187"/>
      <c r="T1395" s="269"/>
      <c r="U1395" s="370">
        <f>IF(AND(H1395="",I1395="",J1395="",K1395="",L1395="",M1395="",N1395="",O1395="",P1395="",Q1395="",R1395="",S1395="",T1395=""),0,AVERAGE($H1395:T1395))</f>
        <v>0</v>
      </c>
      <c r="V1395" s="373">
        <f t="shared" si="158"/>
        <v>0</v>
      </c>
      <c r="W1395" s="376">
        <f t="shared" si="159"/>
        <v>0</v>
      </c>
      <c r="X1395" s="376">
        <f t="shared" si="160"/>
        <v>0</v>
      </c>
      <c r="Y1395" s="373">
        <f t="shared" si="161"/>
        <v>0</v>
      </c>
      <c r="Z1395" s="376">
        <f t="shared" si="162"/>
        <v>0</v>
      </c>
      <c r="AA1395" s="376">
        <f t="shared" si="156"/>
        <v>0</v>
      </c>
      <c r="AB1395" s="350"/>
    </row>
    <row r="1396" spans="1:28" s="2" customFormat="1" ht="10.7">
      <c r="A1396" s="382">
        <v>1371</v>
      </c>
      <c r="B1396" s="398"/>
      <c r="C1396" s="186"/>
      <c r="D1396" s="187"/>
      <c r="E1396" s="186"/>
      <c r="F1396" s="397"/>
      <c r="G1396" s="385">
        <f t="shared" si="157"/>
        <v>0</v>
      </c>
      <c r="H1396" s="360"/>
      <c r="I1396" s="187"/>
      <c r="J1396" s="187"/>
      <c r="K1396" s="187"/>
      <c r="L1396" s="187"/>
      <c r="M1396" s="187"/>
      <c r="N1396" s="187"/>
      <c r="O1396" s="187"/>
      <c r="P1396" s="187"/>
      <c r="Q1396" s="187"/>
      <c r="R1396" s="187"/>
      <c r="S1396" s="187"/>
      <c r="T1396" s="269"/>
      <c r="U1396" s="370">
        <f>IF(AND(H1396="",I1396="",J1396="",K1396="",L1396="",M1396="",N1396="",O1396="",P1396="",Q1396="",R1396="",S1396="",T1396=""),0,AVERAGE($H1396:T1396))</f>
        <v>0</v>
      </c>
      <c r="V1396" s="373">
        <f t="shared" si="158"/>
        <v>0</v>
      </c>
      <c r="W1396" s="376">
        <f t="shared" si="159"/>
        <v>0</v>
      </c>
      <c r="X1396" s="376">
        <f t="shared" si="160"/>
        <v>0</v>
      </c>
      <c r="Y1396" s="373">
        <f t="shared" si="161"/>
        <v>0</v>
      </c>
      <c r="Z1396" s="376">
        <f t="shared" si="162"/>
        <v>0</v>
      </c>
      <c r="AA1396" s="376">
        <f t="shared" si="156"/>
        <v>0</v>
      </c>
      <c r="AB1396" s="350"/>
    </row>
    <row r="1397" spans="1:28" s="2" customFormat="1" ht="10.7">
      <c r="A1397" s="382">
        <v>1372</v>
      </c>
      <c r="B1397" s="398"/>
      <c r="C1397" s="186"/>
      <c r="D1397" s="187"/>
      <c r="E1397" s="186"/>
      <c r="F1397" s="397"/>
      <c r="G1397" s="385">
        <f t="shared" si="157"/>
        <v>0</v>
      </c>
      <c r="H1397" s="360"/>
      <c r="I1397" s="187"/>
      <c r="J1397" s="187"/>
      <c r="K1397" s="187"/>
      <c r="L1397" s="187"/>
      <c r="M1397" s="187"/>
      <c r="N1397" s="187"/>
      <c r="O1397" s="187"/>
      <c r="P1397" s="187"/>
      <c r="Q1397" s="187"/>
      <c r="R1397" s="187"/>
      <c r="S1397" s="187"/>
      <c r="T1397" s="269"/>
      <c r="U1397" s="370">
        <f>IF(AND(H1397="",I1397="",J1397="",K1397="",L1397="",M1397="",N1397="",O1397="",P1397="",Q1397="",R1397="",S1397="",T1397=""),0,AVERAGE($H1397:T1397))</f>
        <v>0</v>
      </c>
      <c r="V1397" s="373">
        <f t="shared" si="158"/>
        <v>0</v>
      </c>
      <c r="W1397" s="376">
        <f t="shared" si="159"/>
        <v>0</v>
      </c>
      <c r="X1397" s="376">
        <f t="shared" si="160"/>
        <v>0</v>
      </c>
      <c r="Y1397" s="373">
        <f t="shared" si="161"/>
        <v>0</v>
      </c>
      <c r="Z1397" s="376">
        <f t="shared" si="162"/>
        <v>0</v>
      </c>
      <c r="AA1397" s="376">
        <f t="shared" si="156"/>
        <v>0</v>
      </c>
      <c r="AB1397" s="350"/>
    </row>
    <row r="1398" spans="1:28" s="2" customFormat="1" ht="10.7">
      <c r="A1398" s="382">
        <v>1373</v>
      </c>
      <c r="B1398" s="398"/>
      <c r="C1398" s="186"/>
      <c r="D1398" s="187"/>
      <c r="E1398" s="186"/>
      <c r="F1398" s="397"/>
      <c r="G1398" s="385">
        <f t="shared" si="157"/>
        <v>0</v>
      </c>
      <c r="H1398" s="360"/>
      <c r="I1398" s="187"/>
      <c r="J1398" s="187"/>
      <c r="K1398" s="187"/>
      <c r="L1398" s="187"/>
      <c r="M1398" s="187"/>
      <c r="N1398" s="187"/>
      <c r="O1398" s="187"/>
      <c r="P1398" s="187"/>
      <c r="Q1398" s="187"/>
      <c r="R1398" s="187"/>
      <c r="S1398" s="187"/>
      <c r="T1398" s="269"/>
      <c r="U1398" s="370">
        <f>IF(AND(H1398="",I1398="",J1398="",K1398="",L1398="",M1398="",N1398="",O1398="",P1398="",Q1398="",R1398="",S1398="",T1398=""),0,AVERAGE($H1398:T1398))</f>
        <v>0</v>
      </c>
      <c r="V1398" s="373">
        <f t="shared" si="158"/>
        <v>0</v>
      </c>
      <c r="W1398" s="376">
        <f t="shared" si="159"/>
        <v>0</v>
      </c>
      <c r="X1398" s="376">
        <f t="shared" si="160"/>
        <v>0</v>
      </c>
      <c r="Y1398" s="373">
        <f t="shared" si="161"/>
        <v>0</v>
      </c>
      <c r="Z1398" s="376">
        <f t="shared" si="162"/>
        <v>0</v>
      </c>
      <c r="AA1398" s="376">
        <f t="shared" si="156"/>
        <v>0</v>
      </c>
      <c r="AB1398" s="350"/>
    </row>
    <row r="1399" spans="1:28" s="2" customFormat="1" ht="10.7">
      <c r="A1399" s="382">
        <v>1374</v>
      </c>
      <c r="B1399" s="398"/>
      <c r="C1399" s="186"/>
      <c r="D1399" s="187"/>
      <c r="E1399" s="186"/>
      <c r="F1399" s="397"/>
      <c r="G1399" s="385">
        <f t="shared" si="157"/>
        <v>0</v>
      </c>
      <c r="H1399" s="360"/>
      <c r="I1399" s="187"/>
      <c r="J1399" s="187"/>
      <c r="K1399" s="187"/>
      <c r="L1399" s="187"/>
      <c r="M1399" s="187"/>
      <c r="N1399" s="187"/>
      <c r="O1399" s="187"/>
      <c r="P1399" s="187"/>
      <c r="Q1399" s="187"/>
      <c r="R1399" s="187"/>
      <c r="S1399" s="187"/>
      <c r="T1399" s="269"/>
      <c r="U1399" s="370">
        <f>IF(AND(H1399="",I1399="",J1399="",K1399="",L1399="",M1399="",N1399="",O1399="",P1399="",Q1399="",R1399="",S1399="",T1399=""),0,AVERAGE($H1399:T1399))</f>
        <v>0</v>
      </c>
      <c r="V1399" s="373">
        <f t="shared" si="158"/>
        <v>0</v>
      </c>
      <c r="W1399" s="376">
        <f t="shared" si="159"/>
        <v>0</v>
      </c>
      <c r="X1399" s="376">
        <f t="shared" si="160"/>
        <v>0</v>
      </c>
      <c r="Y1399" s="373">
        <f t="shared" si="161"/>
        <v>0</v>
      </c>
      <c r="Z1399" s="376">
        <f t="shared" si="162"/>
        <v>0</v>
      </c>
      <c r="AA1399" s="376">
        <f t="shared" si="156"/>
        <v>0</v>
      </c>
      <c r="AB1399" s="350"/>
    </row>
    <row r="1400" spans="1:28" s="2" customFormat="1" ht="10.7">
      <c r="A1400" s="382">
        <v>1375</v>
      </c>
      <c r="B1400" s="398"/>
      <c r="C1400" s="186"/>
      <c r="D1400" s="187"/>
      <c r="E1400" s="186"/>
      <c r="F1400" s="397"/>
      <c r="G1400" s="385">
        <f t="shared" si="157"/>
        <v>0</v>
      </c>
      <c r="H1400" s="360"/>
      <c r="I1400" s="187"/>
      <c r="J1400" s="187"/>
      <c r="K1400" s="187"/>
      <c r="L1400" s="187"/>
      <c r="M1400" s="187"/>
      <c r="N1400" s="187"/>
      <c r="O1400" s="187"/>
      <c r="P1400" s="187"/>
      <c r="Q1400" s="187"/>
      <c r="R1400" s="187"/>
      <c r="S1400" s="187"/>
      <c r="T1400" s="269"/>
      <c r="U1400" s="370">
        <f>IF(AND(H1400="",I1400="",J1400="",K1400="",L1400="",M1400="",N1400="",O1400="",P1400="",Q1400="",R1400="",S1400="",T1400=""),0,AVERAGE($H1400:T1400))</f>
        <v>0</v>
      </c>
      <c r="V1400" s="373">
        <f t="shared" si="158"/>
        <v>0</v>
      </c>
      <c r="W1400" s="376">
        <f t="shared" si="159"/>
        <v>0</v>
      </c>
      <c r="X1400" s="376">
        <f t="shared" si="160"/>
        <v>0</v>
      </c>
      <c r="Y1400" s="373">
        <f t="shared" si="161"/>
        <v>0</v>
      </c>
      <c r="Z1400" s="376">
        <f t="shared" si="162"/>
        <v>0</v>
      </c>
      <c r="AA1400" s="376">
        <f t="shared" si="156"/>
        <v>0</v>
      </c>
      <c r="AB1400" s="350"/>
    </row>
    <row r="1401" spans="1:28" s="2" customFormat="1" ht="10.7">
      <c r="A1401" s="382">
        <v>1376</v>
      </c>
      <c r="B1401" s="398"/>
      <c r="C1401" s="186"/>
      <c r="D1401" s="187"/>
      <c r="E1401" s="186"/>
      <c r="F1401" s="397"/>
      <c r="G1401" s="385">
        <f t="shared" si="157"/>
        <v>0</v>
      </c>
      <c r="H1401" s="360"/>
      <c r="I1401" s="187"/>
      <c r="J1401" s="187"/>
      <c r="K1401" s="187"/>
      <c r="L1401" s="187"/>
      <c r="M1401" s="187"/>
      <c r="N1401" s="187"/>
      <c r="O1401" s="187"/>
      <c r="P1401" s="187"/>
      <c r="Q1401" s="187"/>
      <c r="R1401" s="187"/>
      <c r="S1401" s="187"/>
      <c r="T1401" s="269"/>
      <c r="U1401" s="370">
        <f>IF(AND(H1401="",I1401="",J1401="",K1401="",L1401="",M1401="",N1401="",O1401="",P1401="",Q1401="",R1401="",S1401="",T1401=""),0,AVERAGE($H1401:T1401))</f>
        <v>0</v>
      </c>
      <c r="V1401" s="373">
        <f t="shared" si="158"/>
        <v>0</v>
      </c>
      <c r="W1401" s="376">
        <f t="shared" si="159"/>
        <v>0</v>
      </c>
      <c r="X1401" s="376">
        <f t="shared" si="160"/>
        <v>0</v>
      </c>
      <c r="Y1401" s="373">
        <f t="shared" si="161"/>
        <v>0</v>
      </c>
      <c r="Z1401" s="376">
        <f t="shared" si="162"/>
        <v>0</v>
      </c>
      <c r="AA1401" s="376">
        <f t="shared" si="156"/>
        <v>0</v>
      </c>
      <c r="AB1401" s="350"/>
    </row>
    <row r="1402" spans="1:28" s="2" customFormat="1" ht="10.7">
      <c r="A1402" s="382">
        <v>1377</v>
      </c>
      <c r="B1402" s="398"/>
      <c r="C1402" s="186"/>
      <c r="D1402" s="187"/>
      <c r="E1402" s="186"/>
      <c r="F1402" s="397"/>
      <c r="G1402" s="385">
        <f t="shared" si="157"/>
        <v>0</v>
      </c>
      <c r="H1402" s="360"/>
      <c r="I1402" s="187"/>
      <c r="J1402" s="187"/>
      <c r="K1402" s="187"/>
      <c r="L1402" s="187"/>
      <c r="M1402" s="187"/>
      <c r="N1402" s="187"/>
      <c r="O1402" s="187"/>
      <c r="P1402" s="187"/>
      <c r="Q1402" s="187"/>
      <c r="R1402" s="187"/>
      <c r="S1402" s="187"/>
      <c r="T1402" s="269"/>
      <c r="U1402" s="370">
        <f>IF(AND(H1402="",I1402="",J1402="",K1402="",L1402="",M1402="",N1402="",O1402="",P1402="",Q1402="",R1402="",S1402="",T1402=""),0,AVERAGE($H1402:T1402))</f>
        <v>0</v>
      </c>
      <c r="V1402" s="373">
        <f t="shared" si="158"/>
        <v>0</v>
      </c>
      <c r="W1402" s="376">
        <f t="shared" si="159"/>
        <v>0</v>
      </c>
      <c r="X1402" s="376">
        <f t="shared" si="160"/>
        <v>0</v>
      </c>
      <c r="Y1402" s="373">
        <f t="shared" si="161"/>
        <v>0</v>
      </c>
      <c r="Z1402" s="376">
        <f t="shared" si="162"/>
        <v>0</v>
      </c>
      <c r="AA1402" s="376">
        <f t="shared" si="156"/>
        <v>0</v>
      </c>
      <c r="AB1402" s="350"/>
    </row>
    <row r="1403" spans="1:28" s="2" customFormat="1" ht="10.7">
      <c r="A1403" s="382">
        <v>1378</v>
      </c>
      <c r="B1403" s="398"/>
      <c r="C1403" s="186"/>
      <c r="D1403" s="187"/>
      <c r="E1403" s="186"/>
      <c r="F1403" s="397"/>
      <c r="G1403" s="385">
        <f t="shared" si="157"/>
        <v>0</v>
      </c>
      <c r="H1403" s="360"/>
      <c r="I1403" s="187"/>
      <c r="J1403" s="187"/>
      <c r="K1403" s="187"/>
      <c r="L1403" s="187"/>
      <c r="M1403" s="187"/>
      <c r="N1403" s="187"/>
      <c r="O1403" s="187"/>
      <c r="P1403" s="187"/>
      <c r="Q1403" s="187"/>
      <c r="R1403" s="187"/>
      <c r="S1403" s="187"/>
      <c r="T1403" s="269"/>
      <c r="U1403" s="370">
        <f>IF(AND(H1403="",I1403="",J1403="",K1403="",L1403="",M1403="",N1403="",O1403="",P1403="",Q1403="",R1403="",S1403="",T1403=""),0,AVERAGE($H1403:T1403))</f>
        <v>0</v>
      </c>
      <c r="V1403" s="373">
        <f t="shared" si="158"/>
        <v>0</v>
      </c>
      <c r="W1403" s="376">
        <f t="shared" si="159"/>
        <v>0</v>
      </c>
      <c r="X1403" s="376">
        <f t="shared" si="160"/>
        <v>0</v>
      </c>
      <c r="Y1403" s="373">
        <f t="shared" si="161"/>
        <v>0</v>
      </c>
      <c r="Z1403" s="376">
        <f t="shared" si="162"/>
        <v>0</v>
      </c>
      <c r="AA1403" s="376">
        <f t="shared" si="156"/>
        <v>0</v>
      </c>
      <c r="AB1403" s="350"/>
    </row>
    <row r="1404" spans="1:28" s="2" customFormat="1" ht="10.7">
      <c r="A1404" s="382">
        <v>1379</v>
      </c>
      <c r="B1404" s="398"/>
      <c r="C1404" s="186"/>
      <c r="D1404" s="187"/>
      <c r="E1404" s="186"/>
      <c r="F1404" s="397"/>
      <c r="G1404" s="385">
        <f t="shared" si="157"/>
        <v>0</v>
      </c>
      <c r="H1404" s="360"/>
      <c r="I1404" s="187"/>
      <c r="J1404" s="187"/>
      <c r="K1404" s="187"/>
      <c r="L1404" s="187"/>
      <c r="M1404" s="187"/>
      <c r="N1404" s="187"/>
      <c r="O1404" s="187"/>
      <c r="P1404" s="187"/>
      <c r="Q1404" s="187"/>
      <c r="R1404" s="187"/>
      <c r="S1404" s="187"/>
      <c r="T1404" s="269"/>
      <c r="U1404" s="370">
        <f>IF(AND(H1404="",I1404="",J1404="",K1404="",L1404="",M1404="",N1404="",O1404="",P1404="",Q1404="",R1404="",S1404="",T1404=""),0,AVERAGE($H1404:T1404))</f>
        <v>0</v>
      </c>
      <c r="V1404" s="373">
        <f t="shared" si="158"/>
        <v>0</v>
      </c>
      <c r="W1404" s="376">
        <f t="shared" si="159"/>
        <v>0</v>
      </c>
      <c r="X1404" s="376">
        <f t="shared" si="160"/>
        <v>0</v>
      </c>
      <c r="Y1404" s="373">
        <f t="shared" si="161"/>
        <v>0</v>
      </c>
      <c r="Z1404" s="376">
        <f t="shared" si="162"/>
        <v>0</v>
      </c>
      <c r="AA1404" s="376">
        <f t="shared" si="156"/>
        <v>0</v>
      </c>
      <c r="AB1404" s="350"/>
    </row>
    <row r="1405" spans="1:28" s="2" customFormat="1" ht="10.7">
      <c r="A1405" s="382">
        <v>1380</v>
      </c>
      <c r="B1405" s="398"/>
      <c r="C1405" s="186"/>
      <c r="D1405" s="187"/>
      <c r="E1405" s="186"/>
      <c r="F1405" s="397"/>
      <c r="G1405" s="385">
        <f t="shared" si="157"/>
        <v>0</v>
      </c>
      <c r="H1405" s="360"/>
      <c r="I1405" s="187"/>
      <c r="J1405" s="187"/>
      <c r="K1405" s="187"/>
      <c r="L1405" s="187"/>
      <c r="M1405" s="187"/>
      <c r="N1405" s="187"/>
      <c r="O1405" s="187"/>
      <c r="P1405" s="187"/>
      <c r="Q1405" s="187"/>
      <c r="R1405" s="187"/>
      <c r="S1405" s="187"/>
      <c r="T1405" s="269"/>
      <c r="U1405" s="370">
        <f>IF(AND(H1405="",I1405="",J1405="",K1405="",L1405="",M1405="",N1405="",O1405="",P1405="",Q1405="",R1405="",S1405="",T1405=""),0,AVERAGE($H1405:T1405))</f>
        <v>0</v>
      </c>
      <c r="V1405" s="373">
        <f t="shared" si="158"/>
        <v>0</v>
      </c>
      <c r="W1405" s="376">
        <f t="shared" si="159"/>
        <v>0</v>
      </c>
      <c r="X1405" s="376">
        <f t="shared" si="160"/>
        <v>0</v>
      </c>
      <c r="Y1405" s="373">
        <f t="shared" si="161"/>
        <v>0</v>
      </c>
      <c r="Z1405" s="376">
        <f t="shared" si="162"/>
        <v>0</v>
      </c>
      <c r="AA1405" s="376">
        <f t="shared" si="156"/>
        <v>0</v>
      </c>
      <c r="AB1405" s="350"/>
    </row>
    <row r="1406" spans="1:28" s="2" customFormat="1" ht="10.7">
      <c r="A1406" s="382">
        <v>1381</v>
      </c>
      <c r="B1406" s="398"/>
      <c r="C1406" s="186"/>
      <c r="D1406" s="187"/>
      <c r="E1406" s="186"/>
      <c r="F1406" s="397"/>
      <c r="G1406" s="385">
        <f t="shared" si="157"/>
        <v>0</v>
      </c>
      <c r="H1406" s="360"/>
      <c r="I1406" s="187"/>
      <c r="J1406" s="187"/>
      <c r="K1406" s="187"/>
      <c r="L1406" s="187"/>
      <c r="M1406" s="187"/>
      <c r="N1406" s="187"/>
      <c r="O1406" s="187"/>
      <c r="P1406" s="187"/>
      <c r="Q1406" s="187"/>
      <c r="R1406" s="187"/>
      <c r="S1406" s="187"/>
      <c r="T1406" s="269"/>
      <c r="U1406" s="370">
        <f>IF(AND(H1406="",I1406="",J1406="",K1406="",L1406="",M1406="",N1406="",O1406="",P1406="",Q1406="",R1406="",S1406="",T1406=""),0,AVERAGE($H1406:T1406))</f>
        <v>0</v>
      </c>
      <c r="V1406" s="373">
        <f t="shared" si="158"/>
        <v>0</v>
      </c>
      <c r="W1406" s="376">
        <f t="shared" si="159"/>
        <v>0</v>
      </c>
      <c r="X1406" s="376">
        <f t="shared" si="160"/>
        <v>0</v>
      </c>
      <c r="Y1406" s="373">
        <f t="shared" si="161"/>
        <v>0</v>
      </c>
      <c r="Z1406" s="376">
        <f t="shared" si="162"/>
        <v>0</v>
      </c>
      <c r="AA1406" s="376">
        <f t="shared" si="156"/>
        <v>0</v>
      </c>
      <c r="AB1406" s="350"/>
    </row>
    <row r="1407" spans="1:28" s="2" customFormat="1" ht="10.7">
      <c r="A1407" s="382">
        <v>1382</v>
      </c>
      <c r="B1407" s="398"/>
      <c r="C1407" s="186"/>
      <c r="D1407" s="187"/>
      <c r="E1407" s="186"/>
      <c r="F1407" s="397"/>
      <c r="G1407" s="385">
        <f t="shared" si="157"/>
        <v>0</v>
      </c>
      <c r="H1407" s="360"/>
      <c r="I1407" s="187"/>
      <c r="J1407" s="187"/>
      <c r="K1407" s="187"/>
      <c r="L1407" s="187"/>
      <c r="M1407" s="187"/>
      <c r="N1407" s="187"/>
      <c r="O1407" s="187"/>
      <c r="P1407" s="187"/>
      <c r="Q1407" s="187"/>
      <c r="R1407" s="187"/>
      <c r="S1407" s="187"/>
      <c r="T1407" s="269"/>
      <c r="U1407" s="370">
        <f>IF(AND(H1407="",I1407="",J1407="",K1407="",L1407="",M1407="",N1407="",O1407="",P1407="",Q1407="",R1407="",S1407="",T1407=""),0,AVERAGE($H1407:T1407))</f>
        <v>0</v>
      </c>
      <c r="V1407" s="373">
        <f t="shared" si="158"/>
        <v>0</v>
      </c>
      <c r="W1407" s="376">
        <f t="shared" si="159"/>
        <v>0</v>
      </c>
      <c r="X1407" s="376">
        <f t="shared" si="160"/>
        <v>0</v>
      </c>
      <c r="Y1407" s="373">
        <f t="shared" si="161"/>
        <v>0</v>
      </c>
      <c r="Z1407" s="376">
        <f t="shared" si="162"/>
        <v>0</v>
      </c>
      <c r="AA1407" s="376">
        <f t="shared" si="156"/>
        <v>0</v>
      </c>
      <c r="AB1407" s="350"/>
    </row>
    <row r="1408" spans="1:28" s="2" customFormat="1" ht="10.7">
      <c r="A1408" s="382">
        <v>1383</v>
      </c>
      <c r="B1408" s="398"/>
      <c r="C1408" s="186"/>
      <c r="D1408" s="187"/>
      <c r="E1408" s="186"/>
      <c r="F1408" s="397"/>
      <c r="G1408" s="385">
        <f t="shared" si="157"/>
        <v>0</v>
      </c>
      <c r="H1408" s="360"/>
      <c r="I1408" s="187"/>
      <c r="J1408" s="187"/>
      <c r="K1408" s="187"/>
      <c r="L1408" s="187"/>
      <c r="M1408" s="187"/>
      <c r="N1408" s="187"/>
      <c r="O1408" s="187"/>
      <c r="P1408" s="187"/>
      <c r="Q1408" s="187"/>
      <c r="R1408" s="187"/>
      <c r="S1408" s="187"/>
      <c r="T1408" s="269"/>
      <c r="U1408" s="370">
        <f>IF(AND(H1408="",I1408="",J1408="",K1408="",L1408="",M1408="",N1408="",O1408="",P1408="",Q1408="",R1408="",S1408="",T1408=""),0,AVERAGE($H1408:T1408))</f>
        <v>0</v>
      </c>
      <c r="V1408" s="373">
        <f t="shared" si="158"/>
        <v>0</v>
      </c>
      <c r="W1408" s="376">
        <f t="shared" si="159"/>
        <v>0</v>
      </c>
      <c r="X1408" s="376">
        <f t="shared" si="160"/>
        <v>0</v>
      </c>
      <c r="Y1408" s="373">
        <f t="shared" si="161"/>
        <v>0</v>
      </c>
      <c r="Z1408" s="376">
        <f t="shared" si="162"/>
        <v>0</v>
      </c>
      <c r="AA1408" s="376">
        <f t="shared" si="156"/>
        <v>0</v>
      </c>
      <c r="AB1408" s="350"/>
    </row>
    <row r="1409" spans="1:28" s="2" customFormat="1" ht="10.7">
      <c r="A1409" s="382">
        <v>1384</v>
      </c>
      <c r="B1409" s="398"/>
      <c r="C1409" s="186"/>
      <c r="D1409" s="187"/>
      <c r="E1409" s="186"/>
      <c r="F1409" s="397"/>
      <c r="G1409" s="385">
        <f t="shared" si="157"/>
        <v>0</v>
      </c>
      <c r="H1409" s="360"/>
      <c r="I1409" s="187"/>
      <c r="J1409" s="187"/>
      <c r="K1409" s="187"/>
      <c r="L1409" s="187"/>
      <c r="M1409" s="187"/>
      <c r="N1409" s="187"/>
      <c r="O1409" s="187"/>
      <c r="P1409" s="187"/>
      <c r="Q1409" s="187"/>
      <c r="R1409" s="187"/>
      <c r="S1409" s="187"/>
      <c r="T1409" s="269"/>
      <c r="U1409" s="370">
        <f>IF(AND(H1409="",I1409="",J1409="",K1409="",L1409="",M1409="",N1409="",O1409="",P1409="",Q1409="",R1409="",S1409="",T1409=""),0,AVERAGE($H1409:T1409))</f>
        <v>0</v>
      </c>
      <c r="V1409" s="373">
        <f t="shared" si="158"/>
        <v>0</v>
      </c>
      <c r="W1409" s="376">
        <f t="shared" si="159"/>
        <v>0</v>
      </c>
      <c r="X1409" s="376">
        <f t="shared" si="160"/>
        <v>0</v>
      </c>
      <c r="Y1409" s="373">
        <f t="shared" si="161"/>
        <v>0</v>
      </c>
      <c r="Z1409" s="376">
        <f t="shared" si="162"/>
        <v>0</v>
      </c>
      <c r="AA1409" s="376">
        <f t="shared" si="156"/>
        <v>0</v>
      </c>
      <c r="AB1409" s="350"/>
    </row>
    <row r="1410" spans="1:28" s="2" customFormat="1" ht="10.7">
      <c r="A1410" s="382">
        <v>1385</v>
      </c>
      <c r="B1410" s="398"/>
      <c r="C1410" s="186"/>
      <c r="D1410" s="187"/>
      <c r="E1410" s="186"/>
      <c r="F1410" s="397"/>
      <c r="G1410" s="385">
        <f t="shared" si="157"/>
        <v>0</v>
      </c>
      <c r="H1410" s="360"/>
      <c r="I1410" s="187"/>
      <c r="J1410" s="187"/>
      <c r="K1410" s="187"/>
      <c r="L1410" s="187"/>
      <c r="M1410" s="187"/>
      <c r="N1410" s="187"/>
      <c r="O1410" s="187"/>
      <c r="P1410" s="187"/>
      <c r="Q1410" s="187"/>
      <c r="R1410" s="187"/>
      <c r="S1410" s="187"/>
      <c r="T1410" s="269"/>
      <c r="U1410" s="370">
        <f>IF(AND(H1410="",I1410="",J1410="",K1410="",L1410="",M1410="",N1410="",O1410="",P1410="",Q1410="",R1410="",S1410="",T1410=""),0,AVERAGE($H1410:T1410))</f>
        <v>0</v>
      </c>
      <c r="V1410" s="373">
        <f t="shared" si="158"/>
        <v>0</v>
      </c>
      <c r="W1410" s="376">
        <f t="shared" si="159"/>
        <v>0</v>
      </c>
      <c r="X1410" s="376">
        <f t="shared" si="160"/>
        <v>0</v>
      </c>
      <c r="Y1410" s="373">
        <f t="shared" si="161"/>
        <v>0</v>
      </c>
      <c r="Z1410" s="376">
        <f t="shared" si="162"/>
        <v>0</v>
      </c>
      <c r="AA1410" s="376">
        <f t="shared" si="156"/>
        <v>0</v>
      </c>
      <c r="AB1410" s="350"/>
    </row>
    <row r="1411" spans="1:28" s="2" customFormat="1" ht="10.7">
      <c r="A1411" s="382">
        <v>1386</v>
      </c>
      <c r="B1411" s="398"/>
      <c r="C1411" s="186"/>
      <c r="D1411" s="187"/>
      <c r="E1411" s="186"/>
      <c r="F1411" s="397"/>
      <c r="G1411" s="385">
        <f t="shared" si="157"/>
        <v>0</v>
      </c>
      <c r="H1411" s="360"/>
      <c r="I1411" s="187"/>
      <c r="J1411" s="187"/>
      <c r="K1411" s="187"/>
      <c r="L1411" s="187"/>
      <c r="M1411" s="187"/>
      <c r="N1411" s="187"/>
      <c r="O1411" s="187"/>
      <c r="P1411" s="187"/>
      <c r="Q1411" s="187"/>
      <c r="R1411" s="187"/>
      <c r="S1411" s="187"/>
      <c r="T1411" s="269"/>
      <c r="U1411" s="370">
        <f>IF(AND(H1411="",I1411="",J1411="",K1411="",L1411="",M1411="",N1411="",O1411="",P1411="",Q1411="",R1411="",S1411="",T1411=""),0,AVERAGE($H1411:T1411))</f>
        <v>0</v>
      </c>
      <c r="V1411" s="373">
        <f t="shared" si="158"/>
        <v>0</v>
      </c>
      <c r="W1411" s="376">
        <f t="shared" si="159"/>
        <v>0</v>
      </c>
      <c r="X1411" s="376">
        <f t="shared" si="160"/>
        <v>0</v>
      </c>
      <c r="Y1411" s="373">
        <f t="shared" si="161"/>
        <v>0</v>
      </c>
      <c r="Z1411" s="376">
        <f t="shared" si="162"/>
        <v>0</v>
      </c>
      <c r="AA1411" s="376">
        <f t="shared" si="156"/>
        <v>0</v>
      </c>
      <c r="AB1411" s="350"/>
    </row>
    <row r="1412" spans="1:28" s="2" customFormat="1" ht="10.7">
      <c r="A1412" s="382">
        <v>1387</v>
      </c>
      <c r="B1412" s="398"/>
      <c r="C1412" s="186"/>
      <c r="D1412" s="187"/>
      <c r="E1412" s="186"/>
      <c r="F1412" s="397"/>
      <c r="G1412" s="385">
        <f t="shared" si="157"/>
        <v>0</v>
      </c>
      <c r="H1412" s="360"/>
      <c r="I1412" s="187"/>
      <c r="J1412" s="187"/>
      <c r="K1412" s="187"/>
      <c r="L1412" s="187"/>
      <c r="M1412" s="187"/>
      <c r="N1412" s="187"/>
      <c r="O1412" s="187"/>
      <c r="P1412" s="187"/>
      <c r="Q1412" s="187"/>
      <c r="R1412" s="187"/>
      <c r="S1412" s="187"/>
      <c r="T1412" s="269"/>
      <c r="U1412" s="370">
        <f>IF(AND(H1412="",I1412="",J1412="",K1412="",L1412="",M1412="",N1412="",O1412="",P1412="",Q1412="",R1412="",S1412="",T1412=""),0,AVERAGE($H1412:T1412))</f>
        <v>0</v>
      </c>
      <c r="V1412" s="373">
        <f t="shared" si="158"/>
        <v>0</v>
      </c>
      <c r="W1412" s="376">
        <f t="shared" si="159"/>
        <v>0</v>
      </c>
      <c r="X1412" s="376">
        <f t="shared" si="160"/>
        <v>0</v>
      </c>
      <c r="Y1412" s="373">
        <f t="shared" si="161"/>
        <v>0</v>
      </c>
      <c r="Z1412" s="376">
        <f t="shared" si="162"/>
        <v>0</v>
      </c>
      <c r="AA1412" s="376">
        <f t="shared" si="156"/>
        <v>0</v>
      </c>
      <c r="AB1412" s="350"/>
    </row>
    <row r="1413" spans="1:28" s="2" customFormat="1" ht="10.7">
      <c r="A1413" s="382">
        <v>1388</v>
      </c>
      <c r="B1413" s="398"/>
      <c r="C1413" s="186"/>
      <c r="D1413" s="187"/>
      <c r="E1413" s="186"/>
      <c r="F1413" s="397"/>
      <c r="G1413" s="385">
        <f t="shared" si="157"/>
        <v>0</v>
      </c>
      <c r="H1413" s="360"/>
      <c r="I1413" s="187"/>
      <c r="J1413" s="187"/>
      <c r="K1413" s="187"/>
      <c r="L1413" s="187"/>
      <c r="M1413" s="187"/>
      <c r="N1413" s="187"/>
      <c r="O1413" s="187"/>
      <c r="P1413" s="187"/>
      <c r="Q1413" s="187"/>
      <c r="R1413" s="187"/>
      <c r="S1413" s="187"/>
      <c r="T1413" s="269"/>
      <c r="U1413" s="370">
        <f>IF(AND(H1413="",I1413="",J1413="",K1413="",L1413="",M1413="",N1413="",O1413="",P1413="",Q1413="",R1413="",S1413="",T1413=""),0,AVERAGE($H1413:T1413))</f>
        <v>0</v>
      </c>
      <c r="V1413" s="373">
        <f t="shared" si="158"/>
        <v>0</v>
      </c>
      <c r="W1413" s="376">
        <f t="shared" si="159"/>
        <v>0</v>
      </c>
      <c r="X1413" s="376">
        <f t="shared" si="160"/>
        <v>0</v>
      </c>
      <c r="Y1413" s="373">
        <f t="shared" si="161"/>
        <v>0</v>
      </c>
      <c r="Z1413" s="376">
        <f t="shared" si="162"/>
        <v>0</v>
      </c>
      <c r="AA1413" s="376">
        <f t="shared" si="156"/>
        <v>0</v>
      </c>
      <c r="AB1413" s="350"/>
    </row>
    <row r="1414" spans="1:28" s="2" customFormat="1" ht="10.7">
      <c r="A1414" s="382">
        <v>1389</v>
      </c>
      <c r="B1414" s="398"/>
      <c r="C1414" s="186"/>
      <c r="D1414" s="187"/>
      <c r="E1414" s="186"/>
      <c r="F1414" s="397"/>
      <c r="G1414" s="385">
        <f t="shared" si="157"/>
        <v>0</v>
      </c>
      <c r="H1414" s="360"/>
      <c r="I1414" s="187"/>
      <c r="J1414" s="187"/>
      <c r="K1414" s="187"/>
      <c r="L1414" s="187"/>
      <c r="M1414" s="187"/>
      <c r="N1414" s="187"/>
      <c r="O1414" s="187"/>
      <c r="P1414" s="187"/>
      <c r="Q1414" s="187"/>
      <c r="R1414" s="187"/>
      <c r="S1414" s="187"/>
      <c r="T1414" s="269"/>
      <c r="U1414" s="370">
        <f>IF(AND(H1414="",I1414="",J1414="",K1414="",L1414="",M1414="",N1414="",O1414="",P1414="",Q1414="",R1414="",S1414="",T1414=""),0,AVERAGE($H1414:T1414))</f>
        <v>0</v>
      </c>
      <c r="V1414" s="373">
        <f t="shared" si="158"/>
        <v>0</v>
      </c>
      <c r="W1414" s="376">
        <f t="shared" si="159"/>
        <v>0</v>
      </c>
      <c r="X1414" s="376">
        <f t="shared" si="160"/>
        <v>0</v>
      </c>
      <c r="Y1414" s="373">
        <f t="shared" si="161"/>
        <v>0</v>
      </c>
      <c r="Z1414" s="376">
        <f t="shared" si="162"/>
        <v>0</v>
      </c>
      <c r="AA1414" s="376">
        <f t="shared" si="156"/>
        <v>0</v>
      </c>
      <c r="AB1414" s="350"/>
    </row>
    <row r="1415" spans="1:28" s="2" customFormat="1" ht="10.7">
      <c r="A1415" s="382">
        <v>1390</v>
      </c>
      <c r="B1415" s="398"/>
      <c r="C1415" s="186"/>
      <c r="D1415" s="187"/>
      <c r="E1415" s="186"/>
      <c r="F1415" s="397"/>
      <c r="G1415" s="385">
        <f t="shared" si="157"/>
        <v>0</v>
      </c>
      <c r="H1415" s="360"/>
      <c r="I1415" s="187"/>
      <c r="J1415" s="187"/>
      <c r="K1415" s="187"/>
      <c r="L1415" s="187"/>
      <c r="M1415" s="187"/>
      <c r="N1415" s="187"/>
      <c r="O1415" s="187"/>
      <c r="P1415" s="187"/>
      <c r="Q1415" s="187"/>
      <c r="R1415" s="187"/>
      <c r="S1415" s="187"/>
      <c r="T1415" s="269"/>
      <c r="U1415" s="370">
        <f>IF(AND(H1415="",I1415="",J1415="",K1415="",L1415="",M1415="",N1415="",O1415="",P1415="",Q1415="",R1415="",S1415="",T1415=""),0,AVERAGE($H1415:T1415))</f>
        <v>0</v>
      </c>
      <c r="V1415" s="373">
        <f t="shared" si="158"/>
        <v>0</v>
      </c>
      <c r="W1415" s="376">
        <f t="shared" si="159"/>
        <v>0</v>
      </c>
      <c r="X1415" s="376">
        <f t="shared" si="160"/>
        <v>0</v>
      </c>
      <c r="Y1415" s="373">
        <f t="shared" si="161"/>
        <v>0</v>
      </c>
      <c r="Z1415" s="376">
        <f t="shared" si="162"/>
        <v>0</v>
      </c>
      <c r="AA1415" s="376">
        <f t="shared" si="156"/>
        <v>0</v>
      </c>
      <c r="AB1415" s="350"/>
    </row>
    <row r="1416" spans="1:28" s="2" customFormat="1" ht="10.7">
      <c r="A1416" s="382">
        <v>1391</v>
      </c>
      <c r="B1416" s="398"/>
      <c r="C1416" s="186"/>
      <c r="D1416" s="187"/>
      <c r="E1416" s="186"/>
      <c r="F1416" s="397"/>
      <c r="G1416" s="385">
        <f t="shared" si="157"/>
        <v>0</v>
      </c>
      <c r="H1416" s="360"/>
      <c r="I1416" s="187"/>
      <c r="J1416" s="187"/>
      <c r="K1416" s="187"/>
      <c r="L1416" s="187"/>
      <c r="M1416" s="187"/>
      <c r="N1416" s="187"/>
      <c r="O1416" s="187"/>
      <c r="P1416" s="187"/>
      <c r="Q1416" s="187"/>
      <c r="R1416" s="187"/>
      <c r="S1416" s="187"/>
      <c r="T1416" s="269"/>
      <c r="U1416" s="370">
        <f>IF(AND(H1416="",I1416="",J1416="",K1416="",L1416="",M1416="",N1416="",O1416="",P1416="",Q1416="",R1416="",S1416="",T1416=""),0,AVERAGE($H1416:T1416))</f>
        <v>0</v>
      </c>
      <c r="V1416" s="373">
        <f t="shared" si="158"/>
        <v>0</v>
      </c>
      <c r="W1416" s="376">
        <f t="shared" si="159"/>
        <v>0</v>
      </c>
      <c r="X1416" s="376">
        <f t="shared" si="160"/>
        <v>0</v>
      </c>
      <c r="Y1416" s="373">
        <f t="shared" si="161"/>
        <v>0</v>
      </c>
      <c r="Z1416" s="376">
        <f t="shared" si="162"/>
        <v>0</v>
      </c>
      <c r="AA1416" s="376">
        <f t="shared" si="156"/>
        <v>0</v>
      </c>
      <c r="AB1416" s="350"/>
    </row>
    <row r="1417" spans="1:28" s="2" customFormat="1" ht="10.7">
      <c r="A1417" s="382">
        <v>1392</v>
      </c>
      <c r="B1417" s="398"/>
      <c r="C1417" s="186"/>
      <c r="D1417" s="187"/>
      <c r="E1417" s="186"/>
      <c r="F1417" s="397"/>
      <c r="G1417" s="385">
        <f t="shared" si="157"/>
        <v>0</v>
      </c>
      <c r="H1417" s="360"/>
      <c r="I1417" s="187"/>
      <c r="J1417" s="187"/>
      <c r="K1417" s="187"/>
      <c r="L1417" s="187"/>
      <c r="M1417" s="187"/>
      <c r="N1417" s="187"/>
      <c r="O1417" s="187"/>
      <c r="P1417" s="187"/>
      <c r="Q1417" s="187"/>
      <c r="R1417" s="187"/>
      <c r="S1417" s="187"/>
      <c r="T1417" s="269"/>
      <c r="U1417" s="370">
        <f>IF(AND(H1417="",I1417="",J1417="",K1417="",L1417="",M1417="",N1417="",O1417="",P1417="",Q1417="",R1417="",S1417="",T1417=""),0,AVERAGE($H1417:T1417))</f>
        <v>0</v>
      </c>
      <c r="V1417" s="373">
        <f t="shared" si="158"/>
        <v>0</v>
      </c>
      <c r="W1417" s="376">
        <f t="shared" si="159"/>
        <v>0</v>
      </c>
      <c r="X1417" s="376">
        <f t="shared" si="160"/>
        <v>0</v>
      </c>
      <c r="Y1417" s="373">
        <f t="shared" si="161"/>
        <v>0</v>
      </c>
      <c r="Z1417" s="376">
        <f t="shared" si="162"/>
        <v>0</v>
      </c>
      <c r="AA1417" s="376">
        <f t="shared" si="156"/>
        <v>0</v>
      </c>
      <c r="AB1417" s="350"/>
    </row>
    <row r="1418" spans="1:28" s="2" customFormat="1" ht="10.7">
      <c r="A1418" s="382">
        <v>1393</v>
      </c>
      <c r="B1418" s="398"/>
      <c r="C1418" s="186"/>
      <c r="D1418" s="187"/>
      <c r="E1418" s="186"/>
      <c r="F1418" s="397"/>
      <c r="G1418" s="385">
        <f t="shared" si="157"/>
        <v>0</v>
      </c>
      <c r="H1418" s="360"/>
      <c r="I1418" s="187"/>
      <c r="J1418" s="187"/>
      <c r="K1418" s="187"/>
      <c r="L1418" s="187"/>
      <c r="M1418" s="187"/>
      <c r="N1418" s="187"/>
      <c r="O1418" s="187"/>
      <c r="P1418" s="187"/>
      <c r="Q1418" s="187"/>
      <c r="R1418" s="187"/>
      <c r="S1418" s="187"/>
      <c r="T1418" s="269"/>
      <c r="U1418" s="370">
        <f>IF(AND(H1418="",I1418="",J1418="",K1418="",L1418="",M1418="",N1418="",O1418="",P1418="",Q1418="",R1418="",S1418="",T1418=""),0,AVERAGE($H1418:T1418))</f>
        <v>0</v>
      </c>
      <c r="V1418" s="373">
        <f t="shared" si="158"/>
        <v>0</v>
      </c>
      <c r="W1418" s="376">
        <f t="shared" si="159"/>
        <v>0</v>
      </c>
      <c r="X1418" s="376">
        <f t="shared" si="160"/>
        <v>0</v>
      </c>
      <c r="Y1418" s="373">
        <f t="shared" si="161"/>
        <v>0</v>
      </c>
      <c r="Z1418" s="376">
        <f t="shared" si="162"/>
        <v>0</v>
      </c>
      <c r="AA1418" s="376">
        <f t="shared" si="156"/>
        <v>0</v>
      </c>
      <c r="AB1418" s="350"/>
    </row>
    <row r="1419" spans="1:28" s="2" customFormat="1" ht="10.7">
      <c r="A1419" s="382">
        <v>1394</v>
      </c>
      <c r="B1419" s="398"/>
      <c r="C1419" s="186"/>
      <c r="D1419" s="187"/>
      <c r="E1419" s="186"/>
      <c r="F1419" s="397"/>
      <c r="G1419" s="385">
        <f t="shared" si="157"/>
        <v>0</v>
      </c>
      <c r="H1419" s="360"/>
      <c r="I1419" s="187"/>
      <c r="J1419" s="187"/>
      <c r="K1419" s="187"/>
      <c r="L1419" s="187"/>
      <c r="M1419" s="187"/>
      <c r="N1419" s="187"/>
      <c r="O1419" s="187"/>
      <c r="P1419" s="187"/>
      <c r="Q1419" s="187"/>
      <c r="R1419" s="187"/>
      <c r="S1419" s="187"/>
      <c r="T1419" s="269"/>
      <c r="U1419" s="370">
        <f>IF(AND(H1419="",I1419="",J1419="",K1419="",L1419="",M1419="",N1419="",O1419="",P1419="",Q1419="",R1419="",S1419="",T1419=""),0,AVERAGE($H1419:T1419))</f>
        <v>0</v>
      </c>
      <c r="V1419" s="373">
        <f t="shared" si="158"/>
        <v>0</v>
      </c>
      <c r="W1419" s="376">
        <f t="shared" si="159"/>
        <v>0</v>
      </c>
      <c r="X1419" s="376">
        <f t="shared" si="160"/>
        <v>0</v>
      </c>
      <c r="Y1419" s="373">
        <f t="shared" si="161"/>
        <v>0</v>
      </c>
      <c r="Z1419" s="376">
        <f t="shared" si="162"/>
        <v>0</v>
      </c>
      <c r="AA1419" s="376">
        <f t="shared" si="156"/>
        <v>0</v>
      </c>
      <c r="AB1419" s="350"/>
    </row>
    <row r="1420" spans="1:28" s="2" customFormat="1" ht="10.7">
      <c r="A1420" s="382">
        <v>1395</v>
      </c>
      <c r="B1420" s="398"/>
      <c r="C1420" s="186"/>
      <c r="D1420" s="187"/>
      <c r="E1420" s="186"/>
      <c r="F1420" s="397"/>
      <c r="G1420" s="385">
        <f t="shared" si="157"/>
        <v>0</v>
      </c>
      <c r="H1420" s="360"/>
      <c r="I1420" s="187"/>
      <c r="J1420" s="187"/>
      <c r="K1420" s="187"/>
      <c r="L1420" s="187"/>
      <c r="M1420" s="187"/>
      <c r="N1420" s="187"/>
      <c r="O1420" s="187"/>
      <c r="P1420" s="187"/>
      <c r="Q1420" s="187"/>
      <c r="R1420" s="187"/>
      <c r="S1420" s="187"/>
      <c r="T1420" s="269"/>
      <c r="U1420" s="370">
        <f>IF(AND(H1420="",I1420="",J1420="",K1420="",L1420="",M1420="",N1420="",O1420="",P1420="",Q1420="",R1420="",S1420="",T1420=""),0,AVERAGE($H1420:T1420))</f>
        <v>0</v>
      </c>
      <c r="V1420" s="373">
        <f t="shared" si="158"/>
        <v>0</v>
      </c>
      <c r="W1420" s="376">
        <f t="shared" si="159"/>
        <v>0</v>
      </c>
      <c r="X1420" s="376">
        <f t="shared" si="160"/>
        <v>0</v>
      </c>
      <c r="Y1420" s="373">
        <f t="shared" si="161"/>
        <v>0</v>
      </c>
      <c r="Z1420" s="376">
        <f t="shared" si="162"/>
        <v>0</v>
      </c>
      <c r="AA1420" s="376">
        <f t="shared" si="156"/>
        <v>0</v>
      </c>
      <c r="AB1420" s="350"/>
    </row>
    <row r="1421" spans="1:28" s="2" customFormat="1" ht="10.7">
      <c r="A1421" s="382">
        <v>1396</v>
      </c>
      <c r="B1421" s="398"/>
      <c r="C1421" s="186"/>
      <c r="D1421" s="187"/>
      <c r="E1421" s="186"/>
      <c r="F1421" s="397"/>
      <c r="G1421" s="385">
        <f t="shared" si="157"/>
        <v>0</v>
      </c>
      <c r="H1421" s="360"/>
      <c r="I1421" s="187"/>
      <c r="J1421" s="187"/>
      <c r="K1421" s="187"/>
      <c r="L1421" s="187"/>
      <c r="M1421" s="187"/>
      <c r="N1421" s="187"/>
      <c r="O1421" s="187"/>
      <c r="P1421" s="187"/>
      <c r="Q1421" s="187"/>
      <c r="R1421" s="187"/>
      <c r="S1421" s="187"/>
      <c r="T1421" s="269"/>
      <c r="U1421" s="370">
        <f>IF(AND(H1421="",I1421="",J1421="",K1421="",L1421="",M1421="",N1421="",O1421="",P1421="",Q1421="",R1421="",S1421="",T1421=""),0,AVERAGE($H1421:T1421))</f>
        <v>0</v>
      </c>
      <c r="V1421" s="373">
        <f t="shared" si="158"/>
        <v>0</v>
      </c>
      <c r="W1421" s="376">
        <f t="shared" si="159"/>
        <v>0</v>
      </c>
      <c r="X1421" s="376">
        <f t="shared" si="160"/>
        <v>0</v>
      </c>
      <c r="Y1421" s="373">
        <f t="shared" si="161"/>
        <v>0</v>
      </c>
      <c r="Z1421" s="376">
        <f t="shared" si="162"/>
        <v>0</v>
      </c>
      <c r="AA1421" s="376">
        <f t="shared" si="156"/>
        <v>0</v>
      </c>
      <c r="AB1421" s="350"/>
    </row>
    <row r="1422" spans="1:28" s="2" customFormat="1" ht="10.7">
      <c r="A1422" s="382">
        <v>1397</v>
      </c>
      <c r="B1422" s="398"/>
      <c r="C1422" s="186"/>
      <c r="D1422" s="187"/>
      <c r="E1422" s="186"/>
      <c r="F1422" s="397"/>
      <c r="G1422" s="385">
        <f t="shared" si="157"/>
        <v>0</v>
      </c>
      <c r="H1422" s="360"/>
      <c r="I1422" s="187"/>
      <c r="J1422" s="187"/>
      <c r="K1422" s="187"/>
      <c r="L1422" s="187"/>
      <c r="M1422" s="187"/>
      <c r="N1422" s="187"/>
      <c r="O1422" s="187"/>
      <c r="P1422" s="187"/>
      <c r="Q1422" s="187"/>
      <c r="R1422" s="187"/>
      <c r="S1422" s="187"/>
      <c r="T1422" s="269"/>
      <c r="U1422" s="370">
        <f>IF(AND(H1422="",I1422="",J1422="",K1422="",L1422="",M1422="",N1422="",O1422="",P1422="",Q1422="",R1422="",S1422="",T1422=""),0,AVERAGE($H1422:T1422))</f>
        <v>0</v>
      </c>
      <c r="V1422" s="373">
        <f t="shared" si="158"/>
        <v>0</v>
      </c>
      <c r="W1422" s="376">
        <f t="shared" si="159"/>
        <v>0</v>
      </c>
      <c r="X1422" s="376">
        <f t="shared" si="160"/>
        <v>0</v>
      </c>
      <c r="Y1422" s="373">
        <f t="shared" si="161"/>
        <v>0</v>
      </c>
      <c r="Z1422" s="376">
        <f t="shared" si="162"/>
        <v>0</v>
      </c>
      <c r="AA1422" s="376">
        <f t="shared" si="156"/>
        <v>0</v>
      </c>
      <c r="AB1422" s="350"/>
    </row>
    <row r="1423" spans="1:28" s="2" customFormat="1" ht="10.7">
      <c r="A1423" s="382">
        <v>1398</v>
      </c>
      <c r="B1423" s="398"/>
      <c r="C1423" s="186"/>
      <c r="D1423" s="187"/>
      <c r="E1423" s="186"/>
      <c r="F1423" s="397"/>
      <c r="G1423" s="385">
        <f t="shared" si="157"/>
        <v>0</v>
      </c>
      <c r="H1423" s="360"/>
      <c r="I1423" s="187"/>
      <c r="J1423" s="187"/>
      <c r="K1423" s="187"/>
      <c r="L1423" s="187"/>
      <c r="M1423" s="187"/>
      <c r="N1423" s="187"/>
      <c r="O1423" s="187"/>
      <c r="P1423" s="187"/>
      <c r="Q1423" s="187"/>
      <c r="R1423" s="187"/>
      <c r="S1423" s="187"/>
      <c r="T1423" s="269"/>
      <c r="U1423" s="370">
        <f>IF(AND(H1423="",I1423="",J1423="",K1423="",L1423="",M1423="",N1423="",O1423="",P1423="",Q1423="",R1423="",S1423="",T1423=""),0,AVERAGE($H1423:T1423))</f>
        <v>0</v>
      </c>
      <c r="V1423" s="373">
        <f t="shared" si="158"/>
        <v>0</v>
      </c>
      <c r="W1423" s="376">
        <f t="shared" si="159"/>
        <v>0</v>
      </c>
      <c r="X1423" s="376">
        <f t="shared" si="160"/>
        <v>0</v>
      </c>
      <c r="Y1423" s="373">
        <f t="shared" si="161"/>
        <v>0</v>
      </c>
      <c r="Z1423" s="376">
        <f t="shared" si="162"/>
        <v>0</v>
      </c>
      <c r="AA1423" s="376">
        <f t="shared" si="156"/>
        <v>0</v>
      </c>
      <c r="AB1423" s="350"/>
    </row>
    <row r="1424" spans="1:28" s="2" customFormat="1" ht="10.7">
      <c r="A1424" s="382">
        <v>1399</v>
      </c>
      <c r="B1424" s="398"/>
      <c r="C1424" s="186"/>
      <c r="D1424" s="187"/>
      <c r="E1424" s="186"/>
      <c r="F1424" s="397"/>
      <c r="G1424" s="385">
        <f t="shared" si="157"/>
        <v>0</v>
      </c>
      <c r="H1424" s="360"/>
      <c r="I1424" s="187"/>
      <c r="J1424" s="187"/>
      <c r="K1424" s="187"/>
      <c r="L1424" s="187"/>
      <c r="M1424" s="187"/>
      <c r="N1424" s="187"/>
      <c r="O1424" s="187"/>
      <c r="P1424" s="187"/>
      <c r="Q1424" s="187"/>
      <c r="R1424" s="187"/>
      <c r="S1424" s="187"/>
      <c r="T1424" s="269"/>
      <c r="U1424" s="370">
        <f>IF(AND(H1424="",I1424="",J1424="",K1424="",L1424="",M1424="",N1424="",O1424="",P1424="",Q1424="",R1424="",S1424="",T1424=""),0,AVERAGE($H1424:T1424))</f>
        <v>0</v>
      </c>
      <c r="V1424" s="373">
        <f t="shared" si="158"/>
        <v>0</v>
      </c>
      <c r="W1424" s="376">
        <f t="shared" si="159"/>
        <v>0</v>
      </c>
      <c r="X1424" s="376">
        <f t="shared" si="160"/>
        <v>0</v>
      </c>
      <c r="Y1424" s="373">
        <f t="shared" si="161"/>
        <v>0</v>
      </c>
      <c r="Z1424" s="376">
        <f t="shared" si="162"/>
        <v>0</v>
      </c>
      <c r="AA1424" s="376">
        <f t="shared" si="156"/>
        <v>0</v>
      </c>
      <c r="AB1424" s="350"/>
    </row>
    <row r="1425" spans="1:28" s="2" customFormat="1" ht="10.7">
      <c r="A1425" s="382">
        <v>1400</v>
      </c>
      <c r="B1425" s="398"/>
      <c r="C1425" s="186"/>
      <c r="D1425" s="187"/>
      <c r="E1425" s="186"/>
      <c r="F1425" s="397"/>
      <c r="G1425" s="385">
        <f t="shared" si="157"/>
        <v>0</v>
      </c>
      <c r="H1425" s="360"/>
      <c r="I1425" s="187"/>
      <c r="J1425" s="187"/>
      <c r="K1425" s="187"/>
      <c r="L1425" s="187"/>
      <c r="M1425" s="187"/>
      <c r="N1425" s="187"/>
      <c r="O1425" s="187"/>
      <c r="P1425" s="187"/>
      <c r="Q1425" s="187"/>
      <c r="R1425" s="187"/>
      <c r="S1425" s="187"/>
      <c r="T1425" s="269"/>
      <c r="U1425" s="370">
        <f>IF(AND(H1425="",I1425="",J1425="",K1425="",L1425="",M1425="",N1425="",O1425="",P1425="",Q1425="",R1425="",S1425="",T1425=""),0,AVERAGE($H1425:T1425))</f>
        <v>0</v>
      </c>
      <c r="V1425" s="373">
        <f t="shared" si="158"/>
        <v>0</v>
      </c>
      <c r="W1425" s="376">
        <f t="shared" si="159"/>
        <v>0</v>
      </c>
      <c r="X1425" s="376">
        <f t="shared" si="160"/>
        <v>0</v>
      </c>
      <c r="Y1425" s="373">
        <f t="shared" si="161"/>
        <v>0</v>
      </c>
      <c r="Z1425" s="376">
        <f t="shared" si="162"/>
        <v>0</v>
      </c>
      <c r="AA1425" s="376">
        <f t="shared" si="156"/>
        <v>0</v>
      </c>
      <c r="AB1425" s="350"/>
    </row>
    <row r="1426" spans="1:28" s="2" customFormat="1" ht="10.7">
      <c r="A1426" s="382">
        <v>1401</v>
      </c>
      <c r="B1426" s="398"/>
      <c r="C1426" s="186"/>
      <c r="D1426" s="187"/>
      <c r="E1426" s="186"/>
      <c r="F1426" s="397"/>
      <c r="G1426" s="385">
        <f t="shared" si="157"/>
        <v>0</v>
      </c>
      <c r="H1426" s="360"/>
      <c r="I1426" s="187"/>
      <c r="J1426" s="187"/>
      <c r="K1426" s="187"/>
      <c r="L1426" s="187"/>
      <c r="M1426" s="187"/>
      <c r="N1426" s="187"/>
      <c r="O1426" s="187"/>
      <c r="P1426" s="187"/>
      <c r="Q1426" s="187"/>
      <c r="R1426" s="187"/>
      <c r="S1426" s="187"/>
      <c r="T1426" s="269"/>
      <c r="U1426" s="370">
        <f>IF(AND(H1426="",I1426="",J1426="",K1426="",L1426="",M1426="",N1426="",O1426="",P1426="",Q1426="",R1426="",S1426="",T1426=""),0,AVERAGE($H1426:T1426))</f>
        <v>0</v>
      </c>
      <c r="V1426" s="373">
        <f t="shared" si="158"/>
        <v>0</v>
      </c>
      <c r="W1426" s="376">
        <f t="shared" si="159"/>
        <v>0</v>
      </c>
      <c r="X1426" s="376">
        <f t="shared" si="160"/>
        <v>0</v>
      </c>
      <c r="Y1426" s="373">
        <f t="shared" si="161"/>
        <v>0</v>
      </c>
      <c r="Z1426" s="376">
        <f t="shared" si="162"/>
        <v>0</v>
      </c>
      <c r="AA1426" s="376">
        <f t="shared" si="156"/>
        <v>0</v>
      </c>
      <c r="AB1426" s="350"/>
    </row>
    <row r="1427" spans="1:28" s="2" customFormat="1" ht="10.7">
      <c r="A1427" s="382">
        <v>1402</v>
      </c>
      <c r="B1427" s="398"/>
      <c r="C1427" s="186"/>
      <c r="D1427" s="187"/>
      <c r="E1427" s="186"/>
      <c r="F1427" s="397"/>
      <c r="G1427" s="385">
        <f t="shared" si="157"/>
        <v>0</v>
      </c>
      <c r="H1427" s="360"/>
      <c r="I1427" s="187"/>
      <c r="J1427" s="187"/>
      <c r="K1427" s="187"/>
      <c r="L1427" s="187"/>
      <c r="M1427" s="187"/>
      <c r="N1427" s="187"/>
      <c r="O1427" s="187"/>
      <c r="P1427" s="187"/>
      <c r="Q1427" s="187"/>
      <c r="R1427" s="187"/>
      <c r="S1427" s="187"/>
      <c r="T1427" s="269"/>
      <c r="U1427" s="370">
        <f>IF(AND(H1427="",I1427="",J1427="",K1427="",L1427="",M1427="",N1427="",O1427="",P1427="",Q1427="",R1427="",S1427="",T1427=""),0,AVERAGE($H1427:T1427))</f>
        <v>0</v>
      </c>
      <c r="V1427" s="373">
        <f t="shared" si="158"/>
        <v>0</v>
      </c>
      <c r="W1427" s="376">
        <f t="shared" si="159"/>
        <v>0</v>
      </c>
      <c r="X1427" s="376">
        <f t="shared" si="160"/>
        <v>0</v>
      </c>
      <c r="Y1427" s="373">
        <f t="shared" si="161"/>
        <v>0</v>
      </c>
      <c r="Z1427" s="376">
        <f t="shared" si="162"/>
        <v>0</v>
      </c>
      <c r="AA1427" s="376">
        <f t="shared" si="156"/>
        <v>0</v>
      </c>
      <c r="AB1427" s="350"/>
    </row>
    <row r="1428" spans="1:28" s="2" customFormat="1" ht="10.7">
      <c r="A1428" s="382">
        <v>1403</v>
      </c>
      <c r="B1428" s="398"/>
      <c r="C1428" s="186"/>
      <c r="D1428" s="187"/>
      <c r="E1428" s="186"/>
      <c r="F1428" s="397"/>
      <c r="G1428" s="385">
        <f t="shared" si="157"/>
        <v>0</v>
      </c>
      <c r="H1428" s="360"/>
      <c r="I1428" s="187"/>
      <c r="J1428" s="187"/>
      <c r="K1428" s="187"/>
      <c r="L1428" s="187"/>
      <c r="M1428" s="187"/>
      <c r="N1428" s="187"/>
      <c r="O1428" s="187"/>
      <c r="P1428" s="187"/>
      <c r="Q1428" s="187"/>
      <c r="R1428" s="187"/>
      <c r="S1428" s="187"/>
      <c r="T1428" s="269"/>
      <c r="U1428" s="370">
        <f>IF(AND(H1428="",I1428="",J1428="",K1428="",L1428="",M1428="",N1428="",O1428="",P1428="",Q1428="",R1428="",S1428="",T1428=""),0,AVERAGE($H1428:T1428))</f>
        <v>0</v>
      </c>
      <c r="V1428" s="373">
        <f t="shared" si="158"/>
        <v>0</v>
      </c>
      <c r="W1428" s="376">
        <f t="shared" si="159"/>
        <v>0</v>
      </c>
      <c r="X1428" s="376">
        <f t="shared" si="160"/>
        <v>0</v>
      </c>
      <c r="Y1428" s="373">
        <f t="shared" si="161"/>
        <v>0</v>
      </c>
      <c r="Z1428" s="376">
        <f t="shared" si="162"/>
        <v>0</v>
      </c>
      <c r="AA1428" s="376">
        <f t="shared" si="156"/>
        <v>0</v>
      </c>
      <c r="AB1428" s="350"/>
    </row>
    <row r="1429" spans="1:28" s="2" customFormat="1" ht="10.7">
      <c r="A1429" s="382">
        <v>1404</v>
      </c>
      <c r="B1429" s="398"/>
      <c r="C1429" s="186"/>
      <c r="D1429" s="187"/>
      <c r="E1429" s="186"/>
      <c r="F1429" s="397"/>
      <c r="G1429" s="385">
        <f t="shared" si="157"/>
        <v>0</v>
      </c>
      <c r="H1429" s="360"/>
      <c r="I1429" s="187"/>
      <c r="J1429" s="187"/>
      <c r="K1429" s="187"/>
      <c r="L1429" s="187"/>
      <c r="M1429" s="187"/>
      <c r="N1429" s="187"/>
      <c r="O1429" s="187"/>
      <c r="P1429" s="187"/>
      <c r="Q1429" s="187"/>
      <c r="R1429" s="187"/>
      <c r="S1429" s="187"/>
      <c r="T1429" s="269"/>
      <c r="U1429" s="370">
        <f>IF(AND(H1429="",I1429="",J1429="",K1429="",L1429="",M1429="",N1429="",O1429="",P1429="",Q1429="",R1429="",S1429="",T1429=""),0,AVERAGE($H1429:T1429))</f>
        <v>0</v>
      </c>
      <c r="V1429" s="373">
        <f t="shared" si="158"/>
        <v>0</v>
      </c>
      <c r="W1429" s="376">
        <f t="shared" si="159"/>
        <v>0</v>
      </c>
      <c r="X1429" s="376">
        <f t="shared" si="160"/>
        <v>0</v>
      </c>
      <c r="Y1429" s="373">
        <f t="shared" si="161"/>
        <v>0</v>
      </c>
      <c r="Z1429" s="376">
        <f t="shared" si="162"/>
        <v>0</v>
      </c>
      <c r="AA1429" s="376">
        <f t="shared" si="156"/>
        <v>0</v>
      </c>
      <c r="AB1429" s="350"/>
    </row>
    <row r="1430" spans="1:28" s="2" customFormat="1" ht="10.7">
      <c r="A1430" s="382">
        <v>1405</v>
      </c>
      <c r="B1430" s="398"/>
      <c r="C1430" s="186"/>
      <c r="D1430" s="187"/>
      <c r="E1430" s="186"/>
      <c r="F1430" s="397"/>
      <c r="G1430" s="385">
        <f t="shared" si="157"/>
        <v>0</v>
      </c>
      <c r="H1430" s="360"/>
      <c r="I1430" s="187"/>
      <c r="J1430" s="187"/>
      <c r="K1430" s="187"/>
      <c r="L1430" s="187"/>
      <c r="M1430" s="187"/>
      <c r="N1430" s="187"/>
      <c r="O1430" s="187"/>
      <c r="P1430" s="187"/>
      <c r="Q1430" s="187"/>
      <c r="R1430" s="187"/>
      <c r="S1430" s="187"/>
      <c r="T1430" s="269"/>
      <c r="U1430" s="370">
        <f>IF(AND(H1430="",I1430="",J1430="",K1430="",L1430="",M1430="",N1430="",O1430="",P1430="",Q1430="",R1430="",S1430="",T1430=""),0,AVERAGE($H1430:T1430))</f>
        <v>0</v>
      </c>
      <c r="V1430" s="373">
        <f t="shared" si="158"/>
        <v>0</v>
      </c>
      <c r="W1430" s="376">
        <f t="shared" si="159"/>
        <v>0</v>
      </c>
      <c r="X1430" s="376">
        <f t="shared" si="160"/>
        <v>0</v>
      </c>
      <c r="Y1430" s="373">
        <f t="shared" si="161"/>
        <v>0</v>
      </c>
      <c r="Z1430" s="376">
        <f t="shared" si="162"/>
        <v>0</v>
      </c>
      <c r="AA1430" s="376">
        <f t="shared" si="156"/>
        <v>0</v>
      </c>
      <c r="AB1430" s="350"/>
    </row>
    <row r="1431" spans="1:28" s="2" customFormat="1" ht="10.7">
      <c r="A1431" s="382">
        <v>1406</v>
      </c>
      <c r="B1431" s="398"/>
      <c r="C1431" s="186"/>
      <c r="D1431" s="187"/>
      <c r="E1431" s="186"/>
      <c r="F1431" s="397"/>
      <c r="G1431" s="385">
        <f t="shared" si="157"/>
        <v>0</v>
      </c>
      <c r="H1431" s="360"/>
      <c r="I1431" s="187"/>
      <c r="J1431" s="187"/>
      <c r="K1431" s="187"/>
      <c r="L1431" s="187"/>
      <c r="M1431" s="187"/>
      <c r="N1431" s="187"/>
      <c r="O1431" s="187"/>
      <c r="P1431" s="187"/>
      <c r="Q1431" s="187"/>
      <c r="R1431" s="187"/>
      <c r="S1431" s="187"/>
      <c r="T1431" s="269"/>
      <c r="U1431" s="370">
        <f>IF(AND(H1431="",I1431="",J1431="",K1431="",L1431="",M1431="",N1431="",O1431="",P1431="",Q1431="",R1431="",S1431="",T1431=""),0,AVERAGE($H1431:T1431))</f>
        <v>0</v>
      </c>
      <c r="V1431" s="373">
        <f t="shared" si="158"/>
        <v>0</v>
      </c>
      <c r="W1431" s="376">
        <f t="shared" si="159"/>
        <v>0</v>
      </c>
      <c r="X1431" s="376">
        <f t="shared" si="160"/>
        <v>0</v>
      </c>
      <c r="Y1431" s="373">
        <f t="shared" si="161"/>
        <v>0</v>
      </c>
      <c r="Z1431" s="376">
        <f t="shared" si="162"/>
        <v>0</v>
      </c>
      <c r="AA1431" s="376">
        <f t="shared" si="156"/>
        <v>0</v>
      </c>
      <c r="AB1431" s="350"/>
    </row>
    <row r="1432" spans="1:28" s="2" customFormat="1" ht="10.7">
      <c r="A1432" s="382">
        <v>1407</v>
      </c>
      <c r="B1432" s="398"/>
      <c r="C1432" s="186"/>
      <c r="D1432" s="187"/>
      <c r="E1432" s="186"/>
      <c r="F1432" s="397"/>
      <c r="G1432" s="385">
        <f t="shared" si="157"/>
        <v>0</v>
      </c>
      <c r="H1432" s="360"/>
      <c r="I1432" s="187"/>
      <c r="J1432" s="187"/>
      <c r="K1432" s="187"/>
      <c r="L1432" s="187"/>
      <c r="M1432" s="187"/>
      <c r="N1432" s="187"/>
      <c r="O1432" s="187"/>
      <c r="P1432" s="187"/>
      <c r="Q1432" s="187"/>
      <c r="R1432" s="187"/>
      <c r="S1432" s="187"/>
      <c r="T1432" s="269"/>
      <c r="U1432" s="370">
        <f>IF(AND(H1432="",I1432="",J1432="",K1432="",L1432="",M1432="",N1432="",O1432="",P1432="",Q1432="",R1432="",S1432="",T1432=""),0,AVERAGE($H1432:T1432))</f>
        <v>0</v>
      </c>
      <c r="V1432" s="373">
        <f t="shared" si="158"/>
        <v>0</v>
      </c>
      <c r="W1432" s="376">
        <f t="shared" si="159"/>
        <v>0</v>
      </c>
      <c r="X1432" s="376">
        <f t="shared" si="160"/>
        <v>0</v>
      </c>
      <c r="Y1432" s="373">
        <f t="shared" si="161"/>
        <v>0</v>
      </c>
      <c r="Z1432" s="376">
        <f t="shared" si="162"/>
        <v>0</v>
      </c>
      <c r="AA1432" s="376">
        <f t="shared" si="156"/>
        <v>0</v>
      </c>
      <c r="AB1432" s="350"/>
    </row>
    <row r="1433" spans="1:28" s="2" customFormat="1" ht="10.7">
      <c r="A1433" s="382">
        <v>1408</v>
      </c>
      <c r="B1433" s="398"/>
      <c r="C1433" s="186"/>
      <c r="D1433" s="187"/>
      <c r="E1433" s="186"/>
      <c r="F1433" s="397"/>
      <c r="G1433" s="385">
        <f t="shared" si="157"/>
        <v>0</v>
      </c>
      <c r="H1433" s="360"/>
      <c r="I1433" s="187"/>
      <c r="J1433" s="187"/>
      <c r="K1433" s="187"/>
      <c r="L1433" s="187"/>
      <c r="M1433" s="187"/>
      <c r="N1433" s="187"/>
      <c r="O1433" s="187"/>
      <c r="P1433" s="187"/>
      <c r="Q1433" s="187"/>
      <c r="R1433" s="187"/>
      <c r="S1433" s="187"/>
      <c r="T1433" s="269"/>
      <c r="U1433" s="370">
        <f>IF(AND(H1433="",I1433="",J1433="",K1433="",L1433="",M1433="",N1433="",O1433="",P1433="",Q1433="",R1433="",S1433="",T1433=""),0,AVERAGE($H1433:T1433))</f>
        <v>0</v>
      </c>
      <c r="V1433" s="373">
        <f t="shared" si="158"/>
        <v>0</v>
      </c>
      <c r="W1433" s="376">
        <f t="shared" si="159"/>
        <v>0</v>
      </c>
      <c r="X1433" s="376">
        <f t="shared" si="160"/>
        <v>0</v>
      </c>
      <c r="Y1433" s="373">
        <f t="shared" si="161"/>
        <v>0</v>
      </c>
      <c r="Z1433" s="376">
        <f t="shared" si="162"/>
        <v>0</v>
      </c>
      <c r="AA1433" s="376">
        <f t="shared" si="156"/>
        <v>0</v>
      </c>
      <c r="AB1433" s="350"/>
    </row>
    <row r="1434" spans="1:28" s="2" customFormat="1" ht="10.7">
      <c r="A1434" s="382">
        <v>1409</v>
      </c>
      <c r="B1434" s="398"/>
      <c r="C1434" s="186"/>
      <c r="D1434" s="187"/>
      <c r="E1434" s="186"/>
      <c r="F1434" s="397"/>
      <c r="G1434" s="385">
        <f t="shared" si="157"/>
        <v>0</v>
      </c>
      <c r="H1434" s="360"/>
      <c r="I1434" s="187"/>
      <c r="J1434" s="187"/>
      <c r="K1434" s="187"/>
      <c r="L1434" s="187"/>
      <c r="M1434" s="187"/>
      <c r="N1434" s="187"/>
      <c r="O1434" s="187"/>
      <c r="P1434" s="187"/>
      <c r="Q1434" s="187"/>
      <c r="R1434" s="187"/>
      <c r="S1434" s="187"/>
      <c r="T1434" s="269"/>
      <c r="U1434" s="370">
        <f>IF(AND(H1434="",I1434="",J1434="",K1434="",L1434="",M1434="",N1434="",O1434="",P1434="",Q1434="",R1434="",S1434="",T1434=""),0,AVERAGE($H1434:T1434))</f>
        <v>0</v>
      </c>
      <c r="V1434" s="373">
        <f t="shared" si="158"/>
        <v>0</v>
      </c>
      <c r="W1434" s="376">
        <f t="shared" si="159"/>
        <v>0</v>
      </c>
      <c r="X1434" s="376">
        <f t="shared" si="160"/>
        <v>0</v>
      </c>
      <c r="Y1434" s="373">
        <f t="shared" si="161"/>
        <v>0</v>
      </c>
      <c r="Z1434" s="376">
        <f t="shared" si="162"/>
        <v>0</v>
      </c>
      <c r="AA1434" s="376">
        <f t="shared" ref="AA1434:AA1497" si="163">IF(U1434&gt;22,(U1434-22),0)</f>
        <v>0</v>
      </c>
      <c r="AB1434" s="350"/>
    </row>
    <row r="1435" spans="1:28" s="2" customFormat="1" ht="10.7">
      <c r="A1435" s="382">
        <v>1410</v>
      </c>
      <c r="B1435" s="398"/>
      <c r="C1435" s="186"/>
      <c r="D1435" s="187"/>
      <c r="E1435" s="186"/>
      <c r="F1435" s="397"/>
      <c r="G1435" s="385">
        <f t="shared" ref="G1435:G1498" si="164">IF(E1435="Residencial",D1435,E1435)</f>
        <v>0</v>
      </c>
      <c r="H1435" s="360"/>
      <c r="I1435" s="187"/>
      <c r="J1435" s="187"/>
      <c r="K1435" s="187"/>
      <c r="L1435" s="187"/>
      <c r="M1435" s="187"/>
      <c r="N1435" s="187"/>
      <c r="O1435" s="187"/>
      <c r="P1435" s="187"/>
      <c r="Q1435" s="187"/>
      <c r="R1435" s="187"/>
      <c r="S1435" s="187"/>
      <c r="T1435" s="269"/>
      <c r="U1435" s="370">
        <f>IF(AND(H1435="",I1435="",J1435="",K1435="",L1435="",M1435="",N1435="",O1435="",P1435="",Q1435="",R1435="",S1435="",T1435=""),0,AVERAGE($H1435:T1435))</f>
        <v>0</v>
      </c>
      <c r="V1435" s="373">
        <f t="shared" ref="V1435:V1498" si="165">IF(U1435&lt;=11,U1435,11)</f>
        <v>0</v>
      </c>
      <c r="W1435" s="376">
        <f t="shared" ref="W1435:W1498" si="166">IF(U1435&lt;=6,U1435,6)</f>
        <v>0</v>
      </c>
      <c r="X1435" s="376">
        <f t="shared" ref="X1435:X1498" si="167">IF(AND(U1435&gt;6,U1435&gt;=11),11-W1435,U1435-W1435)</f>
        <v>0</v>
      </c>
      <c r="Y1435" s="373">
        <f t="shared" ref="Y1435:Y1498" si="168">IF(U1435&gt;11,(U1435-W1435-X1435),0)</f>
        <v>0</v>
      </c>
      <c r="Z1435" s="376">
        <f t="shared" ref="Z1435:Z1498" si="169">IF(U1435&gt;22,11,IF(AND(U1435&gt;11,U1435&lt;=22),U1435-11,0))</f>
        <v>0</v>
      </c>
      <c r="AA1435" s="376">
        <f t="shared" si="163"/>
        <v>0</v>
      </c>
      <c r="AB1435" s="350"/>
    </row>
    <row r="1436" spans="1:28" s="2" customFormat="1" ht="10.7">
      <c r="A1436" s="382">
        <v>1411</v>
      </c>
      <c r="B1436" s="398"/>
      <c r="C1436" s="186"/>
      <c r="D1436" s="187"/>
      <c r="E1436" s="186"/>
      <c r="F1436" s="397"/>
      <c r="G1436" s="385">
        <f t="shared" si="164"/>
        <v>0</v>
      </c>
      <c r="H1436" s="360"/>
      <c r="I1436" s="187"/>
      <c r="J1436" s="187"/>
      <c r="K1436" s="187"/>
      <c r="L1436" s="187"/>
      <c r="M1436" s="187"/>
      <c r="N1436" s="187"/>
      <c r="O1436" s="187"/>
      <c r="P1436" s="187"/>
      <c r="Q1436" s="187"/>
      <c r="R1436" s="187"/>
      <c r="S1436" s="187"/>
      <c r="T1436" s="269"/>
      <c r="U1436" s="370">
        <f>IF(AND(H1436="",I1436="",J1436="",K1436="",L1436="",M1436="",N1436="",O1436="",P1436="",Q1436="",R1436="",S1436="",T1436=""),0,AVERAGE($H1436:T1436))</f>
        <v>0</v>
      </c>
      <c r="V1436" s="373">
        <f t="shared" si="165"/>
        <v>0</v>
      </c>
      <c r="W1436" s="376">
        <f t="shared" si="166"/>
        <v>0</v>
      </c>
      <c r="X1436" s="376">
        <f t="shared" si="167"/>
        <v>0</v>
      </c>
      <c r="Y1436" s="373">
        <f t="shared" si="168"/>
        <v>0</v>
      </c>
      <c r="Z1436" s="376">
        <f t="shared" si="169"/>
        <v>0</v>
      </c>
      <c r="AA1436" s="376">
        <f t="shared" si="163"/>
        <v>0</v>
      </c>
      <c r="AB1436" s="350"/>
    </row>
    <row r="1437" spans="1:28" s="2" customFormat="1" ht="10.7">
      <c r="A1437" s="382">
        <v>1412</v>
      </c>
      <c r="B1437" s="398"/>
      <c r="C1437" s="186"/>
      <c r="D1437" s="187"/>
      <c r="E1437" s="186"/>
      <c r="F1437" s="397"/>
      <c r="G1437" s="385">
        <f t="shared" si="164"/>
        <v>0</v>
      </c>
      <c r="H1437" s="360"/>
      <c r="I1437" s="187"/>
      <c r="J1437" s="187"/>
      <c r="K1437" s="187"/>
      <c r="L1437" s="187"/>
      <c r="M1437" s="187"/>
      <c r="N1437" s="187"/>
      <c r="O1437" s="187"/>
      <c r="P1437" s="187"/>
      <c r="Q1437" s="187"/>
      <c r="R1437" s="187"/>
      <c r="S1437" s="187"/>
      <c r="T1437" s="269"/>
      <c r="U1437" s="370">
        <f>IF(AND(H1437="",I1437="",J1437="",K1437="",L1437="",M1437="",N1437="",O1437="",P1437="",Q1437="",R1437="",S1437="",T1437=""),0,AVERAGE($H1437:T1437))</f>
        <v>0</v>
      </c>
      <c r="V1437" s="373">
        <f t="shared" si="165"/>
        <v>0</v>
      </c>
      <c r="W1437" s="376">
        <f t="shared" si="166"/>
        <v>0</v>
      </c>
      <c r="X1437" s="376">
        <f t="shared" si="167"/>
        <v>0</v>
      </c>
      <c r="Y1437" s="373">
        <f t="shared" si="168"/>
        <v>0</v>
      </c>
      <c r="Z1437" s="376">
        <f t="shared" si="169"/>
        <v>0</v>
      </c>
      <c r="AA1437" s="376">
        <f t="shared" si="163"/>
        <v>0</v>
      </c>
      <c r="AB1437" s="350"/>
    </row>
    <row r="1438" spans="1:28" s="2" customFormat="1" ht="10.7">
      <c r="A1438" s="382">
        <v>1413</v>
      </c>
      <c r="B1438" s="398"/>
      <c r="C1438" s="186"/>
      <c r="D1438" s="187"/>
      <c r="E1438" s="186"/>
      <c r="F1438" s="397"/>
      <c r="G1438" s="385">
        <f t="shared" si="164"/>
        <v>0</v>
      </c>
      <c r="H1438" s="360"/>
      <c r="I1438" s="187"/>
      <c r="J1438" s="187"/>
      <c r="K1438" s="187"/>
      <c r="L1438" s="187"/>
      <c r="M1438" s="187"/>
      <c r="N1438" s="187"/>
      <c r="O1438" s="187"/>
      <c r="P1438" s="187"/>
      <c r="Q1438" s="187"/>
      <c r="R1438" s="187"/>
      <c r="S1438" s="187"/>
      <c r="T1438" s="269"/>
      <c r="U1438" s="370">
        <f>IF(AND(H1438="",I1438="",J1438="",K1438="",L1438="",M1438="",N1438="",O1438="",P1438="",Q1438="",R1438="",S1438="",T1438=""),0,AVERAGE($H1438:T1438))</f>
        <v>0</v>
      </c>
      <c r="V1438" s="373">
        <f t="shared" si="165"/>
        <v>0</v>
      </c>
      <c r="W1438" s="376">
        <f t="shared" si="166"/>
        <v>0</v>
      </c>
      <c r="X1438" s="376">
        <f t="shared" si="167"/>
        <v>0</v>
      </c>
      <c r="Y1438" s="373">
        <f t="shared" si="168"/>
        <v>0</v>
      </c>
      <c r="Z1438" s="376">
        <f t="shared" si="169"/>
        <v>0</v>
      </c>
      <c r="AA1438" s="376">
        <f t="shared" si="163"/>
        <v>0</v>
      </c>
      <c r="AB1438" s="350"/>
    </row>
    <row r="1439" spans="1:28" s="2" customFormat="1" ht="10.7">
      <c r="A1439" s="382">
        <v>1414</v>
      </c>
      <c r="B1439" s="398"/>
      <c r="C1439" s="186"/>
      <c r="D1439" s="187"/>
      <c r="E1439" s="186"/>
      <c r="F1439" s="397"/>
      <c r="G1439" s="385">
        <f t="shared" si="164"/>
        <v>0</v>
      </c>
      <c r="H1439" s="360"/>
      <c r="I1439" s="187"/>
      <c r="J1439" s="187"/>
      <c r="K1439" s="187"/>
      <c r="L1439" s="187"/>
      <c r="M1439" s="187"/>
      <c r="N1439" s="187"/>
      <c r="O1439" s="187"/>
      <c r="P1439" s="187"/>
      <c r="Q1439" s="187"/>
      <c r="R1439" s="187"/>
      <c r="S1439" s="187"/>
      <c r="T1439" s="269"/>
      <c r="U1439" s="370">
        <f>IF(AND(H1439="",I1439="",J1439="",K1439="",L1439="",M1439="",N1439="",O1439="",P1439="",Q1439="",R1439="",S1439="",T1439=""),0,AVERAGE($H1439:T1439))</f>
        <v>0</v>
      </c>
      <c r="V1439" s="373">
        <f t="shared" si="165"/>
        <v>0</v>
      </c>
      <c r="W1439" s="376">
        <f t="shared" si="166"/>
        <v>0</v>
      </c>
      <c r="X1439" s="376">
        <f t="shared" si="167"/>
        <v>0</v>
      </c>
      <c r="Y1439" s="373">
        <f t="shared" si="168"/>
        <v>0</v>
      </c>
      <c r="Z1439" s="376">
        <f t="shared" si="169"/>
        <v>0</v>
      </c>
      <c r="AA1439" s="376">
        <f t="shared" si="163"/>
        <v>0</v>
      </c>
      <c r="AB1439" s="350"/>
    </row>
    <row r="1440" spans="1:28" s="2" customFormat="1" ht="10.7">
      <c r="A1440" s="382">
        <v>1415</v>
      </c>
      <c r="B1440" s="398"/>
      <c r="C1440" s="186"/>
      <c r="D1440" s="187"/>
      <c r="E1440" s="186"/>
      <c r="F1440" s="397"/>
      <c r="G1440" s="385">
        <f t="shared" si="164"/>
        <v>0</v>
      </c>
      <c r="H1440" s="360"/>
      <c r="I1440" s="187"/>
      <c r="J1440" s="187"/>
      <c r="K1440" s="187"/>
      <c r="L1440" s="187"/>
      <c r="M1440" s="187"/>
      <c r="N1440" s="187"/>
      <c r="O1440" s="187"/>
      <c r="P1440" s="187"/>
      <c r="Q1440" s="187"/>
      <c r="R1440" s="187"/>
      <c r="S1440" s="187"/>
      <c r="T1440" s="269"/>
      <c r="U1440" s="370">
        <f>IF(AND(H1440="",I1440="",J1440="",K1440="",L1440="",M1440="",N1440="",O1440="",P1440="",Q1440="",R1440="",S1440="",T1440=""),0,AVERAGE($H1440:T1440))</f>
        <v>0</v>
      </c>
      <c r="V1440" s="373">
        <f t="shared" si="165"/>
        <v>0</v>
      </c>
      <c r="W1440" s="376">
        <f t="shared" si="166"/>
        <v>0</v>
      </c>
      <c r="X1440" s="376">
        <f t="shared" si="167"/>
        <v>0</v>
      </c>
      <c r="Y1440" s="373">
        <f t="shared" si="168"/>
        <v>0</v>
      </c>
      <c r="Z1440" s="376">
        <f t="shared" si="169"/>
        <v>0</v>
      </c>
      <c r="AA1440" s="376">
        <f t="shared" si="163"/>
        <v>0</v>
      </c>
      <c r="AB1440" s="350"/>
    </row>
    <row r="1441" spans="1:28" s="2" customFormat="1" ht="10.7">
      <c r="A1441" s="382">
        <v>1416</v>
      </c>
      <c r="B1441" s="398"/>
      <c r="C1441" s="186"/>
      <c r="D1441" s="187"/>
      <c r="E1441" s="186"/>
      <c r="F1441" s="397"/>
      <c r="G1441" s="385">
        <f t="shared" si="164"/>
        <v>0</v>
      </c>
      <c r="H1441" s="360"/>
      <c r="I1441" s="187"/>
      <c r="J1441" s="187"/>
      <c r="K1441" s="187"/>
      <c r="L1441" s="187"/>
      <c r="M1441" s="187"/>
      <c r="N1441" s="187"/>
      <c r="O1441" s="187"/>
      <c r="P1441" s="187"/>
      <c r="Q1441" s="187"/>
      <c r="R1441" s="187"/>
      <c r="S1441" s="187"/>
      <c r="T1441" s="269"/>
      <c r="U1441" s="370">
        <f>IF(AND(H1441="",I1441="",J1441="",K1441="",L1441="",M1441="",N1441="",O1441="",P1441="",Q1441="",R1441="",S1441="",T1441=""),0,AVERAGE($H1441:T1441))</f>
        <v>0</v>
      </c>
      <c r="V1441" s="373">
        <f t="shared" si="165"/>
        <v>0</v>
      </c>
      <c r="W1441" s="376">
        <f t="shared" si="166"/>
        <v>0</v>
      </c>
      <c r="X1441" s="376">
        <f t="shared" si="167"/>
        <v>0</v>
      </c>
      <c r="Y1441" s="373">
        <f t="shared" si="168"/>
        <v>0</v>
      </c>
      <c r="Z1441" s="376">
        <f t="shared" si="169"/>
        <v>0</v>
      </c>
      <c r="AA1441" s="376">
        <f t="shared" si="163"/>
        <v>0</v>
      </c>
      <c r="AB1441" s="350"/>
    </row>
    <row r="1442" spans="1:28" s="2" customFormat="1" ht="10.7">
      <c r="A1442" s="382">
        <v>1417</v>
      </c>
      <c r="B1442" s="398"/>
      <c r="C1442" s="186"/>
      <c r="D1442" s="187"/>
      <c r="E1442" s="186"/>
      <c r="F1442" s="397"/>
      <c r="G1442" s="385">
        <f t="shared" si="164"/>
        <v>0</v>
      </c>
      <c r="H1442" s="360"/>
      <c r="I1442" s="187"/>
      <c r="J1442" s="187"/>
      <c r="K1442" s="187"/>
      <c r="L1442" s="187"/>
      <c r="M1442" s="187"/>
      <c r="N1442" s="187"/>
      <c r="O1442" s="187"/>
      <c r="P1442" s="187"/>
      <c r="Q1442" s="187"/>
      <c r="R1442" s="187"/>
      <c r="S1442" s="187"/>
      <c r="T1442" s="269"/>
      <c r="U1442" s="370">
        <f>IF(AND(H1442="",I1442="",J1442="",K1442="",L1442="",M1442="",N1442="",O1442="",P1442="",Q1442="",R1442="",S1442="",T1442=""),0,AVERAGE($H1442:T1442))</f>
        <v>0</v>
      </c>
      <c r="V1442" s="373">
        <f t="shared" si="165"/>
        <v>0</v>
      </c>
      <c r="W1442" s="376">
        <f t="shared" si="166"/>
        <v>0</v>
      </c>
      <c r="X1442" s="376">
        <f t="shared" si="167"/>
        <v>0</v>
      </c>
      <c r="Y1442" s="373">
        <f t="shared" si="168"/>
        <v>0</v>
      </c>
      <c r="Z1442" s="376">
        <f t="shared" si="169"/>
        <v>0</v>
      </c>
      <c r="AA1442" s="376">
        <f t="shared" si="163"/>
        <v>0</v>
      </c>
      <c r="AB1442" s="350"/>
    </row>
    <row r="1443" spans="1:28" s="2" customFormat="1" ht="10.7">
      <c r="A1443" s="382">
        <v>1418</v>
      </c>
      <c r="B1443" s="398"/>
      <c r="C1443" s="186"/>
      <c r="D1443" s="187"/>
      <c r="E1443" s="186"/>
      <c r="F1443" s="397"/>
      <c r="G1443" s="385">
        <f t="shared" si="164"/>
        <v>0</v>
      </c>
      <c r="H1443" s="360"/>
      <c r="I1443" s="187"/>
      <c r="J1443" s="187"/>
      <c r="K1443" s="187"/>
      <c r="L1443" s="187"/>
      <c r="M1443" s="187"/>
      <c r="N1443" s="187"/>
      <c r="O1443" s="187"/>
      <c r="P1443" s="187"/>
      <c r="Q1443" s="187"/>
      <c r="R1443" s="187"/>
      <c r="S1443" s="187"/>
      <c r="T1443" s="269"/>
      <c r="U1443" s="370">
        <f>IF(AND(H1443="",I1443="",J1443="",K1443="",L1443="",M1443="",N1443="",O1443="",P1443="",Q1443="",R1443="",S1443="",T1443=""),0,AVERAGE($H1443:T1443))</f>
        <v>0</v>
      </c>
      <c r="V1443" s="373">
        <f t="shared" si="165"/>
        <v>0</v>
      </c>
      <c r="W1443" s="376">
        <f t="shared" si="166"/>
        <v>0</v>
      </c>
      <c r="X1443" s="376">
        <f t="shared" si="167"/>
        <v>0</v>
      </c>
      <c r="Y1443" s="373">
        <f t="shared" si="168"/>
        <v>0</v>
      </c>
      <c r="Z1443" s="376">
        <f t="shared" si="169"/>
        <v>0</v>
      </c>
      <c r="AA1443" s="376">
        <f t="shared" si="163"/>
        <v>0</v>
      </c>
      <c r="AB1443" s="350"/>
    </row>
    <row r="1444" spans="1:28" s="2" customFormat="1" ht="10.7">
      <c r="A1444" s="382">
        <v>1419</v>
      </c>
      <c r="B1444" s="398"/>
      <c r="C1444" s="186"/>
      <c r="D1444" s="187"/>
      <c r="E1444" s="186"/>
      <c r="F1444" s="397"/>
      <c r="G1444" s="385">
        <f t="shared" si="164"/>
        <v>0</v>
      </c>
      <c r="H1444" s="360"/>
      <c r="I1444" s="187"/>
      <c r="J1444" s="187"/>
      <c r="K1444" s="187"/>
      <c r="L1444" s="187"/>
      <c r="M1444" s="187"/>
      <c r="N1444" s="187"/>
      <c r="O1444" s="187"/>
      <c r="P1444" s="187"/>
      <c r="Q1444" s="187"/>
      <c r="R1444" s="187"/>
      <c r="S1444" s="187"/>
      <c r="T1444" s="269"/>
      <c r="U1444" s="370">
        <f>IF(AND(H1444="",I1444="",J1444="",K1444="",L1444="",M1444="",N1444="",O1444="",P1444="",Q1444="",R1444="",S1444="",T1444=""),0,AVERAGE($H1444:T1444))</f>
        <v>0</v>
      </c>
      <c r="V1444" s="373">
        <f t="shared" si="165"/>
        <v>0</v>
      </c>
      <c r="W1444" s="376">
        <f t="shared" si="166"/>
        <v>0</v>
      </c>
      <c r="X1444" s="376">
        <f t="shared" si="167"/>
        <v>0</v>
      </c>
      <c r="Y1444" s="373">
        <f t="shared" si="168"/>
        <v>0</v>
      </c>
      <c r="Z1444" s="376">
        <f t="shared" si="169"/>
        <v>0</v>
      </c>
      <c r="AA1444" s="376">
        <f t="shared" si="163"/>
        <v>0</v>
      </c>
      <c r="AB1444" s="350"/>
    </row>
    <row r="1445" spans="1:28" s="2" customFormat="1" ht="10.7">
      <c r="A1445" s="382">
        <v>1420</v>
      </c>
      <c r="B1445" s="398"/>
      <c r="C1445" s="186"/>
      <c r="D1445" s="187"/>
      <c r="E1445" s="186"/>
      <c r="F1445" s="397"/>
      <c r="G1445" s="385">
        <f t="shared" si="164"/>
        <v>0</v>
      </c>
      <c r="H1445" s="360"/>
      <c r="I1445" s="187"/>
      <c r="J1445" s="187"/>
      <c r="K1445" s="187"/>
      <c r="L1445" s="187"/>
      <c r="M1445" s="187"/>
      <c r="N1445" s="187"/>
      <c r="O1445" s="187"/>
      <c r="P1445" s="187"/>
      <c r="Q1445" s="187"/>
      <c r="R1445" s="187"/>
      <c r="S1445" s="187"/>
      <c r="T1445" s="269"/>
      <c r="U1445" s="370">
        <f>IF(AND(H1445="",I1445="",J1445="",K1445="",L1445="",M1445="",N1445="",O1445="",P1445="",Q1445="",R1445="",S1445="",T1445=""),0,AVERAGE($H1445:T1445))</f>
        <v>0</v>
      </c>
      <c r="V1445" s="373">
        <f t="shared" si="165"/>
        <v>0</v>
      </c>
      <c r="W1445" s="376">
        <f t="shared" si="166"/>
        <v>0</v>
      </c>
      <c r="X1445" s="376">
        <f t="shared" si="167"/>
        <v>0</v>
      </c>
      <c r="Y1445" s="373">
        <f t="shared" si="168"/>
        <v>0</v>
      </c>
      <c r="Z1445" s="376">
        <f t="shared" si="169"/>
        <v>0</v>
      </c>
      <c r="AA1445" s="376">
        <f t="shared" si="163"/>
        <v>0</v>
      </c>
      <c r="AB1445" s="350"/>
    </row>
    <row r="1446" spans="1:28" s="2" customFormat="1" ht="10.7">
      <c r="A1446" s="382">
        <v>1421</v>
      </c>
      <c r="B1446" s="398"/>
      <c r="C1446" s="186"/>
      <c r="D1446" s="187"/>
      <c r="E1446" s="186"/>
      <c r="F1446" s="397"/>
      <c r="G1446" s="385">
        <f t="shared" si="164"/>
        <v>0</v>
      </c>
      <c r="H1446" s="360"/>
      <c r="I1446" s="187"/>
      <c r="J1446" s="187"/>
      <c r="K1446" s="187"/>
      <c r="L1446" s="187"/>
      <c r="M1446" s="187"/>
      <c r="N1446" s="187"/>
      <c r="O1446" s="187"/>
      <c r="P1446" s="187"/>
      <c r="Q1446" s="187"/>
      <c r="R1446" s="187"/>
      <c r="S1446" s="187"/>
      <c r="T1446" s="269"/>
      <c r="U1446" s="370">
        <f>IF(AND(H1446="",I1446="",J1446="",K1446="",L1446="",M1446="",N1446="",O1446="",P1446="",Q1446="",R1446="",S1446="",T1446=""),0,AVERAGE($H1446:T1446))</f>
        <v>0</v>
      </c>
      <c r="V1446" s="373">
        <f t="shared" si="165"/>
        <v>0</v>
      </c>
      <c r="W1446" s="376">
        <f t="shared" si="166"/>
        <v>0</v>
      </c>
      <c r="X1446" s="376">
        <f t="shared" si="167"/>
        <v>0</v>
      </c>
      <c r="Y1446" s="373">
        <f t="shared" si="168"/>
        <v>0</v>
      </c>
      <c r="Z1446" s="376">
        <f t="shared" si="169"/>
        <v>0</v>
      </c>
      <c r="AA1446" s="376">
        <f t="shared" si="163"/>
        <v>0</v>
      </c>
      <c r="AB1446" s="350"/>
    </row>
    <row r="1447" spans="1:28" s="2" customFormat="1" ht="10.7">
      <c r="A1447" s="382">
        <v>1422</v>
      </c>
      <c r="B1447" s="398"/>
      <c r="C1447" s="186"/>
      <c r="D1447" s="187"/>
      <c r="E1447" s="186"/>
      <c r="F1447" s="397"/>
      <c r="G1447" s="385">
        <f t="shared" si="164"/>
        <v>0</v>
      </c>
      <c r="H1447" s="360"/>
      <c r="I1447" s="187"/>
      <c r="J1447" s="187"/>
      <c r="K1447" s="187"/>
      <c r="L1447" s="187"/>
      <c r="M1447" s="187"/>
      <c r="N1447" s="187"/>
      <c r="O1447" s="187"/>
      <c r="P1447" s="187"/>
      <c r="Q1447" s="187"/>
      <c r="R1447" s="187"/>
      <c r="S1447" s="187"/>
      <c r="T1447" s="269"/>
      <c r="U1447" s="370">
        <f>IF(AND(H1447="",I1447="",J1447="",K1447="",L1447="",M1447="",N1447="",O1447="",P1447="",Q1447="",R1447="",S1447="",T1447=""),0,AVERAGE($H1447:T1447))</f>
        <v>0</v>
      </c>
      <c r="V1447" s="373">
        <f t="shared" si="165"/>
        <v>0</v>
      </c>
      <c r="W1447" s="376">
        <f t="shared" si="166"/>
        <v>0</v>
      </c>
      <c r="X1447" s="376">
        <f t="shared" si="167"/>
        <v>0</v>
      </c>
      <c r="Y1447" s="373">
        <f t="shared" si="168"/>
        <v>0</v>
      </c>
      <c r="Z1447" s="376">
        <f t="shared" si="169"/>
        <v>0</v>
      </c>
      <c r="AA1447" s="376">
        <f t="shared" si="163"/>
        <v>0</v>
      </c>
      <c r="AB1447" s="350"/>
    </row>
    <row r="1448" spans="1:28" s="2" customFormat="1" ht="10.7">
      <c r="A1448" s="382">
        <v>1423</v>
      </c>
      <c r="B1448" s="398"/>
      <c r="C1448" s="186"/>
      <c r="D1448" s="187"/>
      <c r="E1448" s="186"/>
      <c r="F1448" s="397"/>
      <c r="G1448" s="385">
        <f t="shared" si="164"/>
        <v>0</v>
      </c>
      <c r="H1448" s="360"/>
      <c r="I1448" s="187"/>
      <c r="J1448" s="187"/>
      <c r="K1448" s="187"/>
      <c r="L1448" s="187"/>
      <c r="M1448" s="187"/>
      <c r="N1448" s="187"/>
      <c r="O1448" s="187"/>
      <c r="P1448" s="187"/>
      <c r="Q1448" s="187"/>
      <c r="R1448" s="187"/>
      <c r="S1448" s="187"/>
      <c r="T1448" s="269"/>
      <c r="U1448" s="370">
        <f>IF(AND(H1448="",I1448="",J1448="",K1448="",L1448="",M1448="",N1448="",O1448="",P1448="",Q1448="",R1448="",S1448="",T1448=""),0,AVERAGE($H1448:T1448))</f>
        <v>0</v>
      </c>
      <c r="V1448" s="373">
        <f t="shared" si="165"/>
        <v>0</v>
      </c>
      <c r="W1448" s="376">
        <f t="shared" si="166"/>
        <v>0</v>
      </c>
      <c r="X1448" s="376">
        <f t="shared" si="167"/>
        <v>0</v>
      </c>
      <c r="Y1448" s="373">
        <f t="shared" si="168"/>
        <v>0</v>
      </c>
      <c r="Z1448" s="376">
        <f t="shared" si="169"/>
        <v>0</v>
      </c>
      <c r="AA1448" s="376">
        <f t="shared" si="163"/>
        <v>0</v>
      </c>
      <c r="AB1448" s="350"/>
    </row>
    <row r="1449" spans="1:28" s="2" customFormat="1" ht="10.7">
      <c r="A1449" s="382">
        <v>1424</v>
      </c>
      <c r="B1449" s="398"/>
      <c r="C1449" s="186"/>
      <c r="D1449" s="187"/>
      <c r="E1449" s="186"/>
      <c r="F1449" s="397"/>
      <c r="G1449" s="385">
        <f t="shared" si="164"/>
        <v>0</v>
      </c>
      <c r="H1449" s="360"/>
      <c r="I1449" s="187"/>
      <c r="J1449" s="187"/>
      <c r="K1449" s="187"/>
      <c r="L1449" s="187"/>
      <c r="M1449" s="187"/>
      <c r="N1449" s="187"/>
      <c r="O1449" s="187"/>
      <c r="P1449" s="187"/>
      <c r="Q1449" s="187"/>
      <c r="R1449" s="187"/>
      <c r="S1449" s="187"/>
      <c r="T1449" s="269"/>
      <c r="U1449" s="370">
        <f>IF(AND(H1449="",I1449="",J1449="",K1449="",L1449="",M1449="",N1449="",O1449="",P1449="",Q1449="",R1449="",S1449="",T1449=""),0,AVERAGE($H1449:T1449))</f>
        <v>0</v>
      </c>
      <c r="V1449" s="373">
        <f t="shared" si="165"/>
        <v>0</v>
      </c>
      <c r="W1449" s="376">
        <f t="shared" si="166"/>
        <v>0</v>
      </c>
      <c r="X1449" s="376">
        <f t="shared" si="167"/>
        <v>0</v>
      </c>
      <c r="Y1449" s="373">
        <f t="shared" si="168"/>
        <v>0</v>
      </c>
      <c r="Z1449" s="376">
        <f t="shared" si="169"/>
        <v>0</v>
      </c>
      <c r="AA1449" s="376">
        <f t="shared" si="163"/>
        <v>0</v>
      </c>
      <c r="AB1449" s="350"/>
    </row>
    <row r="1450" spans="1:28" s="2" customFormat="1" ht="10.7">
      <c r="A1450" s="382">
        <v>1425</v>
      </c>
      <c r="B1450" s="398"/>
      <c r="C1450" s="186"/>
      <c r="D1450" s="187"/>
      <c r="E1450" s="186"/>
      <c r="F1450" s="397"/>
      <c r="G1450" s="385">
        <f t="shared" si="164"/>
        <v>0</v>
      </c>
      <c r="H1450" s="360"/>
      <c r="I1450" s="187"/>
      <c r="J1450" s="187"/>
      <c r="K1450" s="187"/>
      <c r="L1450" s="187"/>
      <c r="M1450" s="187"/>
      <c r="N1450" s="187"/>
      <c r="O1450" s="187"/>
      <c r="P1450" s="187"/>
      <c r="Q1450" s="187"/>
      <c r="R1450" s="187"/>
      <c r="S1450" s="187"/>
      <c r="T1450" s="269"/>
      <c r="U1450" s="370">
        <f>IF(AND(H1450="",I1450="",J1450="",K1450="",L1450="",M1450="",N1450="",O1450="",P1450="",Q1450="",R1450="",S1450="",T1450=""),0,AVERAGE($H1450:T1450))</f>
        <v>0</v>
      </c>
      <c r="V1450" s="373">
        <f t="shared" si="165"/>
        <v>0</v>
      </c>
      <c r="W1450" s="376">
        <f t="shared" si="166"/>
        <v>0</v>
      </c>
      <c r="X1450" s="376">
        <f t="shared" si="167"/>
        <v>0</v>
      </c>
      <c r="Y1450" s="373">
        <f t="shared" si="168"/>
        <v>0</v>
      </c>
      <c r="Z1450" s="376">
        <f t="shared" si="169"/>
        <v>0</v>
      </c>
      <c r="AA1450" s="376">
        <f t="shared" si="163"/>
        <v>0</v>
      </c>
      <c r="AB1450" s="350"/>
    </row>
    <row r="1451" spans="1:28" s="2" customFormat="1" ht="10.7">
      <c r="A1451" s="382">
        <v>1426</v>
      </c>
      <c r="B1451" s="398"/>
      <c r="C1451" s="186"/>
      <c r="D1451" s="187"/>
      <c r="E1451" s="186"/>
      <c r="F1451" s="397"/>
      <c r="G1451" s="385">
        <f t="shared" si="164"/>
        <v>0</v>
      </c>
      <c r="H1451" s="360"/>
      <c r="I1451" s="187"/>
      <c r="J1451" s="187"/>
      <c r="K1451" s="187"/>
      <c r="L1451" s="187"/>
      <c r="M1451" s="187"/>
      <c r="N1451" s="187"/>
      <c r="O1451" s="187"/>
      <c r="P1451" s="187"/>
      <c r="Q1451" s="187"/>
      <c r="R1451" s="187"/>
      <c r="S1451" s="187"/>
      <c r="T1451" s="269"/>
      <c r="U1451" s="370">
        <f>IF(AND(H1451="",I1451="",J1451="",K1451="",L1451="",M1451="",N1451="",O1451="",P1451="",Q1451="",R1451="",S1451="",T1451=""),0,AVERAGE($H1451:T1451))</f>
        <v>0</v>
      </c>
      <c r="V1451" s="373">
        <f t="shared" si="165"/>
        <v>0</v>
      </c>
      <c r="W1451" s="376">
        <f t="shared" si="166"/>
        <v>0</v>
      </c>
      <c r="X1451" s="376">
        <f t="shared" si="167"/>
        <v>0</v>
      </c>
      <c r="Y1451" s="373">
        <f t="shared" si="168"/>
        <v>0</v>
      </c>
      <c r="Z1451" s="376">
        <f t="shared" si="169"/>
        <v>0</v>
      </c>
      <c r="AA1451" s="376">
        <f t="shared" si="163"/>
        <v>0</v>
      </c>
      <c r="AB1451" s="350"/>
    </row>
    <row r="1452" spans="1:28" s="2" customFormat="1" ht="10.7">
      <c r="A1452" s="382">
        <v>1427</v>
      </c>
      <c r="B1452" s="398"/>
      <c r="C1452" s="186"/>
      <c r="D1452" s="187"/>
      <c r="E1452" s="186"/>
      <c r="F1452" s="397"/>
      <c r="G1452" s="385">
        <f t="shared" si="164"/>
        <v>0</v>
      </c>
      <c r="H1452" s="360"/>
      <c r="I1452" s="187"/>
      <c r="J1452" s="187"/>
      <c r="K1452" s="187"/>
      <c r="L1452" s="187"/>
      <c r="M1452" s="187"/>
      <c r="N1452" s="187"/>
      <c r="O1452" s="187"/>
      <c r="P1452" s="187"/>
      <c r="Q1452" s="187"/>
      <c r="R1452" s="187"/>
      <c r="S1452" s="187"/>
      <c r="T1452" s="269"/>
      <c r="U1452" s="370">
        <f>IF(AND(H1452="",I1452="",J1452="",K1452="",L1452="",M1452="",N1452="",O1452="",P1452="",Q1452="",R1452="",S1452="",T1452=""),0,AVERAGE($H1452:T1452))</f>
        <v>0</v>
      </c>
      <c r="V1452" s="373">
        <f t="shared" si="165"/>
        <v>0</v>
      </c>
      <c r="W1452" s="376">
        <f t="shared" si="166"/>
        <v>0</v>
      </c>
      <c r="X1452" s="376">
        <f t="shared" si="167"/>
        <v>0</v>
      </c>
      <c r="Y1452" s="373">
        <f t="shared" si="168"/>
        <v>0</v>
      </c>
      <c r="Z1452" s="376">
        <f t="shared" si="169"/>
        <v>0</v>
      </c>
      <c r="AA1452" s="376">
        <f t="shared" si="163"/>
        <v>0</v>
      </c>
      <c r="AB1452" s="350"/>
    </row>
    <row r="1453" spans="1:28" s="2" customFormat="1" ht="10.7">
      <c r="A1453" s="382">
        <v>1428</v>
      </c>
      <c r="B1453" s="398"/>
      <c r="C1453" s="186"/>
      <c r="D1453" s="187"/>
      <c r="E1453" s="186"/>
      <c r="F1453" s="397"/>
      <c r="G1453" s="385">
        <f t="shared" si="164"/>
        <v>0</v>
      </c>
      <c r="H1453" s="360"/>
      <c r="I1453" s="187"/>
      <c r="J1453" s="187"/>
      <c r="K1453" s="187"/>
      <c r="L1453" s="187"/>
      <c r="M1453" s="187"/>
      <c r="N1453" s="187"/>
      <c r="O1453" s="187"/>
      <c r="P1453" s="187"/>
      <c r="Q1453" s="187"/>
      <c r="R1453" s="187"/>
      <c r="S1453" s="187"/>
      <c r="T1453" s="269"/>
      <c r="U1453" s="370">
        <f>IF(AND(H1453="",I1453="",J1453="",K1453="",L1453="",M1453="",N1453="",O1453="",P1453="",Q1453="",R1453="",S1453="",T1453=""),0,AVERAGE($H1453:T1453))</f>
        <v>0</v>
      </c>
      <c r="V1453" s="373">
        <f t="shared" si="165"/>
        <v>0</v>
      </c>
      <c r="W1453" s="376">
        <f t="shared" si="166"/>
        <v>0</v>
      </c>
      <c r="X1453" s="376">
        <f t="shared" si="167"/>
        <v>0</v>
      </c>
      <c r="Y1453" s="373">
        <f t="shared" si="168"/>
        <v>0</v>
      </c>
      <c r="Z1453" s="376">
        <f t="shared" si="169"/>
        <v>0</v>
      </c>
      <c r="AA1453" s="376">
        <f t="shared" si="163"/>
        <v>0</v>
      </c>
      <c r="AB1453" s="350"/>
    </row>
    <row r="1454" spans="1:28" s="2" customFormat="1" ht="10.7">
      <c r="A1454" s="382">
        <v>1429</v>
      </c>
      <c r="B1454" s="398"/>
      <c r="C1454" s="186"/>
      <c r="D1454" s="187"/>
      <c r="E1454" s="186"/>
      <c r="F1454" s="397"/>
      <c r="G1454" s="385">
        <f t="shared" si="164"/>
        <v>0</v>
      </c>
      <c r="H1454" s="360"/>
      <c r="I1454" s="187"/>
      <c r="J1454" s="187"/>
      <c r="K1454" s="187"/>
      <c r="L1454" s="187"/>
      <c r="M1454" s="187"/>
      <c r="N1454" s="187"/>
      <c r="O1454" s="187"/>
      <c r="P1454" s="187"/>
      <c r="Q1454" s="187"/>
      <c r="R1454" s="187"/>
      <c r="S1454" s="187"/>
      <c r="T1454" s="269"/>
      <c r="U1454" s="370">
        <f>IF(AND(H1454="",I1454="",J1454="",K1454="",L1454="",M1454="",N1454="",O1454="",P1454="",Q1454="",R1454="",S1454="",T1454=""),0,AVERAGE($H1454:T1454))</f>
        <v>0</v>
      </c>
      <c r="V1454" s="373">
        <f t="shared" si="165"/>
        <v>0</v>
      </c>
      <c r="W1454" s="376">
        <f t="shared" si="166"/>
        <v>0</v>
      </c>
      <c r="X1454" s="376">
        <f t="shared" si="167"/>
        <v>0</v>
      </c>
      <c r="Y1454" s="373">
        <f t="shared" si="168"/>
        <v>0</v>
      </c>
      <c r="Z1454" s="376">
        <f t="shared" si="169"/>
        <v>0</v>
      </c>
      <c r="AA1454" s="376">
        <f t="shared" si="163"/>
        <v>0</v>
      </c>
      <c r="AB1454" s="350"/>
    </row>
    <row r="1455" spans="1:28" s="2" customFormat="1" ht="10.7">
      <c r="A1455" s="382">
        <v>1430</v>
      </c>
      <c r="B1455" s="398"/>
      <c r="C1455" s="186"/>
      <c r="D1455" s="187"/>
      <c r="E1455" s="186"/>
      <c r="F1455" s="397"/>
      <c r="G1455" s="385">
        <f t="shared" si="164"/>
        <v>0</v>
      </c>
      <c r="H1455" s="360"/>
      <c r="I1455" s="187"/>
      <c r="J1455" s="187"/>
      <c r="K1455" s="187"/>
      <c r="L1455" s="187"/>
      <c r="M1455" s="187"/>
      <c r="N1455" s="187"/>
      <c r="O1455" s="187"/>
      <c r="P1455" s="187"/>
      <c r="Q1455" s="187"/>
      <c r="R1455" s="187"/>
      <c r="S1455" s="187"/>
      <c r="T1455" s="269"/>
      <c r="U1455" s="370">
        <f>IF(AND(H1455="",I1455="",J1455="",K1455="",L1455="",M1455="",N1455="",O1455="",P1455="",Q1455="",R1455="",S1455="",T1455=""),0,AVERAGE($H1455:T1455))</f>
        <v>0</v>
      </c>
      <c r="V1455" s="373">
        <f t="shared" si="165"/>
        <v>0</v>
      </c>
      <c r="W1455" s="376">
        <f t="shared" si="166"/>
        <v>0</v>
      </c>
      <c r="X1455" s="376">
        <f t="shared" si="167"/>
        <v>0</v>
      </c>
      <c r="Y1455" s="373">
        <f t="shared" si="168"/>
        <v>0</v>
      </c>
      <c r="Z1455" s="376">
        <f t="shared" si="169"/>
        <v>0</v>
      </c>
      <c r="AA1455" s="376">
        <f t="shared" si="163"/>
        <v>0</v>
      </c>
      <c r="AB1455" s="350"/>
    </row>
    <row r="1456" spans="1:28" s="2" customFormat="1" ht="10.7">
      <c r="A1456" s="382">
        <v>1431</v>
      </c>
      <c r="B1456" s="398"/>
      <c r="C1456" s="186"/>
      <c r="D1456" s="187"/>
      <c r="E1456" s="186"/>
      <c r="F1456" s="397"/>
      <c r="G1456" s="385">
        <f t="shared" si="164"/>
        <v>0</v>
      </c>
      <c r="H1456" s="360"/>
      <c r="I1456" s="187"/>
      <c r="J1456" s="187"/>
      <c r="K1456" s="187"/>
      <c r="L1456" s="187"/>
      <c r="M1456" s="187"/>
      <c r="N1456" s="187"/>
      <c r="O1456" s="187"/>
      <c r="P1456" s="187"/>
      <c r="Q1456" s="187"/>
      <c r="R1456" s="187"/>
      <c r="S1456" s="187"/>
      <c r="T1456" s="269"/>
      <c r="U1456" s="370">
        <f>IF(AND(H1456="",I1456="",J1456="",K1456="",L1456="",M1456="",N1456="",O1456="",P1456="",Q1456="",R1456="",S1456="",T1456=""),0,AVERAGE($H1456:T1456))</f>
        <v>0</v>
      </c>
      <c r="V1456" s="373">
        <f t="shared" si="165"/>
        <v>0</v>
      </c>
      <c r="W1456" s="376">
        <f t="shared" si="166"/>
        <v>0</v>
      </c>
      <c r="X1456" s="376">
        <f t="shared" si="167"/>
        <v>0</v>
      </c>
      <c r="Y1456" s="373">
        <f t="shared" si="168"/>
        <v>0</v>
      </c>
      <c r="Z1456" s="376">
        <f t="shared" si="169"/>
        <v>0</v>
      </c>
      <c r="AA1456" s="376">
        <f t="shared" si="163"/>
        <v>0</v>
      </c>
      <c r="AB1456" s="350"/>
    </row>
    <row r="1457" spans="1:28" s="2" customFormat="1" ht="10.7">
      <c r="A1457" s="382">
        <v>1432</v>
      </c>
      <c r="B1457" s="398"/>
      <c r="C1457" s="186"/>
      <c r="D1457" s="187"/>
      <c r="E1457" s="186"/>
      <c r="F1457" s="397"/>
      <c r="G1457" s="385">
        <f t="shared" si="164"/>
        <v>0</v>
      </c>
      <c r="H1457" s="360"/>
      <c r="I1457" s="187"/>
      <c r="J1457" s="187"/>
      <c r="K1457" s="187"/>
      <c r="L1457" s="187"/>
      <c r="M1457" s="187"/>
      <c r="N1457" s="187"/>
      <c r="O1457" s="187"/>
      <c r="P1457" s="187"/>
      <c r="Q1457" s="187"/>
      <c r="R1457" s="187"/>
      <c r="S1457" s="187"/>
      <c r="T1457" s="269"/>
      <c r="U1457" s="370">
        <f>IF(AND(H1457="",I1457="",J1457="",K1457="",L1457="",M1457="",N1457="",O1457="",P1457="",Q1457="",R1457="",S1457="",T1457=""),0,AVERAGE($H1457:T1457))</f>
        <v>0</v>
      </c>
      <c r="V1457" s="373">
        <f t="shared" si="165"/>
        <v>0</v>
      </c>
      <c r="W1457" s="376">
        <f t="shared" si="166"/>
        <v>0</v>
      </c>
      <c r="X1457" s="376">
        <f t="shared" si="167"/>
        <v>0</v>
      </c>
      <c r="Y1457" s="373">
        <f t="shared" si="168"/>
        <v>0</v>
      </c>
      <c r="Z1457" s="376">
        <f t="shared" si="169"/>
        <v>0</v>
      </c>
      <c r="AA1457" s="376">
        <f t="shared" si="163"/>
        <v>0</v>
      </c>
      <c r="AB1457" s="350"/>
    </row>
    <row r="1458" spans="1:28" s="2" customFormat="1" ht="10.7">
      <c r="A1458" s="382">
        <v>1433</v>
      </c>
      <c r="B1458" s="398"/>
      <c r="C1458" s="186"/>
      <c r="D1458" s="187"/>
      <c r="E1458" s="186"/>
      <c r="F1458" s="397"/>
      <c r="G1458" s="385">
        <f t="shared" si="164"/>
        <v>0</v>
      </c>
      <c r="H1458" s="360"/>
      <c r="I1458" s="187"/>
      <c r="J1458" s="187"/>
      <c r="K1458" s="187"/>
      <c r="L1458" s="187"/>
      <c r="M1458" s="187"/>
      <c r="N1458" s="187"/>
      <c r="O1458" s="187"/>
      <c r="P1458" s="187"/>
      <c r="Q1458" s="187"/>
      <c r="R1458" s="187"/>
      <c r="S1458" s="187"/>
      <c r="T1458" s="269"/>
      <c r="U1458" s="370">
        <f>IF(AND(H1458="",I1458="",J1458="",K1458="",L1458="",M1458="",N1458="",O1458="",P1458="",Q1458="",R1458="",S1458="",T1458=""),0,AVERAGE($H1458:T1458))</f>
        <v>0</v>
      </c>
      <c r="V1458" s="373">
        <f t="shared" si="165"/>
        <v>0</v>
      </c>
      <c r="W1458" s="376">
        <f t="shared" si="166"/>
        <v>0</v>
      </c>
      <c r="X1458" s="376">
        <f t="shared" si="167"/>
        <v>0</v>
      </c>
      <c r="Y1458" s="373">
        <f t="shared" si="168"/>
        <v>0</v>
      </c>
      <c r="Z1458" s="376">
        <f t="shared" si="169"/>
        <v>0</v>
      </c>
      <c r="AA1458" s="376">
        <f t="shared" si="163"/>
        <v>0</v>
      </c>
      <c r="AB1458" s="350"/>
    </row>
    <row r="1459" spans="1:28" s="2" customFormat="1" ht="10.7">
      <c r="A1459" s="382">
        <v>1434</v>
      </c>
      <c r="B1459" s="398"/>
      <c r="C1459" s="186"/>
      <c r="D1459" s="187"/>
      <c r="E1459" s="186"/>
      <c r="F1459" s="397"/>
      <c r="G1459" s="385">
        <f t="shared" si="164"/>
        <v>0</v>
      </c>
      <c r="H1459" s="360"/>
      <c r="I1459" s="187"/>
      <c r="J1459" s="187"/>
      <c r="K1459" s="187"/>
      <c r="L1459" s="187"/>
      <c r="M1459" s="187"/>
      <c r="N1459" s="187"/>
      <c r="O1459" s="187"/>
      <c r="P1459" s="187"/>
      <c r="Q1459" s="187"/>
      <c r="R1459" s="187"/>
      <c r="S1459" s="187"/>
      <c r="T1459" s="269"/>
      <c r="U1459" s="370">
        <f>IF(AND(H1459="",I1459="",J1459="",K1459="",L1459="",M1459="",N1459="",O1459="",P1459="",Q1459="",R1459="",S1459="",T1459=""),0,AVERAGE($H1459:T1459))</f>
        <v>0</v>
      </c>
      <c r="V1459" s="373">
        <f t="shared" si="165"/>
        <v>0</v>
      </c>
      <c r="W1459" s="376">
        <f t="shared" si="166"/>
        <v>0</v>
      </c>
      <c r="X1459" s="376">
        <f t="shared" si="167"/>
        <v>0</v>
      </c>
      <c r="Y1459" s="373">
        <f t="shared" si="168"/>
        <v>0</v>
      </c>
      <c r="Z1459" s="376">
        <f t="shared" si="169"/>
        <v>0</v>
      </c>
      <c r="AA1459" s="376">
        <f t="shared" si="163"/>
        <v>0</v>
      </c>
      <c r="AB1459" s="350"/>
    </row>
    <row r="1460" spans="1:28" s="2" customFormat="1" ht="10.7">
      <c r="A1460" s="382">
        <v>1435</v>
      </c>
      <c r="B1460" s="398"/>
      <c r="C1460" s="186"/>
      <c r="D1460" s="187"/>
      <c r="E1460" s="186"/>
      <c r="F1460" s="397"/>
      <c r="G1460" s="385">
        <f t="shared" si="164"/>
        <v>0</v>
      </c>
      <c r="H1460" s="360"/>
      <c r="I1460" s="187"/>
      <c r="J1460" s="187"/>
      <c r="K1460" s="187"/>
      <c r="L1460" s="187"/>
      <c r="M1460" s="187"/>
      <c r="N1460" s="187"/>
      <c r="O1460" s="187"/>
      <c r="P1460" s="187"/>
      <c r="Q1460" s="187"/>
      <c r="R1460" s="187"/>
      <c r="S1460" s="187"/>
      <c r="T1460" s="269"/>
      <c r="U1460" s="370">
        <f>IF(AND(H1460="",I1460="",J1460="",K1460="",L1460="",M1460="",N1460="",O1460="",P1460="",Q1460="",R1460="",S1460="",T1460=""),0,AVERAGE($H1460:T1460))</f>
        <v>0</v>
      </c>
      <c r="V1460" s="373">
        <f t="shared" si="165"/>
        <v>0</v>
      </c>
      <c r="W1460" s="376">
        <f t="shared" si="166"/>
        <v>0</v>
      </c>
      <c r="X1460" s="376">
        <f t="shared" si="167"/>
        <v>0</v>
      </c>
      <c r="Y1460" s="373">
        <f t="shared" si="168"/>
        <v>0</v>
      </c>
      <c r="Z1460" s="376">
        <f t="shared" si="169"/>
        <v>0</v>
      </c>
      <c r="AA1460" s="376">
        <f t="shared" si="163"/>
        <v>0</v>
      </c>
      <c r="AB1460" s="350"/>
    </row>
    <row r="1461" spans="1:28" s="2" customFormat="1" ht="10.7">
      <c r="A1461" s="382">
        <v>1436</v>
      </c>
      <c r="B1461" s="398"/>
      <c r="C1461" s="186"/>
      <c r="D1461" s="187"/>
      <c r="E1461" s="186"/>
      <c r="F1461" s="397"/>
      <c r="G1461" s="385">
        <f t="shared" si="164"/>
        <v>0</v>
      </c>
      <c r="H1461" s="360"/>
      <c r="I1461" s="187"/>
      <c r="J1461" s="187"/>
      <c r="K1461" s="187"/>
      <c r="L1461" s="187"/>
      <c r="M1461" s="187"/>
      <c r="N1461" s="187"/>
      <c r="O1461" s="187"/>
      <c r="P1461" s="187"/>
      <c r="Q1461" s="187"/>
      <c r="R1461" s="187"/>
      <c r="S1461" s="187"/>
      <c r="T1461" s="269"/>
      <c r="U1461" s="370">
        <f>IF(AND(H1461="",I1461="",J1461="",K1461="",L1461="",M1461="",N1461="",O1461="",P1461="",Q1461="",R1461="",S1461="",T1461=""),0,AVERAGE($H1461:T1461))</f>
        <v>0</v>
      </c>
      <c r="V1461" s="373">
        <f t="shared" si="165"/>
        <v>0</v>
      </c>
      <c r="W1461" s="376">
        <f t="shared" si="166"/>
        <v>0</v>
      </c>
      <c r="X1461" s="376">
        <f t="shared" si="167"/>
        <v>0</v>
      </c>
      <c r="Y1461" s="373">
        <f t="shared" si="168"/>
        <v>0</v>
      </c>
      <c r="Z1461" s="376">
        <f t="shared" si="169"/>
        <v>0</v>
      </c>
      <c r="AA1461" s="376">
        <f t="shared" si="163"/>
        <v>0</v>
      </c>
      <c r="AB1461" s="350"/>
    </row>
    <row r="1462" spans="1:28" s="2" customFormat="1" ht="10.7">
      <c r="A1462" s="382">
        <v>1437</v>
      </c>
      <c r="B1462" s="398"/>
      <c r="C1462" s="186"/>
      <c r="D1462" s="187"/>
      <c r="E1462" s="186"/>
      <c r="F1462" s="397"/>
      <c r="G1462" s="385">
        <f t="shared" si="164"/>
        <v>0</v>
      </c>
      <c r="H1462" s="360"/>
      <c r="I1462" s="187"/>
      <c r="J1462" s="187"/>
      <c r="K1462" s="187"/>
      <c r="L1462" s="187"/>
      <c r="M1462" s="187"/>
      <c r="N1462" s="187"/>
      <c r="O1462" s="187"/>
      <c r="P1462" s="187"/>
      <c r="Q1462" s="187"/>
      <c r="R1462" s="187"/>
      <c r="S1462" s="187"/>
      <c r="T1462" s="269"/>
      <c r="U1462" s="370">
        <f>IF(AND(H1462="",I1462="",J1462="",K1462="",L1462="",M1462="",N1462="",O1462="",P1462="",Q1462="",R1462="",S1462="",T1462=""),0,AVERAGE($H1462:T1462))</f>
        <v>0</v>
      </c>
      <c r="V1462" s="373">
        <f t="shared" si="165"/>
        <v>0</v>
      </c>
      <c r="W1462" s="376">
        <f t="shared" si="166"/>
        <v>0</v>
      </c>
      <c r="X1462" s="376">
        <f t="shared" si="167"/>
        <v>0</v>
      </c>
      <c r="Y1462" s="373">
        <f t="shared" si="168"/>
        <v>0</v>
      </c>
      <c r="Z1462" s="376">
        <f t="shared" si="169"/>
        <v>0</v>
      </c>
      <c r="AA1462" s="376">
        <f t="shared" si="163"/>
        <v>0</v>
      </c>
      <c r="AB1462" s="350"/>
    </row>
    <row r="1463" spans="1:28" s="2" customFormat="1" ht="10.7">
      <c r="A1463" s="382">
        <v>1438</v>
      </c>
      <c r="B1463" s="398"/>
      <c r="C1463" s="186"/>
      <c r="D1463" s="187"/>
      <c r="E1463" s="186"/>
      <c r="F1463" s="397"/>
      <c r="G1463" s="385">
        <f t="shared" si="164"/>
        <v>0</v>
      </c>
      <c r="H1463" s="360"/>
      <c r="I1463" s="187"/>
      <c r="J1463" s="187"/>
      <c r="K1463" s="187"/>
      <c r="L1463" s="187"/>
      <c r="M1463" s="187"/>
      <c r="N1463" s="187"/>
      <c r="O1463" s="187"/>
      <c r="P1463" s="187"/>
      <c r="Q1463" s="187"/>
      <c r="R1463" s="187"/>
      <c r="S1463" s="187"/>
      <c r="T1463" s="269"/>
      <c r="U1463" s="370">
        <f>IF(AND(H1463="",I1463="",J1463="",K1463="",L1463="",M1463="",N1463="",O1463="",P1463="",Q1463="",R1463="",S1463="",T1463=""),0,AVERAGE($H1463:T1463))</f>
        <v>0</v>
      </c>
      <c r="V1463" s="373">
        <f t="shared" si="165"/>
        <v>0</v>
      </c>
      <c r="W1463" s="376">
        <f t="shared" si="166"/>
        <v>0</v>
      </c>
      <c r="X1463" s="376">
        <f t="shared" si="167"/>
        <v>0</v>
      </c>
      <c r="Y1463" s="373">
        <f t="shared" si="168"/>
        <v>0</v>
      </c>
      <c r="Z1463" s="376">
        <f t="shared" si="169"/>
        <v>0</v>
      </c>
      <c r="AA1463" s="376">
        <f t="shared" si="163"/>
        <v>0</v>
      </c>
      <c r="AB1463" s="350"/>
    </row>
    <row r="1464" spans="1:28" s="2" customFormat="1" ht="10.7">
      <c r="A1464" s="382">
        <v>1439</v>
      </c>
      <c r="B1464" s="398"/>
      <c r="C1464" s="186"/>
      <c r="D1464" s="187"/>
      <c r="E1464" s="186"/>
      <c r="F1464" s="397"/>
      <c r="G1464" s="385">
        <f t="shared" si="164"/>
        <v>0</v>
      </c>
      <c r="H1464" s="360"/>
      <c r="I1464" s="187"/>
      <c r="J1464" s="187"/>
      <c r="K1464" s="187"/>
      <c r="L1464" s="187"/>
      <c r="M1464" s="187"/>
      <c r="N1464" s="187"/>
      <c r="O1464" s="187"/>
      <c r="P1464" s="187"/>
      <c r="Q1464" s="187"/>
      <c r="R1464" s="187"/>
      <c r="S1464" s="187"/>
      <c r="T1464" s="269"/>
      <c r="U1464" s="370">
        <f>IF(AND(H1464="",I1464="",J1464="",K1464="",L1464="",M1464="",N1464="",O1464="",P1464="",Q1464="",R1464="",S1464="",T1464=""),0,AVERAGE($H1464:T1464))</f>
        <v>0</v>
      </c>
      <c r="V1464" s="373">
        <f t="shared" si="165"/>
        <v>0</v>
      </c>
      <c r="W1464" s="376">
        <f t="shared" si="166"/>
        <v>0</v>
      </c>
      <c r="X1464" s="376">
        <f t="shared" si="167"/>
        <v>0</v>
      </c>
      <c r="Y1464" s="373">
        <f t="shared" si="168"/>
        <v>0</v>
      </c>
      <c r="Z1464" s="376">
        <f t="shared" si="169"/>
        <v>0</v>
      </c>
      <c r="AA1464" s="376">
        <f t="shared" si="163"/>
        <v>0</v>
      </c>
      <c r="AB1464" s="350"/>
    </row>
    <row r="1465" spans="1:28" s="2" customFormat="1" ht="10.7">
      <c r="A1465" s="382">
        <v>1440</v>
      </c>
      <c r="B1465" s="398"/>
      <c r="C1465" s="186"/>
      <c r="D1465" s="187"/>
      <c r="E1465" s="186"/>
      <c r="F1465" s="397"/>
      <c r="G1465" s="385">
        <f t="shared" si="164"/>
        <v>0</v>
      </c>
      <c r="H1465" s="360"/>
      <c r="I1465" s="187"/>
      <c r="J1465" s="187"/>
      <c r="K1465" s="187"/>
      <c r="L1465" s="187"/>
      <c r="M1465" s="187"/>
      <c r="N1465" s="187"/>
      <c r="O1465" s="187"/>
      <c r="P1465" s="187"/>
      <c r="Q1465" s="187"/>
      <c r="R1465" s="187"/>
      <c r="S1465" s="187"/>
      <c r="T1465" s="269"/>
      <c r="U1465" s="370">
        <f>IF(AND(H1465="",I1465="",J1465="",K1465="",L1465="",M1465="",N1465="",O1465="",P1465="",Q1465="",R1465="",S1465="",T1465=""),0,AVERAGE($H1465:T1465))</f>
        <v>0</v>
      </c>
      <c r="V1465" s="373">
        <f t="shared" si="165"/>
        <v>0</v>
      </c>
      <c r="W1465" s="376">
        <f t="shared" si="166"/>
        <v>0</v>
      </c>
      <c r="X1465" s="376">
        <f t="shared" si="167"/>
        <v>0</v>
      </c>
      <c r="Y1465" s="373">
        <f t="shared" si="168"/>
        <v>0</v>
      </c>
      <c r="Z1465" s="376">
        <f t="shared" si="169"/>
        <v>0</v>
      </c>
      <c r="AA1465" s="376">
        <f t="shared" si="163"/>
        <v>0</v>
      </c>
      <c r="AB1465" s="350"/>
    </row>
    <row r="1466" spans="1:28" s="2" customFormat="1" ht="10.7">
      <c r="A1466" s="382">
        <v>1441</v>
      </c>
      <c r="B1466" s="398"/>
      <c r="C1466" s="186"/>
      <c r="D1466" s="187"/>
      <c r="E1466" s="186"/>
      <c r="F1466" s="397"/>
      <c r="G1466" s="385">
        <f t="shared" si="164"/>
        <v>0</v>
      </c>
      <c r="H1466" s="360"/>
      <c r="I1466" s="187"/>
      <c r="J1466" s="187"/>
      <c r="K1466" s="187"/>
      <c r="L1466" s="187"/>
      <c r="M1466" s="187"/>
      <c r="N1466" s="187"/>
      <c r="O1466" s="187"/>
      <c r="P1466" s="187"/>
      <c r="Q1466" s="187"/>
      <c r="R1466" s="187"/>
      <c r="S1466" s="187"/>
      <c r="T1466" s="269"/>
      <c r="U1466" s="370">
        <f>IF(AND(H1466="",I1466="",J1466="",K1466="",L1466="",M1466="",N1466="",O1466="",P1466="",Q1466="",R1466="",S1466="",T1466=""),0,AVERAGE($H1466:T1466))</f>
        <v>0</v>
      </c>
      <c r="V1466" s="373">
        <f t="shared" si="165"/>
        <v>0</v>
      </c>
      <c r="W1466" s="376">
        <f t="shared" si="166"/>
        <v>0</v>
      </c>
      <c r="X1466" s="376">
        <f t="shared" si="167"/>
        <v>0</v>
      </c>
      <c r="Y1466" s="373">
        <f t="shared" si="168"/>
        <v>0</v>
      </c>
      <c r="Z1466" s="376">
        <f t="shared" si="169"/>
        <v>0</v>
      </c>
      <c r="AA1466" s="376">
        <f t="shared" si="163"/>
        <v>0</v>
      </c>
      <c r="AB1466" s="350"/>
    </row>
    <row r="1467" spans="1:28" s="2" customFormat="1" ht="10.7">
      <c r="A1467" s="382">
        <v>1442</v>
      </c>
      <c r="B1467" s="398"/>
      <c r="C1467" s="186"/>
      <c r="D1467" s="187"/>
      <c r="E1467" s="186"/>
      <c r="F1467" s="397"/>
      <c r="G1467" s="385">
        <f t="shared" si="164"/>
        <v>0</v>
      </c>
      <c r="H1467" s="360"/>
      <c r="I1467" s="187"/>
      <c r="J1467" s="187"/>
      <c r="K1467" s="187"/>
      <c r="L1467" s="187"/>
      <c r="M1467" s="187"/>
      <c r="N1467" s="187"/>
      <c r="O1467" s="187"/>
      <c r="P1467" s="187"/>
      <c r="Q1467" s="187"/>
      <c r="R1467" s="187"/>
      <c r="S1467" s="187"/>
      <c r="T1467" s="269"/>
      <c r="U1467" s="370">
        <f>IF(AND(H1467="",I1467="",J1467="",K1467="",L1467="",M1467="",N1467="",O1467="",P1467="",Q1467="",R1467="",S1467="",T1467=""),0,AVERAGE($H1467:T1467))</f>
        <v>0</v>
      </c>
      <c r="V1467" s="373">
        <f t="shared" si="165"/>
        <v>0</v>
      </c>
      <c r="W1467" s="376">
        <f t="shared" si="166"/>
        <v>0</v>
      </c>
      <c r="X1467" s="376">
        <f t="shared" si="167"/>
        <v>0</v>
      </c>
      <c r="Y1467" s="373">
        <f t="shared" si="168"/>
        <v>0</v>
      </c>
      <c r="Z1467" s="376">
        <f t="shared" si="169"/>
        <v>0</v>
      </c>
      <c r="AA1467" s="376">
        <f t="shared" si="163"/>
        <v>0</v>
      </c>
      <c r="AB1467" s="350"/>
    </row>
    <row r="1468" spans="1:28" s="2" customFormat="1" ht="10.7">
      <c r="A1468" s="382">
        <v>1443</v>
      </c>
      <c r="B1468" s="398"/>
      <c r="C1468" s="186"/>
      <c r="D1468" s="187"/>
      <c r="E1468" s="186"/>
      <c r="F1468" s="397"/>
      <c r="G1468" s="385">
        <f t="shared" si="164"/>
        <v>0</v>
      </c>
      <c r="H1468" s="360"/>
      <c r="I1468" s="187"/>
      <c r="J1468" s="187"/>
      <c r="K1468" s="187"/>
      <c r="L1468" s="187"/>
      <c r="M1468" s="187"/>
      <c r="N1468" s="187"/>
      <c r="O1468" s="187"/>
      <c r="P1468" s="187"/>
      <c r="Q1468" s="187"/>
      <c r="R1468" s="187"/>
      <c r="S1468" s="187"/>
      <c r="T1468" s="269"/>
      <c r="U1468" s="370">
        <f>IF(AND(H1468="",I1468="",J1468="",K1468="",L1468="",M1468="",N1468="",O1468="",P1468="",Q1468="",R1468="",S1468="",T1468=""),0,AVERAGE($H1468:T1468))</f>
        <v>0</v>
      </c>
      <c r="V1468" s="373">
        <f t="shared" si="165"/>
        <v>0</v>
      </c>
      <c r="W1468" s="376">
        <f t="shared" si="166"/>
        <v>0</v>
      </c>
      <c r="X1468" s="376">
        <f t="shared" si="167"/>
        <v>0</v>
      </c>
      <c r="Y1468" s="373">
        <f t="shared" si="168"/>
        <v>0</v>
      </c>
      <c r="Z1468" s="376">
        <f t="shared" si="169"/>
        <v>0</v>
      </c>
      <c r="AA1468" s="376">
        <f t="shared" si="163"/>
        <v>0</v>
      </c>
      <c r="AB1468" s="350"/>
    </row>
    <row r="1469" spans="1:28" s="2" customFormat="1" ht="10.7">
      <c r="A1469" s="382">
        <v>1444</v>
      </c>
      <c r="B1469" s="398"/>
      <c r="C1469" s="186"/>
      <c r="D1469" s="187"/>
      <c r="E1469" s="186"/>
      <c r="F1469" s="397"/>
      <c r="G1469" s="385">
        <f t="shared" si="164"/>
        <v>0</v>
      </c>
      <c r="H1469" s="360"/>
      <c r="I1469" s="187"/>
      <c r="J1469" s="187"/>
      <c r="K1469" s="187"/>
      <c r="L1469" s="187"/>
      <c r="M1469" s="187"/>
      <c r="N1469" s="187"/>
      <c r="O1469" s="187"/>
      <c r="P1469" s="187"/>
      <c r="Q1469" s="187"/>
      <c r="R1469" s="187"/>
      <c r="S1469" s="187"/>
      <c r="T1469" s="269"/>
      <c r="U1469" s="370">
        <f>IF(AND(H1469="",I1469="",J1469="",K1469="",L1469="",M1469="",N1469="",O1469="",P1469="",Q1469="",R1469="",S1469="",T1469=""),0,AVERAGE($H1469:T1469))</f>
        <v>0</v>
      </c>
      <c r="V1469" s="373">
        <f t="shared" si="165"/>
        <v>0</v>
      </c>
      <c r="W1469" s="376">
        <f t="shared" si="166"/>
        <v>0</v>
      </c>
      <c r="X1469" s="376">
        <f t="shared" si="167"/>
        <v>0</v>
      </c>
      <c r="Y1469" s="373">
        <f t="shared" si="168"/>
        <v>0</v>
      </c>
      <c r="Z1469" s="376">
        <f t="shared" si="169"/>
        <v>0</v>
      </c>
      <c r="AA1469" s="376">
        <f t="shared" si="163"/>
        <v>0</v>
      </c>
      <c r="AB1469" s="350"/>
    </row>
    <row r="1470" spans="1:28" s="2" customFormat="1" ht="10.7">
      <c r="A1470" s="382">
        <v>1445</v>
      </c>
      <c r="B1470" s="398"/>
      <c r="C1470" s="186"/>
      <c r="D1470" s="187"/>
      <c r="E1470" s="186"/>
      <c r="F1470" s="397"/>
      <c r="G1470" s="385">
        <f t="shared" si="164"/>
        <v>0</v>
      </c>
      <c r="H1470" s="360"/>
      <c r="I1470" s="187"/>
      <c r="J1470" s="187"/>
      <c r="K1470" s="187"/>
      <c r="L1470" s="187"/>
      <c r="M1470" s="187"/>
      <c r="N1470" s="187"/>
      <c r="O1470" s="187"/>
      <c r="P1470" s="187"/>
      <c r="Q1470" s="187"/>
      <c r="R1470" s="187"/>
      <c r="S1470" s="187"/>
      <c r="T1470" s="269"/>
      <c r="U1470" s="370">
        <f>IF(AND(H1470="",I1470="",J1470="",K1470="",L1470="",M1470="",N1470="",O1470="",P1470="",Q1470="",R1470="",S1470="",T1470=""),0,AVERAGE($H1470:T1470))</f>
        <v>0</v>
      </c>
      <c r="V1470" s="373">
        <f t="shared" si="165"/>
        <v>0</v>
      </c>
      <c r="W1470" s="376">
        <f t="shared" si="166"/>
        <v>0</v>
      </c>
      <c r="X1470" s="376">
        <f t="shared" si="167"/>
        <v>0</v>
      </c>
      <c r="Y1470" s="373">
        <f t="shared" si="168"/>
        <v>0</v>
      </c>
      <c r="Z1470" s="376">
        <f t="shared" si="169"/>
        <v>0</v>
      </c>
      <c r="AA1470" s="376">
        <f t="shared" si="163"/>
        <v>0</v>
      </c>
      <c r="AB1470" s="350"/>
    </row>
    <row r="1471" spans="1:28" s="2" customFormat="1" ht="10.7">
      <c r="A1471" s="382">
        <v>1446</v>
      </c>
      <c r="B1471" s="398"/>
      <c r="C1471" s="186"/>
      <c r="D1471" s="187"/>
      <c r="E1471" s="186"/>
      <c r="F1471" s="397"/>
      <c r="G1471" s="385">
        <f t="shared" si="164"/>
        <v>0</v>
      </c>
      <c r="H1471" s="360"/>
      <c r="I1471" s="187"/>
      <c r="J1471" s="187"/>
      <c r="K1471" s="187"/>
      <c r="L1471" s="187"/>
      <c r="M1471" s="187"/>
      <c r="N1471" s="187"/>
      <c r="O1471" s="187"/>
      <c r="P1471" s="187"/>
      <c r="Q1471" s="187"/>
      <c r="R1471" s="187"/>
      <c r="S1471" s="187"/>
      <c r="T1471" s="269"/>
      <c r="U1471" s="370">
        <f>IF(AND(H1471="",I1471="",J1471="",K1471="",L1471="",M1471="",N1471="",O1471="",P1471="",Q1471="",R1471="",S1471="",T1471=""),0,AVERAGE($H1471:T1471))</f>
        <v>0</v>
      </c>
      <c r="V1471" s="373">
        <f t="shared" si="165"/>
        <v>0</v>
      </c>
      <c r="W1471" s="376">
        <f t="shared" si="166"/>
        <v>0</v>
      </c>
      <c r="X1471" s="376">
        <f t="shared" si="167"/>
        <v>0</v>
      </c>
      <c r="Y1471" s="373">
        <f t="shared" si="168"/>
        <v>0</v>
      </c>
      <c r="Z1471" s="376">
        <f t="shared" si="169"/>
        <v>0</v>
      </c>
      <c r="AA1471" s="376">
        <f t="shared" si="163"/>
        <v>0</v>
      </c>
      <c r="AB1471" s="350"/>
    </row>
    <row r="1472" spans="1:28" s="2" customFormat="1" ht="10.7">
      <c r="A1472" s="382">
        <v>1447</v>
      </c>
      <c r="B1472" s="398"/>
      <c r="C1472" s="186"/>
      <c r="D1472" s="187"/>
      <c r="E1472" s="186"/>
      <c r="F1472" s="397"/>
      <c r="G1472" s="385">
        <f t="shared" si="164"/>
        <v>0</v>
      </c>
      <c r="H1472" s="360"/>
      <c r="I1472" s="187"/>
      <c r="J1472" s="187"/>
      <c r="K1472" s="187"/>
      <c r="L1472" s="187"/>
      <c r="M1472" s="187"/>
      <c r="N1472" s="187"/>
      <c r="O1472" s="187"/>
      <c r="P1472" s="187"/>
      <c r="Q1472" s="187"/>
      <c r="R1472" s="187"/>
      <c r="S1472" s="187"/>
      <c r="T1472" s="269"/>
      <c r="U1472" s="370">
        <f>IF(AND(H1472="",I1472="",J1472="",K1472="",L1472="",M1472="",N1472="",O1472="",P1472="",Q1472="",R1472="",S1472="",T1472=""),0,AVERAGE($H1472:T1472))</f>
        <v>0</v>
      </c>
      <c r="V1472" s="373">
        <f t="shared" si="165"/>
        <v>0</v>
      </c>
      <c r="W1472" s="376">
        <f t="shared" si="166"/>
        <v>0</v>
      </c>
      <c r="X1472" s="376">
        <f t="shared" si="167"/>
        <v>0</v>
      </c>
      <c r="Y1472" s="373">
        <f t="shared" si="168"/>
        <v>0</v>
      </c>
      <c r="Z1472" s="376">
        <f t="shared" si="169"/>
        <v>0</v>
      </c>
      <c r="AA1472" s="376">
        <f t="shared" si="163"/>
        <v>0</v>
      </c>
      <c r="AB1472" s="350"/>
    </row>
    <row r="1473" spans="1:28" s="2" customFormat="1" ht="10.7">
      <c r="A1473" s="382">
        <v>1448</v>
      </c>
      <c r="B1473" s="398"/>
      <c r="C1473" s="186"/>
      <c r="D1473" s="187"/>
      <c r="E1473" s="186"/>
      <c r="F1473" s="397"/>
      <c r="G1473" s="385">
        <f t="shared" si="164"/>
        <v>0</v>
      </c>
      <c r="H1473" s="360"/>
      <c r="I1473" s="187"/>
      <c r="J1473" s="187"/>
      <c r="K1473" s="187"/>
      <c r="L1473" s="187"/>
      <c r="M1473" s="187"/>
      <c r="N1473" s="187"/>
      <c r="O1473" s="187"/>
      <c r="P1473" s="187"/>
      <c r="Q1473" s="187"/>
      <c r="R1473" s="187"/>
      <c r="S1473" s="187"/>
      <c r="T1473" s="269"/>
      <c r="U1473" s="370">
        <f>IF(AND(H1473="",I1473="",J1473="",K1473="",L1473="",M1473="",N1473="",O1473="",P1473="",Q1473="",R1473="",S1473="",T1473=""),0,AVERAGE($H1473:T1473))</f>
        <v>0</v>
      </c>
      <c r="V1473" s="373">
        <f t="shared" si="165"/>
        <v>0</v>
      </c>
      <c r="W1473" s="376">
        <f t="shared" si="166"/>
        <v>0</v>
      </c>
      <c r="X1473" s="376">
        <f t="shared" si="167"/>
        <v>0</v>
      </c>
      <c r="Y1473" s="373">
        <f t="shared" si="168"/>
        <v>0</v>
      </c>
      <c r="Z1473" s="376">
        <f t="shared" si="169"/>
        <v>0</v>
      </c>
      <c r="AA1473" s="376">
        <f t="shared" si="163"/>
        <v>0</v>
      </c>
      <c r="AB1473" s="350"/>
    </row>
    <row r="1474" spans="1:28" s="2" customFormat="1" ht="10.7">
      <c r="A1474" s="382">
        <v>1449</v>
      </c>
      <c r="B1474" s="398"/>
      <c r="C1474" s="186"/>
      <c r="D1474" s="187"/>
      <c r="E1474" s="186"/>
      <c r="F1474" s="397"/>
      <c r="G1474" s="385">
        <f t="shared" si="164"/>
        <v>0</v>
      </c>
      <c r="H1474" s="360"/>
      <c r="I1474" s="187"/>
      <c r="J1474" s="187"/>
      <c r="K1474" s="187"/>
      <c r="L1474" s="187"/>
      <c r="M1474" s="187"/>
      <c r="N1474" s="187"/>
      <c r="O1474" s="187"/>
      <c r="P1474" s="187"/>
      <c r="Q1474" s="187"/>
      <c r="R1474" s="187"/>
      <c r="S1474" s="187"/>
      <c r="T1474" s="269"/>
      <c r="U1474" s="370">
        <f>IF(AND(H1474="",I1474="",J1474="",K1474="",L1474="",M1474="",N1474="",O1474="",P1474="",Q1474="",R1474="",S1474="",T1474=""),0,AVERAGE($H1474:T1474))</f>
        <v>0</v>
      </c>
      <c r="V1474" s="373">
        <f t="shared" si="165"/>
        <v>0</v>
      </c>
      <c r="W1474" s="376">
        <f t="shared" si="166"/>
        <v>0</v>
      </c>
      <c r="X1474" s="376">
        <f t="shared" si="167"/>
        <v>0</v>
      </c>
      <c r="Y1474" s="373">
        <f t="shared" si="168"/>
        <v>0</v>
      </c>
      <c r="Z1474" s="376">
        <f t="shared" si="169"/>
        <v>0</v>
      </c>
      <c r="AA1474" s="376">
        <f t="shared" si="163"/>
        <v>0</v>
      </c>
      <c r="AB1474" s="350"/>
    </row>
    <row r="1475" spans="1:28" s="2" customFormat="1" ht="10.7">
      <c r="A1475" s="382">
        <v>1450</v>
      </c>
      <c r="B1475" s="398"/>
      <c r="C1475" s="186"/>
      <c r="D1475" s="187"/>
      <c r="E1475" s="186"/>
      <c r="F1475" s="397"/>
      <c r="G1475" s="385">
        <f t="shared" si="164"/>
        <v>0</v>
      </c>
      <c r="H1475" s="360"/>
      <c r="I1475" s="187"/>
      <c r="J1475" s="187"/>
      <c r="K1475" s="187"/>
      <c r="L1475" s="187"/>
      <c r="M1475" s="187"/>
      <c r="N1475" s="187"/>
      <c r="O1475" s="187"/>
      <c r="P1475" s="187"/>
      <c r="Q1475" s="187"/>
      <c r="R1475" s="187"/>
      <c r="S1475" s="187"/>
      <c r="T1475" s="269"/>
      <c r="U1475" s="370">
        <f>IF(AND(H1475="",I1475="",J1475="",K1475="",L1475="",M1475="",N1475="",O1475="",P1475="",Q1475="",R1475="",S1475="",T1475=""),0,AVERAGE($H1475:T1475))</f>
        <v>0</v>
      </c>
      <c r="V1475" s="373">
        <f t="shared" si="165"/>
        <v>0</v>
      </c>
      <c r="W1475" s="376">
        <f t="shared" si="166"/>
        <v>0</v>
      </c>
      <c r="X1475" s="376">
        <f t="shared" si="167"/>
        <v>0</v>
      </c>
      <c r="Y1475" s="373">
        <f t="shared" si="168"/>
        <v>0</v>
      </c>
      <c r="Z1475" s="376">
        <f t="shared" si="169"/>
        <v>0</v>
      </c>
      <c r="AA1475" s="376">
        <f t="shared" si="163"/>
        <v>0</v>
      </c>
      <c r="AB1475" s="350"/>
    </row>
    <row r="1476" spans="1:28" s="2" customFormat="1" ht="10.7">
      <c r="A1476" s="382">
        <v>1451</v>
      </c>
      <c r="B1476" s="398"/>
      <c r="C1476" s="186"/>
      <c r="D1476" s="187"/>
      <c r="E1476" s="186"/>
      <c r="F1476" s="397"/>
      <c r="G1476" s="385">
        <f t="shared" si="164"/>
        <v>0</v>
      </c>
      <c r="H1476" s="360"/>
      <c r="I1476" s="187"/>
      <c r="J1476" s="187"/>
      <c r="K1476" s="187"/>
      <c r="L1476" s="187"/>
      <c r="M1476" s="187"/>
      <c r="N1476" s="187"/>
      <c r="O1476" s="187"/>
      <c r="P1476" s="187"/>
      <c r="Q1476" s="187"/>
      <c r="R1476" s="187"/>
      <c r="S1476" s="187"/>
      <c r="T1476" s="269"/>
      <c r="U1476" s="370">
        <f>IF(AND(H1476="",I1476="",J1476="",K1476="",L1476="",M1476="",N1476="",O1476="",P1476="",Q1476="",R1476="",S1476="",T1476=""),0,AVERAGE($H1476:T1476))</f>
        <v>0</v>
      </c>
      <c r="V1476" s="373">
        <f t="shared" si="165"/>
        <v>0</v>
      </c>
      <c r="W1476" s="376">
        <f t="shared" si="166"/>
        <v>0</v>
      </c>
      <c r="X1476" s="376">
        <f t="shared" si="167"/>
        <v>0</v>
      </c>
      <c r="Y1476" s="373">
        <f t="shared" si="168"/>
        <v>0</v>
      </c>
      <c r="Z1476" s="376">
        <f t="shared" si="169"/>
        <v>0</v>
      </c>
      <c r="AA1476" s="376">
        <f t="shared" si="163"/>
        <v>0</v>
      </c>
      <c r="AB1476" s="350"/>
    </row>
    <row r="1477" spans="1:28" s="2" customFormat="1" ht="10.7">
      <c r="A1477" s="382">
        <v>1452</v>
      </c>
      <c r="B1477" s="398"/>
      <c r="C1477" s="186"/>
      <c r="D1477" s="187"/>
      <c r="E1477" s="186"/>
      <c r="F1477" s="397"/>
      <c r="G1477" s="385">
        <f t="shared" si="164"/>
        <v>0</v>
      </c>
      <c r="H1477" s="360"/>
      <c r="I1477" s="187"/>
      <c r="J1477" s="187"/>
      <c r="K1477" s="187"/>
      <c r="L1477" s="187"/>
      <c r="M1477" s="187"/>
      <c r="N1477" s="187"/>
      <c r="O1477" s="187"/>
      <c r="P1477" s="187"/>
      <c r="Q1477" s="187"/>
      <c r="R1477" s="187"/>
      <c r="S1477" s="187"/>
      <c r="T1477" s="269"/>
      <c r="U1477" s="370">
        <f>IF(AND(H1477="",I1477="",J1477="",K1477="",L1477="",M1477="",N1477="",O1477="",P1477="",Q1477="",R1477="",S1477="",T1477=""),0,AVERAGE($H1477:T1477))</f>
        <v>0</v>
      </c>
      <c r="V1477" s="373">
        <f t="shared" si="165"/>
        <v>0</v>
      </c>
      <c r="W1477" s="376">
        <f t="shared" si="166"/>
        <v>0</v>
      </c>
      <c r="X1477" s="376">
        <f t="shared" si="167"/>
        <v>0</v>
      </c>
      <c r="Y1477" s="373">
        <f t="shared" si="168"/>
        <v>0</v>
      </c>
      <c r="Z1477" s="376">
        <f t="shared" si="169"/>
        <v>0</v>
      </c>
      <c r="AA1477" s="376">
        <f t="shared" si="163"/>
        <v>0</v>
      </c>
      <c r="AB1477" s="350"/>
    </row>
    <row r="1478" spans="1:28" s="2" customFormat="1" ht="10.7">
      <c r="A1478" s="382">
        <v>1453</v>
      </c>
      <c r="B1478" s="398"/>
      <c r="C1478" s="186"/>
      <c r="D1478" s="187"/>
      <c r="E1478" s="186"/>
      <c r="F1478" s="397"/>
      <c r="G1478" s="385">
        <f t="shared" si="164"/>
        <v>0</v>
      </c>
      <c r="H1478" s="360"/>
      <c r="I1478" s="187"/>
      <c r="J1478" s="187"/>
      <c r="K1478" s="187"/>
      <c r="L1478" s="187"/>
      <c r="M1478" s="187"/>
      <c r="N1478" s="187"/>
      <c r="O1478" s="187"/>
      <c r="P1478" s="187"/>
      <c r="Q1478" s="187"/>
      <c r="R1478" s="187"/>
      <c r="S1478" s="187"/>
      <c r="T1478" s="269"/>
      <c r="U1478" s="370">
        <f>IF(AND(H1478="",I1478="",J1478="",K1478="",L1478="",M1478="",N1478="",O1478="",P1478="",Q1478="",R1478="",S1478="",T1478=""),0,AVERAGE($H1478:T1478))</f>
        <v>0</v>
      </c>
      <c r="V1478" s="373">
        <f t="shared" si="165"/>
        <v>0</v>
      </c>
      <c r="W1478" s="376">
        <f t="shared" si="166"/>
        <v>0</v>
      </c>
      <c r="X1478" s="376">
        <f t="shared" si="167"/>
        <v>0</v>
      </c>
      <c r="Y1478" s="373">
        <f t="shared" si="168"/>
        <v>0</v>
      </c>
      <c r="Z1478" s="376">
        <f t="shared" si="169"/>
        <v>0</v>
      </c>
      <c r="AA1478" s="376">
        <f t="shared" si="163"/>
        <v>0</v>
      </c>
      <c r="AB1478" s="350"/>
    </row>
    <row r="1479" spans="1:28" s="2" customFormat="1" ht="10.7">
      <c r="A1479" s="382">
        <v>1454</v>
      </c>
      <c r="B1479" s="398"/>
      <c r="C1479" s="186"/>
      <c r="D1479" s="187"/>
      <c r="E1479" s="186"/>
      <c r="F1479" s="397"/>
      <c r="G1479" s="385">
        <f t="shared" si="164"/>
        <v>0</v>
      </c>
      <c r="H1479" s="360"/>
      <c r="I1479" s="187"/>
      <c r="J1479" s="187"/>
      <c r="K1479" s="187"/>
      <c r="L1479" s="187"/>
      <c r="M1479" s="187"/>
      <c r="N1479" s="187"/>
      <c r="O1479" s="187"/>
      <c r="P1479" s="187"/>
      <c r="Q1479" s="187"/>
      <c r="R1479" s="187"/>
      <c r="S1479" s="187"/>
      <c r="T1479" s="269"/>
      <c r="U1479" s="370">
        <f>IF(AND(H1479="",I1479="",J1479="",K1479="",L1479="",M1479="",N1479="",O1479="",P1479="",Q1479="",R1479="",S1479="",T1479=""),0,AVERAGE($H1479:T1479))</f>
        <v>0</v>
      </c>
      <c r="V1479" s="373">
        <f t="shared" si="165"/>
        <v>0</v>
      </c>
      <c r="W1479" s="376">
        <f t="shared" si="166"/>
        <v>0</v>
      </c>
      <c r="X1479" s="376">
        <f t="shared" si="167"/>
        <v>0</v>
      </c>
      <c r="Y1479" s="373">
        <f t="shared" si="168"/>
        <v>0</v>
      </c>
      <c r="Z1479" s="376">
        <f t="shared" si="169"/>
        <v>0</v>
      </c>
      <c r="AA1479" s="376">
        <f t="shared" si="163"/>
        <v>0</v>
      </c>
      <c r="AB1479" s="350"/>
    </row>
    <row r="1480" spans="1:28" s="2" customFormat="1" ht="10.7">
      <c r="A1480" s="382">
        <v>1455</v>
      </c>
      <c r="B1480" s="398"/>
      <c r="C1480" s="186"/>
      <c r="D1480" s="187"/>
      <c r="E1480" s="186"/>
      <c r="F1480" s="397"/>
      <c r="G1480" s="385">
        <f t="shared" si="164"/>
        <v>0</v>
      </c>
      <c r="H1480" s="360"/>
      <c r="I1480" s="187"/>
      <c r="J1480" s="187"/>
      <c r="K1480" s="187"/>
      <c r="L1480" s="187"/>
      <c r="M1480" s="187"/>
      <c r="N1480" s="187"/>
      <c r="O1480" s="187"/>
      <c r="P1480" s="187"/>
      <c r="Q1480" s="187"/>
      <c r="R1480" s="187"/>
      <c r="S1480" s="187"/>
      <c r="T1480" s="269"/>
      <c r="U1480" s="370">
        <f>IF(AND(H1480="",I1480="",J1480="",K1480="",L1480="",M1480="",N1480="",O1480="",P1480="",Q1480="",R1480="",S1480="",T1480=""),0,AVERAGE($H1480:T1480))</f>
        <v>0</v>
      </c>
      <c r="V1480" s="373">
        <f t="shared" si="165"/>
        <v>0</v>
      </c>
      <c r="W1480" s="376">
        <f t="shared" si="166"/>
        <v>0</v>
      </c>
      <c r="X1480" s="376">
        <f t="shared" si="167"/>
        <v>0</v>
      </c>
      <c r="Y1480" s="373">
        <f t="shared" si="168"/>
        <v>0</v>
      </c>
      <c r="Z1480" s="376">
        <f t="shared" si="169"/>
        <v>0</v>
      </c>
      <c r="AA1480" s="376">
        <f t="shared" si="163"/>
        <v>0</v>
      </c>
      <c r="AB1480" s="350"/>
    </row>
    <row r="1481" spans="1:28" s="2" customFormat="1" ht="10.7">
      <c r="A1481" s="382">
        <v>1456</v>
      </c>
      <c r="B1481" s="398"/>
      <c r="C1481" s="186"/>
      <c r="D1481" s="187"/>
      <c r="E1481" s="186"/>
      <c r="F1481" s="397"/>
      <c r="G1481" s="385">
        <f t="shared" si="164"/>
        <v>0</v>
      </c>
      <c r="H1481" s="360"/>
      <c r="I1481" s="187"/>
      <c r="J1481" s="187"/>
      <c r="K1481" s="187"/>
      <c r="L1481" s="187"/>
      <c r="M1481" s="187"/>
      <c r="N1481" s="187"/>
      <c r="O1481" s="187"/>
      <c r="P1481" s="187"/>
      <c r="Q1481" s="187"/>
      <c r="R1481" s="187"/>
      <c r="S1481" s="187"/>
      <c r="T1481" s="269"/>
      <c r="U1481" s="370">
        <f>IF(AND(H1481="",I1481="",J1481="",K1481="",L1481="",M1481="",N1481="",O1481="",P1481="",Q1481="",R1481="",S1481="",T1481=""),0,AVERAGE($H1481:T1481))</f>
        <v>0</v>
      </c>
      <c r="V1481" s="373">
        <f t="shared" si="165"/>
        <v>0</v>
      </c>
      <c r="W1481" s="376">
        <f t="shared" si="166"/>
        <v>0</v>
      </c>
      <c r="X1481" s="376">
        <f t="shared" si="167"/>
        <v>0</v>
      </c>
      <c r="Y1481" s="373">
        <f t="shared" si="168"/>
        <v>0</v>
      </c>
      <c r="Z1481" s="376">
        <f t="shared" si="169"/>
        <v>0</v>
      </c>
      <c r="AA1481" s="376">
        <f t="shared" si="163"/>
        <v>0</v>
      </c>
      <c r="AB1481" s="350"/>
    </row>
    <row r="1482" spans="1:28" s="2" customFormat="1" ht="10.7">
      <c r="A1482" s="382">
        <v>1457</v>
      </c>
      <c r="B1482" s="398"/>
      <c r="C1482" s="186"/>
      <c r="D1482" s="187"/>
      <c r="E1482" s="186"/>
      <c r="F1482" s="397"/>
      <c r="G1482" s="385">
        <f t="shared" si="164"/>
        <v>0</v>
      </c>
      <c r="H1482" s="360"/>
      <c r="I1482" s="187"/>
      <c r="J1482" s="187"/>
      <c r="K1482" s="187"/>
      <c r="L1482" s="187"/>
      <c r="M1482" s="187"/>
      <c r="N1482" s="187"/>
      <c r="O1482" s="187"/>
      <c r="P1482" s="187"/>
      <c r="Q1482" s="187"/>
      <c r="R1482" s="187"/>
      <c r="S1482" s="187"/>
      <c r="T1482" s="269"/>
      <c r="U1482" s="370">
        <f>IF(AND(H1482="",I1482="",J1482="",K1482="",L1482="",M1482="",N1482="",O1482="",P1482="",Q1482="",R1482="",S1482="",T1482=""),0,AVERAGE($H1482:T1482))</f>
        <v>0</v>
      </c>
      <c r="V1482" s="373">
        <f t="shared" si="165"/>
        <v>0</v>
      </c>
      <c r="W1482" s="376">
        <f t="shared" si="166"/>
        <v>0</v>
      </c>
      <c r="X1482" s="376">
        <f t="shared" si="167"/>
        <v>0</v>
      </c>
      <c r="Y1482" s="373">
        <f t="shared" si="168"/>
        <v>0</v>
      </c>
      <c r="Z1482" s="376">
        <f t="shared" si="169"/>
        <v>0</v>
      </c>
      <c r="AA1482" s="376">
        <f t="shared" si="163"/>
        <v>0</v>
      </c>
      <c r="AB1482" s="350"/>
    </row>
    <row r="1483" spans="1:28" s="2" customFormat="1" ht="10.7">
      <c r="A1483" s="382">
        <v>1458</v>
      </c>
      <c r="B1483" s="398"/>
      <c r="C1483" s="186"/>
      <c r="D1483" s="187"/>
      <c r="E1483" s="186"/>
      <c r="F1483" s="397"/>
      <c r="G1483" s="385">
        <f t="shared" si="164"/>
        <v>0</v>
      </c>
      <c r="H1483" s="360"/>
      <c r="I1483" s="187"/>
      <c r="J1483" s="187"/>
      <c r="K1483" s="187"/>
      <c r="L1483" s="187"/>
      <c r="M1483" s="187"/>
      <c r="N1483" s="187"/>
      <c r="O1483" s="187"/>
      <c r="P1483" s="187"/>
      <c r="Q1483" s="187"/>
      <c r="R1483" s="187"/>
      <c r="S1483" s="187"/>
      <c r="T1483" s="269"/>
      <c r="U1483" s="370">
        <f>IF(AND(H1483="",I1483="",J1483="",K1483="",L1483="",M1483="",N1483="",O1483="",P1483="",Q1483="",R1483="",S1483="",T1483=""),0,AVERAGE($H1483:T1483))</f>
        <v>0</v>
      </c>
      <c r="V1483" s="373">
        <f t="shared" si="165"/>
        <v>0</v>
      </c>
      <c r="W1483" s="376">
        <f t="shared" si="166"/>
        <v>0</v>
      </c>
      <c r="X1483" s="376">
        <f t="shared" si="167"/>
        <v>0</v>
      </c>
      <c r="Y1483" s="373">
        <f t="shared" si="168"/>
        <v>0</v>
      </c>
      <c r="Z1483" s="376">
        <f t="shared" si="169"/>
        <v>0</v>
      </c>
      <c r="AA1483" s="376">
        <f t="shared" si="163"/>
        <v>0</v>
      </c>
      <c r="AB1483" s="350"/>
    </row>
    <row r="1484" spans="1:28" s="2" customFormat="1" ht="10.7">
      <c r="A1484" s="382">
        <v>1459</v>
      </c>
      <c r="B1484" s="398"/>
      <c r="C1484" s="186"/>
      <c r="D1484" s="187"/>
      <c r="E1484" s="186"/>
      <c r="F1484" s="397"/>
      <c r="G1484" s="385">
        <f t="shared" si="164"/>
        <v>0</v>
      </c>
      <c r="H1484" s="360"/>
      <c r="I1484" s="187"/>
      <c r="J1484" s="187"/>
      <c r="K1484" s="187"/>
      <c r="L1484" s="187"/>
      <c r="M1484" s="187"/>
      <c r="N1484" s="187"/>
      <c r="O1484" s="187"/>
      <c r="P1484" s="187"/>
      <c r="Q1484" s="187"/>
      <c r="R1484" s="187"/>
      <c r="S1484" s="187"/>
      <c r="T1484" s="269"/>
      <c r="U1484" s="370">
        <f>IF(AND(H1484="",I1484="",J1484="",K1484="",L1484="",M1484="",N1484="",O1484="",P1484="",Q1484="",R1484="",S1484="",T1484=""),0,AVERAGE($H1484:T1484))</f>
        <v>0</v>
      </c>
      <c r="V1484" s="373">
        <f t="shared" si="165"/>
        <v>0</v>
      </c>
      <c r="W1484" s="376">
        <f t="shared" si="166"/>
        <v>0</v>
      </c>
      <c r="X1484" s="376">
        <f t="shared" si="167"/>
        <v>0</v>
      </c>
      <c r="Y1484" s="373">
        <f t="shared" si="168"/>
        <v>0</v>
      </c>
      <c r="Z1484" s="376">
        <f t="shared" si="169"/>
        <v>0</v>
      </c>
      <c r="AA1484" s="376">
        <f t="shared" si="163"/>
        <v>0</v>
      </c>
      <c r="AB1484" s="350"/>
    </row>
    <row r="1485" spans="1:28" s="2" customFormat="1" ht="10.7">
      <c r="A1485" s="382">
        <v>1460</v>
      </c>
      <c r="B1485" s="398"/>
      <c r="C1485" s="186"/>
      <c r="D1485" s="187"/>
      <c r="E1485" s="186"/>
      <c r="F1485" s="397"/>
      <c r="G1485" s="385">
        <f t="shared" si="164"/>
        <v>0</v>
      </c>
      <c r="H1485" s="360"/>
      <c r="I1485" s="187"/>
      <c r="J1485" s="187"/>
      <c r="K1485" s="187"/>
      <c r="L1485" s="187"/>
      <c r="M1485" s="187"/>
      <c r="N1485" s="187"/>
      <c r="O1485" s="187"/>
      <c r="P1485" s="187"/>
      <c r="Q1485" s="187"/>
      <c r="R1485" s="187"/>
      <c r="S1485" s="187"/>
      <c r="T1485" s="269"/>
      <c r="U1485" s="370">
        <f>IF(AND(H1485="",I1485="",J1485="",K1485="",L1485="",M1485="",N1485="",O1485="",P1485="",Q1485="",R1485="",S1485="",T1485=""),0,AVERAGE($H1485:T1485))</f>
        <v>0</v>
      </c>
      <c r="V1485" s="373">
        <f t="shared" si="165"/>
        <v>0</v>
      </c>
      <c r="W1485" s="376">
        <f t="shared" si="166"/>
        <v>0</v>
      </c>
      <c r="X1485" s="376">
        <f t="shared" si="167"/>
        <v>0</v>
      </c>
      <c r="Y1485" s="373">
        <f t="shared" si="168"/>
        <v>0</v>
      </c>
      <c r="Z1485" s="376">
        <f t="shared" si="169"/>
        <v>0</v>
      </c>
      <c r="AA1485" s="376">
        <f t="shared" si="163"/>
        <v>0</v>
      </c>
      <c r="AB1485" s="350"/>
    </row>
    <row r="1486" spans="1:28" s="2" customFormat="1" ht="10.7">
      <c r="A1486" s="382">
        <v>1461</v>
      </c>
      <c r="B1486" s="398"/>
      <c r="C1486" s="186"/>
      <c r="D1486" s="187"/>
      <c r="E1486" s="186"/>
      <c r="F1486" s="397"/>
      <c r="G1486" s="385">
        <f t="shared" si="164"/>
        <v>0</v>
      </c>
      <c r="H1486" s="360"/>
      <c r="I1486" s="187"/>
      <c r="J1486" s="187"/>
      <c r="K1486" s="187"/>
      <c r="L1486" s="187"/>
      <c r="M1486" s="187"/>
      <c r="N1486" s="187"/>
      <c r="O1486" s="187"/>
      <c r="P1486" s="187"/>
      <c r="Q1486" s="187"/>
      <c r="R1486" s="187"/>
      <c r="S1486" s="187"/>
      <c r="T1486" s="269"/>
      <c r="U1486" s="370">
        <f>IF(AND(H1486="",I1486="",J1486="",K1486="",L1486="",M1486="",N1486="",O1486="",P1486="",Q1486="",R1486="",S1486="",T1486=""),0,AVERAGE($H1486:T1486))</f>
        <v>0</v>
      </c>
      <c r="V1486" s="373">
        <f t="shared" si="165"/>
        <v>0</v>
      </c>
      <c r="W1486" s="376">
        <f t="shared" si="166"/>
        <v>0</v>
      </c>
      <c r="X1486" s="376">
        <f t="shared" si="167"/>
        <v>0</v>
      </c>
      <c r="Y1486" s="373">
        <f t="shared" si="168"/>
        <v>0</v>
      </c>
      <c r="Z1486" s="376">
        <f t="shared" si="169"/>
        <v>0</v>
      </c>
      <c r="AA1486" s="376">
        <f t="shared" si="163"/>
        <v>0</v>
      </c>
      <c r="AB1486" s="350"/>
    </row>
    <row r="1487" spans="1:28" s="2" customFormat="1" ht="10.7">
      <c r="A1487" s="382">
        <v>1462</v>
      </c>
      <c r="B1487" s="398"/>
      <c r="C1487" s="186"/>
      <c r="D1487" s="187"/>
      <c r="E1487" s="186"/>
      <c r="F1487" s="397"/>
      <c r="G1487" s="385">
        <f t="shared" si="164"/>
        <v>0</v>
      </c>
      <c r="H1487" s="360"/>
      <c r="I1487" s="187"/>
      <c r="J1487" s="187"/>
      <c r="K1487" s="187"/>
      <c r="L1487" s="187"/>
      <c r="M1487" s="187"/>
      <c r="N1487" s="187"/>
      <c r="O1487" s="187"/>
      <c r="P1487" s="187"/>
      <c r="Q1487" s="187"/>
      <c r="R1487" s="187"/>
      <c r="S1487" s="187"/>
      <c r="T1487" s="269"/>
      <c r="U1487" s="370">
        <f>IF(AND(H1487="",I1487="",J1487="",K1487="",L1487="",M1487="",N1487="",O1487="",P1487="",Q1487="",R1487="",S1487="",T1487=""),0,AVERAGE($H1487:T1487))</f>
        <v>0</v>
      </c>
      <c r="V1487" s="373">
        <f t="shared" si="165"/>
        <v>0</v>
      </c>
      <c r="W1487" s="376">
        <f t="shared" si="166"/>
        <v>0</v>
      </c>
      <c r="X1487" s="376">
        <f t="shared" si="167"/>
        <v>0</v>
      </c>
      <c r="Y1487" s="373">
        <f t="shared" si="168"/>
        <v>0</v>
      </c>
      <c r="Z1487" s="376">
        <f t="shared" si="169"/>
        <v>0</v>
      </c>
      <c r="AA1487" s="376">
        <f t="shared" si="163"/>
        <v>0</v>
      </c>
      <c r="AB1487" s="350"/>
    </row>
    <row r="1488" spans="1:28" s="2" customFormat="1" ht="10.7">
      <c r="A1488" s="382">
        <v>1463</v>
      </c>
      <c r="B1488" s="398"/>
      <c r="C1488" s="186"/>
      <c r="D1488" s="187"/>
      <c r="E1488" s="186"/>
      <c r="F1488" s="397"/>
      <c r="G1488" s="385">
        <f t="shared" si="164"/>
        <v>0</v>
      </c>
      <c r="H1488" s="360"/>
      <c r="I1488" s="187"/>
      <c r="J1488" s="187"/>
      <c r="K1488" s="187"/>
      <c r="L1488" s="187"/>
      <c r="M1488" s="187"/>
      <c r="N1488" s="187"/>
      <c r="O1488" s="187"/>
      <c r="P1488" s="187"/>
      <c r="Q1488" s="187"/>
      <c r="R1488" s="187"/>
      <c r="S1488" s="187"/>
      <c r="T1488" s="269"/>
      <c r="U1488" s="370">
        <f>IF(AND(H1488="",I1488="",J1488="",K1488="",L1488="",M1488="",N1488="",O1488="",P1488="",Q1488="",R1488="",S1488="",T1488=""),0,AVERAGE($H1488:T1488))</f>
        <v>0</v>
      </c>
      <c r="V1488" s="373">
        <f t="shared" si="165"/>
        <v>0</v>
      </c>
      <c r="W1488" s="376">
        <f t="shared" si="166"/>
        <v>0</v>
      </c>
      <c r="X1488" s="376">
        <f t="shared" si="167"/>
        <v>0</v>
      </c>
      <c r="Y1488" s="373">
        <f t="shared" si="168"/>
        <v>0</v>
      </c>
      <c r="Z1488" s="376">
        <f t="shared" si="169"/>
        <v>0</v>
      </c>
      <c r="AA1488" s="376">
        <f t="shared" si="163"/>
        <v>0</v>
      </c>
      <c r="AB1488" s="350"/>
    </row>
    <row r="1489" spans="1:28" s="2" customFormat="1" ht="10.7">
      <c r="A1489" s="382">
        <v>1464</v>
      </c>
      <c r="B1489" s="398"/>
      <c r="C1489" s="186"/>
      <c r="D1489" s="187"/>
      <c r="E1489" s="186"/>
      <c r="F1489" s="397"/>
      <c r="G1489" s="385">
        <f t="shared" si="164"/>
        <v>0</v>
      </c>
      <c r="H1489" s="360"/>
      <c r="I1489" s="187"/>
      <c r="J1489" s="187"/>
      <c r="K1489" s="187"/>
      <c r="L1489" s="187"/>
      <c r="M1489" s="187"/>
      <c r="N1489" s="187"/>
      <c r="O1489" s="187"/>
      <c r="P1489" s="187"/>
      <c r="Q1489" s="187"/>
      <c r="R1489" s="187"/>
      <c r="S1489" s="187"/>
      <c r="T1489" s="269"/>
      <c r="U1489" s="370">
        <f>IF(AND(H1489="",I1489="",J1489="",K1489="",L1489="",M1489="",N1489="",O1489="",P1489="",Q1489="",R1489="",S1489="",T1489=""),0,AVERAGE($H1489:T1489))</f>
        <v>0</v>
      </c>
      <c r="V1489" s="373">
        <f t="shared" si="165"/>
        <v>0</v>
      </c>
      <c r="W1489" s="376">
        <f t="shared" si="166"/>
        <v>0</v>
      </c>
      <c r="X1489" s="376">
        <f t="shared" si="167"/>
        <v>0</v>
      </c>
      <c r="Y1489" s="373">
        <f t="shared" si="168"/>
        <v>0</v>
      </c>
      <c r="Z1489" s="376">
        <f t="shared" si="169"/>
        <v>0</v>
      </c>
      <c r="AA1489" s="376">
        <f t="shared" si="163"/>
        <v>0</v>
      </c>
      <c r="AB1489" s="350"/>
    </row>
    <row r="1490" spans="1:28" s="2" customFormat="1" ht="10.7">
      <c r="A1490" s="382">
        <v>1465</v>
      </c>
      <c r="B1490" s="398"/>
      <c r="C1490" s="186"/>
      <c r="D1490" s="187"/>
      <c r="E1490" s="186"/>
      <c r="F1490" s="397"/>
      <c r="G1490" s="385">
        <f t="shared" si="164"/>
        <v>0</v>
      </c>
      <c r="H1490" s="360"/>
      <c r="I1490" s="187"/>
      <c r="J1490" s="187"/>
      <c r="K1490" s="187"/>
      <c r="L1490" s="187"/>
      <c r="M1490" s="187"/>
      <c r="N1490" s="187"/>
      <c r="O1490" s="187"/>
      <c r="P1490" s="187"/>
      <c r="Q1490" s="187"/>
      <c r="R1490" s="187"/>
      <c r="S1490" s="187"/>
      <c r="T1490" s="269"/>
      <c r="U1490" s="370">
        <f>IF(AND(H1490="",I1490="",J1490="",K1490="",L1490="",M1490="",N1490="",O1490="",P1490="",Q1490="",R1490="",S1490="",T1490=""),0,AVERAGE($H1490:T1490))</f>
        <v>0</v>
      </c>
      <c r="V1490" s="373">
        <f t="shared" si="165"/>
        <v>0</v>
      </c>
      <c r="W1490" s="376">
        <f t="shared" si="166"/>
        <v>0</v>
      </c>
      <c r="X1490" s="376">
        <f t="shared" si="167"/>
        <v>0</v>
      </c>
      <c r="Y1490" s="373">
        <f t="shared" si="168"/>
        <v>0</v>
      </c>
      <c r="Z1490" s="376">
        <f t="shared" si="169"/>
        <v>0</v>
      </c>
      <c r="AA1490" s="376">
        <f t="shared" si="163"/>
        <v>0</v>
      </c>
      <c r="AB1490" s="350"/>
    </row>
    <row r="1491" spans="1:28" s="2" customFormat="1" ht="10.7">
      <c r="A1491" s="382">
        <v>1466</v>
      </c>
      <c r="B1491" s="398"/>
      <c r="C1491" s="186"/>
      <c r="D1491" s="187"/>
      <c r="E1491" s="186"/>
      <c r="F1491" s="397"/>
      <c r="G1491" s="385">
        <f t="shared" si="164"/>
        <v>0</v>
      </c>
      <c r="H1491" s="360"/>
      <c r="I1491" s="187"/>
      <c r="J1491" s="187"/>
      <c r="K1491" s="187"/>
      <c r="L1491" s="187"/>
      <c r="M1491" s="187"/>
      <c r="N1491" s="187"/>
      <c r="O1491" s="187"/>
      <c r="P1491" s="187"/>
      <c r="Q1491" s="187"/>
      <c r="R1491" s="187"/>
      <c r="S1491" s="187"/>
      <c r="T1491" s="269"/>
      <c r="U1491" s="370">
        <f>IF(AND(H1491="",I1491="",J1491="",K1491="",L1491="",M1491="",N1491="",O1491="",P1491="",Q1491="",R1491="",S1491="",T1491=""),0,AVERAGE($H1491:T1491))</f>
        <v>0</v>
      </c>
      <c r="V1491" s="373">
        <f t="shared" si="165"/>
        <v>0</v>
      </c>
      <c r="W1491" s="376">
        <f t="shared" si="166"/>
        <v>0</v>
      </c>
      <c r="X1491" s="376">
        <f t="shared" si="167"/>
        <v>0</v>
      </c>
      <c r="Y1491" s="373">
        <f t="shared" si="168"/>
        <v>0</v>
      </c>
      <c r="Z1491" s="376">
        <f t="shared" si="169"/>
        <v>0</v>
      </c>
      <c r="AA1491" s="376">
        <f t="shared" si="163"/>
        <v>0</v>
      </c>
      <c r="AB1491" s="350"/>
    </row>
    <row r="1492" spans="1:28" s="2" customFormat="1" ht="10.7">
      <c r="A1492" s="382">
        <v>1467</v>
      </c>
      <c r="B1492" s="398"/>
      <c r="C1492" s="186"/>
      <c r="D1492" s="187"/>
      <c r="E1492" s="186"/>
      <c r="F1492" s="397"/>
      <c r="G1492" s="385">
        <f t="shared" si="164"/>
        <v>0</v>
      </c>
      <c r="H1492" s="360"/>
      <c r="I1492" s="187"/>
      <c r="J1492" s="187"/>
      <c r="K1492" s="187"/>
      <c r="L1492" s="187"/>
      <c r="M1492" s="187"/>
      <c r="N1492" s="187"/>
      <c r="O1492" s="187"/>
      <c r="P1492" s="187"/>
      <c r="Q1492" s="187"/>
      <c r="R1492" s="187"/>
      <c r="S1492" s="187"/>
      <c r="T1492" s="269"/>
      <c r="U1492" s="370">
        <f>IF(AND(H1492="",I1492="",J1492="",K1492="",L1492="",M1492="",N1492="",O1492="",P1492="",Q1492="",R1492="",S1492="",T1492=""),0,AVERAGE($H1492:T1492))</f>
        <v>0</v>
      </c>
      <c r="V1492" s="373">
        <f t="shared" si="165"/>
        <v>0</v>
      </c>
      <c r="W1492" s="376">
        <f t="shared" si="166"/>
        <v>0</v>
      </c>
      <c r="X1492" s="376">
        <f t="shared" si="167"/>
        <v>0</v>
      </c>
      <c r="Y1492" s="373">
        <f t="shared" si="168"/>
        <v>0</v>
      </c>
      <c r="Z1492" s="376">
        <f t="shared" si="169"/>
        <v>0</v>
      </c>
      <c r="AA1492" s="376">
        <f t="shared" si="163"/>
        <v>0</v>
      </c>
      <c r="AB1492" s="350"/>
    </row>
    <row r="1493" spans="1:28" s="2" customFormat="1" ht="10.7">
      <c r="A1493" s="382">
        <v>1468</v>
      </c>
      <c r="B1493" s="398"/>
      <c r="C1493" s="186"/>
      <c r="D1493" s="187"/>
      <c r="E1493" s="186"/>
      <c r="F1493" s="397"/>
      <c r="G1493" s="385">
        <f t="shared" si="164"/>
        <v>0</v>
      </c>
      <c r="H1493" s="360"/>
      <c r="I1493" s="187"/>
      <c r="J1493" s="187"/>
      <c r="K1493" s="187"/>
      <c r="L1493" s="187"/>
      <c r="M1493" s="187"/>
      <c r="N1493" s="187"/>
      <c r="O1493" s="187"/>
      <c r="P1493" s="187"/>
      <c r="Q1493" s="187"/>
      <c r="R1493" s="187"/>
      <c r="S1493" s="187"/>
      <c r="T1493" s="269"/>
      <c r="U1493" s="370">
        <f>IF(AND(H1493="",I1493="",J1493="",K1493="",L1493="",M1493="",N1493="",O1493="",P1493="",Q1493="",R1493="",S1493="",T1493=""),0,AVERAGE($H1493:T1493))</f>
        <v>0</v>
      </c>
      <c r="V1493" s="373">
        <f t="shared" si="165"/>
        <v>0</v>
      </c>
      <c r="W1493" s="376">
        <f t="shared" si="166"/>
        <v>0</v>
      </c>
      <c r="X1493" s="376">
        <f t="shared" si="167"/>
        <v>0</v>
      </c>
      <c r="Y1493" s="373">
        <f t="shared" si="168"/>
        <v>0</v>
      </c>
      <c r="Z1493" s="376">
        <f t="shared" si="169"/>
        <v>0</v>
      </c>
      <c r="AA1493" s="376">
        <f t="shared" si="163"/>
        <v>0</v>
      </c>
      <c r="AB1493" s="350"/>
    </row>
    <row r="1494" spans="1:28" s="2" customFormat="1" ht="10.7">
      <c r="A1494" s="382">
        <v>1469</v>
      </c>
      <c r="B1494" s="398"/>
      <c r="C1494" s="186"/>
      <c r="D1494" s="187"/>
      <c r="E1494" s="186"/>
      <c r="F1494" s="397"/>
      <c r="G1494" s="385">
        <f t="shared" si="164"/>
        <v>0</v>
      </c>
      <c r="H1494" s="360"/>
      <c r="I1494" s="187"/>
      <c r="J1494" s="187"/>
      <c r="K1494" s="187"/>
      <c r="L1494" s="187"/>
      <c r="M1494" s="187"/>
      <c r="N1494" s="187"/>
      <c r="O1494" s="187"/>
      <c r="P1494" s="187"/>
      <c r="Q1494" s="187"/>
      <c r="R1494" s="187"/>
      <c r="S1494" s="187"/>
      <c r="T1494" s="269"/>
      <c r="U1494" s="370">
        <f>IF(AND(H1494="",I1494="",J1494="",K1494="",L1494="",M1494="",N1494="",O1494="",P1494="",Q1494="",R1494="",S1494="",T1494=""),0,AVERAGE($H1494:T1494))</f>
        <v>0</v>
      </c>
      <c r="V1494" s="373">
        <f t="shared" si="165"/>
        <v>0</v>
      </c>
      <c r="W1494" s="376">
        <f t="shared" si="166"/>
        <v>0</v>
      </c>
      <c r="X1494" s="376">
        <f t="shared" si="167"/>
        <v>0</v>
      </c>
      <c r="Y1494" s="373">
        <f t="shared" si="168"/>
        <v>0</v>
      </c>
      <c r="Z1494" s="376">
        <f t="shared" si="169"/>
        <v>0</v>
      </c>
      <c r="AA1494" s="376">
        <f t="shared" si="163"/>
        <v>0</v>
      </c>
      <c r="AB1494" s="350"/>
    </row>
    <row r="1495" spans="1:28" s="2" customFormat="1" ht="10.7">
      <c r="A1495" s="382">
        <v>1470</v>
      </c>
      <c r="B1495" s="398"/>
      <c r="C1495" s="186"/>
      <c r="D1495" s="187"/>
      <c r="E1495" s="186"/>
      <c r="F1495" s="397"/>
      <c r="G1495" s="385">
        <f t="shared" si="164"/>
        <v>0</v>
      </c>
      <c r="H1495" s="360"/>
      <c r="I1495" s="187"/>
      <c r="J1495" s="187"/>
      <c r="K1495" s="187"/>
      <c r="L1495" s="187"/>
      <c r="M1495" s="187"/>
      <c r="N1495" s="187"/>
      <c r="O1495" s="187"/>
      <c r="P1495" s="187"/>
      <c r="Q1495" s="187"/>
      <c r="R1495" s="187"/>
      <c r="S1495" s="187"/>
      <c r="T1495" s="269"/>
      <c r="U1495" s="370">
        <f>IF(AND(H1495="",I1495="",J1495="",K1495="",L1495="",M1495="",N1495="",O1495="",P1495="",Q1495="",R1495="",S1495="",T1495=""),0,AVERAGE($H1495:T1495))</f>
        <v>0</v>
      </c>
      <c r="V1495" s="373">
        <f t="shared" si="165"/>
        <v>0</v>
      </c>
      <c r="W1495" s="376">
        <f t="shared" si="166"/>
        <v>0</v>
      </c>
      <c r="X1495" s="376">
        <f t="shared" si="167"/>
        <v>0</v>
      </c>
      <c r="Y1495" s="373">
        <f t="shared" si="168"/>
        <v>0</v>
      </c>
      <c r="Z1495" s="376">
        <f t="shared" si="169"/>
        <v>0</v>
      </c>
      <c r="AA1495" s="376">
        <f t="shared" si="163"/>
        <v>0</v>
      </c>
      <c r="AB1495" s="350"/>
    </row>
    <row r="1496" spans="1:28" s="2" customFormat="1" ht="10.7">
      <c r="A1496" s="382">
        <v>1471</v>
      </c>
      <c r="B1496" s="398"/>
      <c r="C1496" s="186"/>
      <c r="D1496" s="187"/>
      <c r="E1496" s="186"/>
      <c r="F1496" s="397"/>
      <c r="G1496" s="385">
        <f t="shared" si="164"/>
        <v>0</v>
      </c>
      <c r="H1496" s="360"/>
      <c r="I1496" s="187"/>
      <c r="J1496" s="187"/>
      <c r="K1496" s="187"/>
      <c r="L1496" s="187"/>
      <c r="M1496" s="187"/>
      <c r="N1496" s="187"/>
      <c r="O1496" s="187"/>
      <c r="P1496" s="187"/>
      <c r="Q1496" s="187"/>
      <c r="R1496" s="187"/>
      <c r="S1496" s="187"/>
      <c r="T1496" s="269"/>
      <c r="U1496" s="370">
        <f>IF(AND(H1496="",I1496="",J1496="",K1496="",L1496="",M1496="",N1496="",O1496="",P1496="",Q1496="",R1496="",S1496="",T1496=""),0,AVERAGE($H1496:T1496))</f>
        <v>0</v>
      </c>
      <c r="V1496" s="373">
        <f t="shared" si="165"/>
        <v>0</v>
      </c>
      <c r="W1496" s="376">
        <f t="shared" si="166"/>
        <v>0</v>
      </c>
      <c r="X1496" s="376">
        <f t="shared" si="167"/>
        <v>0</v>
      </c>
      <c r="Y1496" s="373">
        <f t="shared" si="168"/>
        <v>0</v>
      </c>
      <c r="Z1496" s="376">
        <f t="shared" si="169"/>
        <v>0</v>
      </c>
      <c r="AA1496" s="376">
        <f t="shared" si="163"/>
        <v>0</v>
      </c>
      <c r="AB1496" s="350"/>
    </row>
    <row r="1497" spans="1:28" s="2" customFormat="1" ht="10.7">
      <c r="A1497" s="382">
        <v>1472</v>
      </c>
      <c r="B1497" s="398"/>
      <c r="C1497" s="186"/>
      <c r="D1497" s="187"/>
      <c r="E1497" s="186"/>
      <c r="F1497" s="397"/>
      <c r="G1497" s="385">
        <f t="shared" si="164"/>
        <v>0</v>
      </c>
      <c r="H1497" s="360"/>
      <c r="I1497" s="187"/>
      <c r="J1497" s="187"/>
      <c r="K1497" s="187"/>
      <c r="L1497" s="187"/>
      <c r="M1497" s="187"/>
      <c r="N1497" s="187"/>
      <c r="O1497" s="187"/>
      <c r="P1497" s="187"/>
      <c r="Q1497" s="187"/>
      <c r="R1497" s="187"/>
      <c r="S1497" s="187"/>
      <c r="T1497" s="269"/>
      <c r="U1497" s="370">
        <f>IF(AND(H1497="",I1497="",J1497="",K1497="",L1497="",M1497="",N1497="",O1497="",P1497="",Q1497="",R1497="",S1497="",T1497=""),0,AVERAGE($H1497:T1497))</f>
        <v>0</v>
      </c>
      <c r="V1497" s="373">
        <f t="shared" si="165"/>
        <v>0</v>
      </c>
      <c r="W1497" s="376">
        <f t="shared" si="166"/>
        <v>0</v>
      </c>
      <c r="X1497" s="376">
        <f t="shared" si="167"/>
        <v>0</v>
      </c>
      <c r="Y1497" s="373">
        <f t="shared" si="168"/>
        <v>0</v>
      </c>
      <c r="Z1497" s="376">
        <f t="shared" si="169"/>
        <v>0</v>
      </c>
      <c r="AA1497" s="376">
        <f t="shared" si="163"/>
        <v>0</v>
      </c>
      <c r="AB1497" s="350"/>
    </row>
    <row r="1498" spans="1:28" s="2" customFormat="1" ht="10.7">
      <c r="A1498" s="382">
        <v>1473</v>
      </c>
      <c r="B1498" s="398"/>
      <c r="C1498" s="186"/>
      <c r="D1498" s="187"/>
      <c r="E1498" s="186"/>
      <c r="F1498" s="397"/>
      <c r="G1498" s="385">
        <f t="shared" si="164"/>
        <v>0</v>
      </c>
      <c r="H1498" s="360"/>
      <c r="I1498" s="187"/>
      <c r="J1498" s="187"/>
      <c r="K1498" s="187"/>
      <c r="L1498" s="187"/>
      <c r="M1498" s="187"/>
      <c r="N1498" s="187"/>
      <c r="O1498" s="187"/>
      <c r="P1498" s="187"/>
      <c r="Q1498" s="187"/>
      <c r="R1498" s="187"/>
      <c r="S1498" s="187"/>
      <c r="T1498" s="269"/>
      <c r="U1498" s="370">
        <f>IF(AND(H1498="",I1498="",J1498="",K1498="",L1498="",M1498="",N1498="",O1498="",P1498="",Q1498="",R1498="",S1498="",T1498=""),0,AVERAGE($H1498:T1498))</f>
        <v>0</v>
      </c>
      <c r="V1498" s="373">
        <f t="shared" si="165"/>
        <v>0</v>
      </c>
      <c r="W1498" s="376">
        <f t="shared" si="166"/>
        <v>0</v>
      </c>
      <c r="X1498" s="376">
        <f t="shared" si="167"/>
        <v>0</v>
      </c>
      <c r="Y1498" s="373">
        <f t="shared" si="168"/>
        <v>0</v>
      </c>
      <c r="Z1498" s="376">
        <f t="shared" si="169"/>
        <v>0</v>
      </c>
      <c r="AA1498" s="376">
        <f t="shared" ref="AA1498:AA1561" si="170">IF(U1498&gt;22,(U1498-22),0)</f>
        <v>0</v>
      </c>
      <c r="AB1498" s="350"/>
    </row>
    <row r="1499" spans="1:28" s="2" customFormat="1" ht="10.7">
      <c r="A1499" s="382">
        <v>1474</v>
      </c>
      <c r="B1499" s="398"/>
      <c r="C1499" s="186"/>
      <c r="D1499" s="187"/>
      <c r="E1499" s="186"/>
      <c r="F1499" s="397"/>
      <c r="G1499" s="385">
        <f t="shared" ref="G1499:G1562" si="171">IF(E1499="Residencial",D1499,E1499)</f>
        <v>0</v>
      </c>
      <c r="H1499" s="360"/>
      <c r="I1499" s="187"/>
      <c r="J1499" s="187"/>
      <c r="K1499" s="187"/>
      <c r="L1499" s="187"/>
      <c r="M1499" s="187"/>
      <c r="N1499" s="187"/>
      <c r="O1499" s="187"/>
      <c r="P1499" s="187"/>
      <c r="Q1499" s="187"/>
      <c r="R1499" s="187"/>
      <c r="S1499" s="187"/>
      <c r="T1499" s="269"/>
      <c r="U1499" s="370">
        <f>IF(AND(H1499="",I1499="",J1499="",K1499="",L1499="",M1499="",N1499="",O1499="",P1499="",Q1499="",R1499="",S1499="",T1499=""),0,AVERAGE($H1499:T1499))</f>
        <v>0</v>
      </c>
      <c r="V1499" s="373">
        <f t="shared" ref="V1499:V1562" si="172">IF(U1499&lt;=11,U1499,11)</f>
        <v>0</v>
      </c>
      <c r="W1499" s="376">
        <f t="shared" ref="W1499:W1562" si="173">IF(U1499&lt;=6,U1499,6)</f>
        <v>0</v>
      </c>
      <c r="X1499" s="376">
        <f t="shared" ref="X1499:X1562" si="174">IF(AND(U1499&gt;6,U1499&gt;=11),11-W1499,U1499-W1499)</f>
        <v>0</v>
      </c>
      <c r="Y1499" s="373">
        <f t="shared" ref="Y1499:Y1562" si="175">IF(U1499&gt;11,(U1499-W1499-X1499),0)</f>
        <v>0</v>
      </c>
      <c r="Z1499" s="376">
        <f t="shared" ref="Z1499:Z1562" si="176">IF(U1499&gt;22,11,IF(AND(U1499&gt;11,U1499&lt;=22),U1499-11,0))</f>
        <v>0</v>
      </c>
      <c r="AA1499" s="376">
        <f t="shared" si="170"/>
        <v>0</v>
      </c>
      <c r="AB1499" s="350"/>
    </row>
    <row r="1500" spans="1:28" s="2" customFormat="1" ht="10.7">
      <c r="A1500" s="382">
        <v>1475</v>
      </c>
      <c r="B1500" s="398"/>
      <c r="C1500" s="186"/>
      <c r="D1500" s="187"/>
      <c r="E1500" s="186"/>
      <c r="F1500" s="397"/>
      <c r="G1500" s="385">
        <f t="shared" si="171"/>
        <v>0</v>
      </c>
      <c r="H1500" s="360"/>
      <c r="I1500" s="187"/>
      <c r="J1500" s="187"/>
      <c r="K1500" s="187"/>
      <c r="L1500" s="187"/>
      <c r="M1500" s="187"/>
      <c r="N1500" s="187"/>
      <c r="O1500" s="187"/>
      <c r="P1500" s="187"/>
      <c r="Q1500" s="187"/>
      <c r="R1500" s="187"/>
      <c r="S1500" s="187"/>
      <c r="T1500" s="269"/>
      <c r="U1500" s="370">
        <f>IF(AND(H1500="",I1500="",J1500="",K1500="",L1500="",M1500="",N1500="",O1500="",P1500="",Q1500="",R1500="",S1500="",T1500=""),0,AVERAGE($H1500:T1500))</f>
        <v>0</v>
      </c>
      <c r="V1500" s="373">
        <f t="shared" si="172"/>
        <v>0</v>
      </c>
      <c r="W1500" s="376">
        <f t="shared" si="173"/>
        <v>0</v>
      </c>
      <c r="X1500" s="376">
        <f t="shared" si="174"/>
        <v>0</v>
      </c>
      <c r="Y1500" s="373">
        <f t="shared" si="175"/>
        <v>0</v>
      </c>
      <c r="Z1500" s="376">
        <f t="shared" si="176"/>
        <v>0</v>
      </c>
      <c r="AA1500" s="376">
        <f t="shared" si="170"/>
        <v>0</v>
      </c>
      <c r="AB1500" s="350"/>
    </row>
    <row r="1501" spans="1:28" s="2" customFormat="1" ht="10.7">
      <c r="A1501" s="382">
        <v>1476</v>
      </c>
      <c r="B1501" s="398"/>
      <c r="C1501" s="186"/>
      <c r="D1501" s="187"/>
      <c r="E1501" s="186"/>
      <c r="F1501" s="397"/>
      <c r="G1501" s="385">
        <f t="shared" si="171"/>
        <v>0</v>
      </c>
      <c r="H1501" s="360"/>
      <c r="I1501" s="187"/>
      <c r="J1501" s="187"/>
      <c r="K1501" s="187"/>
      <c r="L1501" s="187"/>
      <c r="M1501" s="187"/>
      <c r="N1501" s="187"/>
      <c r="O1501" s="187"/>
      <c r="P1501" s="187"/>
      <c r="Q1501" s="187"/>
      <c r="R1501" s="187"/>
      <c r="S1501" s="187"/>
      <c r="T1501" s="269"/>
      <c r="U1501" s="370">
        <f>IF(AND(H1501="",I1501="",J1501="",K1501="",L1501="",M1501="",N1501="",O1501="",P1501="",Q1501="",R1501="",S1501="",T1501=""),0,AVERAGE($H1501:T1501))</f>
        <v>0</v>
      </c>
      <c r="V1501" s="373">
        <f t="shared" si="172"/>
        <v>0</v>
      </c>
      <c r="W1501" s="376">
        <f t="shared" si="173"/>
        <v>0</v>
      </c>
      <c r="X1501" s="376">
        <f t="shared" si="174"/>
        <v>0</v>
      </c>
      <c r="Y1501" s="373">
        <f t="shared" si="175"/>
        <v>0</v>
      </c>
      <c r="Z1501" s="376">
        <f t="shared" si="176"/>
        <v>0</v>
      </c>
      <c r="AA1501" s="376">
        <f t="shared" si="170"/>
        <v>0</v>
      </c>
      <c r="AB1501" s="350"/>
    </row>
    <row r="1502" spans="1:28" s="2" customFormat="1" ht="10.7">
      <c r="A1502" s="382">
        <v>1477</v>
      </c>
      <c r="B1502" s="398"/>
      <c r="C1502" s="186"/>
      <c r="D1502" s="187"/>
      <c r="E1502" s="186"/>
      <c r="F1502" s="397"/>
      <c r="G1502" s="385">
        <f t="shared" si="171"/>
        <v>0</v>
      </c>
      <c r="H1502" s="360"/>
      <c r="I1502" s="187"/>
      <c r="J1502" s="187"/>
      <c r="K1502" s="187"/>
      <c r="L1502" s="187"/>
      <c r="M1502" s="187"/>
      <c r="N1502" s="187"/>
      <c r="O1502" s="187"/>
      <c r="P1502" s="187"/>
      <c r="Q1502" s="187"/>
      <c r="R1502" s="187"/>
      <c r="S1502" s="187"/>
      <c r="T1502" s="269"/>
      <c r="U1502" s="370">
        <f>IF(AND(H1502="",I1502="",J1502="",K1502="",L1502="",M1502="",N1502="",O1502="",P1502="",Q1502="",R1502="",S1502="",T1502=""),0,AVERAGE($H1502:T1502))</f>
        <v>0</v>
      </c>
      <c r="V1502" s="373">
        <f t="shared" si="172"/>
        <v>0</v>
      </c>
      <c r="W1502" s="376">
        <f t="shared" si="173"/>
        <v>0</v>
      </c>
      <c r="X1502" s="376">
        <f t="shared" si="174"/>
        <v>0</v>
      </c>
      <c r="Y1502" s="373">
        <f t="shared" si="175"/>
        <v>0</v>
      </c>
      <c r="Z1502" s="376">
        <f t="shared" si="176"/>
        <v>0</v>
      </c>
      <c r="AA1502" s="376">
        <f t="shared" si="170"/>
        <v>0</v>
      </c>
      <c r="AB1502" s="350"/>
    </row>
    <row r="1503" spans="1:28" s="2" customFormat="1" ht="10.7">
      <c r="A1503" s="382">
        <v>1478</v>
      </c>
      <c r="B1503" s="398"/>
      <c r="C1503" s="186"/>
      <c r="D1503" s="187"/>
      <c r="E1503" s="186"/>
      <c r="F1503" s="397"/>
      <c r="G1503" s="385">
        <f t="shared" si="171"/>
        <v>0</v>
      </c>
      <c r="H1503" s="360"/>
      <c r="I1503" s="187"/>
      <c r="J1503" s="187"/>
      <c r="K1503" s="187"/>
      <c r="L1503" s="187"/>
      <c r="M1503" s="187"/>
      <c r="N1503" s="187"/>
      <c r="O1503" s="187"/>
      <c r="P1503" s="187"/>
      <c r="Q1503" s="187"/>
      <c r="R1503" s="187"/>
      <c r="S1503" s="187"/>
      <c r="T1503" s="269"/>
      <c r="U1503" s="370">
        <f>IF(AND(H1503="",I1503="",J1503="",K1503="",L1503="",M1503="",N1503="",O1503="",P1503="",Q1503="",R1503="",S1503="",T1503=""),0,AVERAGE($H1503:T1503))</f>
        <v>0</v>
      </c>
      <c r="V1503" s="373">
        <f t="shared" si="172"/>
        <v>0</v>
      </c>
      <c r="W1503" s="376">
        <f t="shared" si="173"/>
        <v>0</v>
      </c>
      <c r="X1503" s="376">
        <f t="shared" si="174"/>
        <v>0</v>
      </c>
      <c r="Y1503" s="373">
        <f t="shared" si="175"/>
        <v>0</v>
      </c>
      <c r="Z1503" s="376">
        <f t="shared" si="176"/>
        <v>0</v>
      </c>
      <c r="AA1503" s="376">
        <f t="shared" si="170"/>
        <v>0</v>
      </c>
      <c r="AB1503" s="350"/>
    </row>
    <row r="1504" spans="1:28" s="2" customFormat="1" ht="10.7">
      <c r="A1504" s="382">
        <v>1479</v>
      </c>
      <c r="B1504" s="398"/>
      <c r="C1504" s="186"/>
      <c r="D1504" s="187"/>
      <c r="E1504" s="186"/>
      <c r="F1504" s="397"/>
      <c r="G1504" s="385">
        <f t="shared" si="171"/>
        <v>0</v>
      </c>
      <c r="H1504" s="360"/>
      <c r="I1504" s="187"/>
      <c r="J1504" s="187"/>
      <c r="K1504" s="187"/>
      <c r="L1504" s="187"/>
      <c r="M1504" s="187"/>
      <c r="N1504" s="187"/>
      <c r="O1504" s="187"/>
      <c r="P1504" s="187"/>
      <c r="Q1504" s="187"/>
      <c r="R1504" s="187"/>
      <c r="S1504" s="187"/>
      <c r="T1504" s="269"/>
      <c r="U1504" s="370">
        <f>IF(AND(H1504="",I1504="",J1504="",K1504="",L1504="",M1504="",N1504="",O1504="",P1504="",Q1504="",R1504="",S1504="",T1504=""),0,AVERAGE($H1504:T1504))</f>
        <v>0</v>
      </c>
      <c r="V1504" s="373">
        <f t="shared" si="172"/>
        <v>0</v>
      </c>
      <c r="W1504" s="376">
        <f t="shared" si="173"/>
        <v>0</v>
      </c>
      <c r="X1504" s="376">
        <f t="shared" si="174"/>
        <v>0</v>
      </c>
      <c r="Y1504" s="373">
        <f t="shared" si="175"/>
        <v>0</v>
      </c>
      <c r="Z1504" s="376">
        <f t="shared" si="176"/>
        <v>0</v>
      </c>
      <c r="AA1504" s="376">
        <f t="shared" si="170"/>
        <v>0</v>
      </c>
      <c r="AB1504" s="350"/>
    </row>
    <row r="1505" spans="1:28" s="2" customFormat="1" ht="10.7">
      <c r="A1505" s="382">
        <v>1480</v>
      </c>
      <c r="B1505" s="398"/>
      <c r="C1505" s="186"/>
      <c r="D1505" s="187"/>
      <c r="E1505" s="186"/>
      <c r="F1505" s="397"/>
      <c r="G1505" s="385">
        <f t="shared" si="171"/>
        <v>0</v>
      </c>
      <c r="H1505" s="360"/>
      <c r="I1505" s="187"/>
      <c r="J1505" s="187"/>
      <c r="K1505" s="187"/>
      <c r="L1505" s="187"/>
      <c r="M1505" s="187"/>
      <c r="N1505" s="187"/>
      <c r="O1505" s="187"/>
      <c r="P1505" s="187"/>
      <c r="Q1505" s="187"/>
      <c r="R1505" s="187"/>
      <c r="S1505" s="187"/>
      <c r="T1505" s="269"/>
      <c r="U1505" s="370">
        <f>IF(AND(H1505="",I1505="",J1505="",K1505="",L1505="",M1505="",N1505="",O1505="",P1505="",Q1505="",R1505="",S1505="",T1505=""),0,AVERAGE($H1505:T1505))</f>
        <v>0</v>
      </c>
      <c r="V1505" s="373">
        <f t="shared" si="172"/>
        <v>0</v>
      </c>
      <c r="W1505" s="376">
        <f t="shared" si="173"/>
        <v>0</v>
      </c>
      <c r="X1505" s="376">
        <f t="shared" si="174"/>
        <v>0</v>
      </c>
      <c r="Y1505" s="373">
        <f t="shared" si="175"/>
        <v>0</v>
      </c>
      <c r="Z1505" s="376">
        <f t="shared" si="176"/>
        <v>0</v>
      </c>
      <c r="AA1505" s="376">
        <f t="shared" si="170"/>
        <v>0</v>
      </c>
      <c r="AB1505" s="350"/>
    </row>
    <row r="1506" spans="1:28" s="2" customFormat="1" ht="10.7">
      <c r="A1506" s="382">
        <v>1481</v>
      </c>
      <c r="B1506" s="398"/>
      <c r="C1506" s="186"/>
      <c r="D1506" s="187"/>
      <c r="E1506" s="186"/>
      <c r="F1506" s="397"/>
      <c r="G1506" s="385">
        <f t="shared" si="171"/>
        <v>0</v>
      </c>
      <c r="H1506" s="360"/>
      <c r="I1506" s="187"/>
      <c r="J1506" s="187"/>
      <c r="K1506" s="187"/>
      <c r="L1506" s="187"/>
      <c r="M1506" s="187"/>
      <c r="N1506" s="187"/>
      <c r="O1506" s="187"/>
      <c r="P1506" s="187"/>
      <c r="Q1506" s="187"/>
      <c r="R1506" s="187"/>
      <c r="S1506" s="187"/>
      <c r="T1506" s="269"/>
      <c r="U1506" s="370">
        <f>IF(AND(H1506="",I1506="",J1506="",K1506="",L1506="",M1506="",N1506="",O1506="",P1506="",Q1506="",R1506="",S1506="",T1506=""),0,AVERAGE($H1506:T1506))</f>
        <v>0</v>
      </c>
      <c r="V1506" s="373">
        <f t="shared" si="172"/>
        <v>0</v>
      </c>
      <c r="W1506" s="376">
        <f t="shared" si="173"/>
        <v>0</v>
      </c>
      <c r="X1506" s="376">
        <f t="shared" si="174"/>
        <v>0</v>
      </c>
      <c r="Y1506" s="373">
        <f t="shared" si="175"/>
        <v>0</v>
      </c>
      <c r="Z1506" s="376">
        <f t="shared" si="176"/>
        <v>0</v>
      </c>
      <c r="AA1506" s="376">
        <f t="shared" si="170"/>
        <v>0</v>
      </c>
      <c r="AB1506" s="350"/>
    </row>
    <row r="1507" spans="1:28" s="2" customFormat="1" ht="10.7">
      <c r="A1507" s="382">
        <v>1482</v>
      </c>
      <c r="B1507" s="398"/>
      <c r="C1507" s="186"/>
      <c r="D1507" s="187"/>
      <c r="E1507" s="186"/>
      <c r="F1507" s="397"/>
      <c r="G1507" s="385">
        <f t="shared" si="171"/>
        <v>0</v>
      </c>
      <c r="H1507" s="360"/>
      <c r="I1507" s="187"/>
      <c r="J1507" s="187"/>
      <c r="K1507" s="187"/>
      <c r="L1507" s="187"/>
      <c r="M1507" s="187"/>
      <c r="N1507" s="187"/>
      <c r="O1507" s="187"/>
      <c r="P1507" s="187"/>
      <c r="Q1507" s="187"/>
      <c r="R1507" s="187"/>
      <c r="S1507" s="187"/>
      <c r="T1507" s="269"/>
      <c r="U1507" s="370">
        <f>IF(AND(H1507="",I1507="",J1507="",K1507="",L1507="",M1507="",N1507="",O1507="",P1507="",Q1507="",R1507="",S1507="",T1507=""),0,AVERAGE($H1507:T1507))</f>
        <v>0</v>
      </c>
      <c r="V1507" s="373">
        <f t="shared" si="172"/>
        <v>0</v>
      </c>
      <c r="W1507" s="376">
        <f t="shared" si="173"/>
        <v>0</v>
      </c>
      <c r="X1507" s="376">
        <f t="shared" si="174"/>
        <v>0</v>
      </c>
      <c r="Y1507" s="373">
        <f t="shared" si="175"/>
        <v>0</v>
      </c>
      <c r="Z1507" s="376">
        <f t="shared" si="176"/>
        <v>0</v>
      </c>
      <c r="AA1507" s="376">
        <f t="shared" si="170"/>
        <v>0</v>
      </c>
      <c r="AB1507" s="350"/>
    </row>
    <row r="1508" spans="1:28" s="2" customFormat="1" ht="10.7">
      <c r="A1508" s="382">
        <v>1483</v>
      </c>
      <c r="B1508" s="398"/>
      <c r="C1508" s="186"/>
      <c r="D1508" s="187"/>
      <c r="E1508" s="186"/>
      <c r="F1508" s="397"/>
      <c r="G1508" s="385">
        <f t="shared" si="171"/>
        <v>0</v>
      </c>
      <c r="H1508" s="360"/>
      <c r="I1508" s="187"/>
      <c r="J1508" s="187"/>
      <c r="K1508" s="187"/>
      <c r="L1508" s="187"/>
      <c r="M1508" s="187"/>
      <c r="N1508" s="187"/>
      <c r="O1508" s="187"/>
      <c r="P1508" s="187"/>
      <c r="Q1508" s="187"/>
      <c r="R1508" s="187"/>
      <c r="S1508" s="187"/>
      <c r="T1508" s="269"/>
      <c r="U1508" s="370">
        <f>IF(AND(H1508="",I1508="",J1508="",K1508="",L1508="",M1508="",N1508="",O1508="",P1508="",Q1508="",R1508="",S1508="",T1508=""),0,AVERAGE($H1508:T1508))</f>
        <v>0</v>
      </c>
      <c r="V1508" s="373">
        <f t="shared" si="172"/>
        <v>0</v>
      </c>
      <c r="W1508" s="376">
        <f t="shared" si="173"/>
        <v>0</v>
      </c>
      <c r="X1508" s="376">
        <f t="shared" si="174"/>
        <v>0</v>
      </c>
      <c r="Y1508" s="373">
        <f t="shared" si="175"/>
        <v>0</v>
      </c>
      <c r="Z1508" s="376">
        <f t="shared" si="176"/>
        <v>0</v>
      </c>
      <c r="AA1508" s="376">
        <f t="shared" si="170"/>
        <v>0</v>
      </c>
      <c r="AB1508" s="350"/>
    </row>
    <row r="1509" spans="1:28" s="2" customFormat="1" ht="10.7">
      <c r="A1509" s="382">
        <v>1484</v>
      </c>
      <c r="B1509" s="398"/>
      <c r="C1509" s="186"/>
      <c r="D1509" s="187"/>
      <c r="E1509" s="186"/>
      <c r="F1509" s="397"/>
      <c r="G1509" s="385">
        <f t="shared" si="171"/>
        <v>0</v>
      </c>
      <c r="H1509" s="360"/>
      <c r="I1509" s="187"/>
      <c r="J1509" s="187"/>
      <c r="K1509" s="187"/>
      <c r="L1509" s="187"/>
      <c r="M1509" s="187"/>
      <c r="N1509" s="187"/>
      <c r="O1509" s="187"/>
      <c r="P1509" s="187"/>
      <c r="Q1509" s="187"/>
      <c r="R1509" s="187"/>
      <c r="S1509" s="187"/>
      <c r="T1509" s="269"/>
      <c r="U1509" s="370">
        <f>IF(AND(H1509="",I1509="",J1509="",K1509="",L1509="",M1509="",N1509="",O1509="",P1509="",Q1509="",R1509="",S1509="",T1509=""),0,AVERAGE($H1509:T1509))</f>
        <v>0</v>
      </c>
      <c r="V1509" s="373">
        <f t="shared" si="172"/>
        <v>0</v>
      </c>
      <c r="W1509" s="376">
        <f t="shared" si="173"/>
        <v>0</v>
      </c>
      <c r="X1509" s="376">
        <f t="shared" si="174"/>
        <v>0</v>
      </c>
      <c r="Y1509" s="373">
        <f t="shared" si="175"/>
        <v>0</v>
      </c>
      <c r="Z1509" s="376">
        <f t="shared" si="176"/>
        <v>0</v>
      </c>
      <c r="AA1509" s="376">
        <f t="shared" si="170"/>
        <v>0</v>
      </c>
      <c r="AB1509" s="350"/>
    </row>
    <row r="1510" spans="1:28" s="2" customFormat="1" ht="10.7">
      <c r="A1510" s="382">
        <v>1485</v>
      </c>
      <c r="B1510" s="398"/>
      <c r="C1510" s="186"/>
      <c r="D1510" s="187"/>
      <c r="E1510" s="186"/>
      <c r="F1510" s="397"/>
      <c r="G1510" s="385">
        <f t="shared" si="171"/>
        <v>0</v>
      </c>
      <c r="H1510" s="360"/>
      <c r="I1510" s="187"/>
      <c r="J1510" s="187"/>
      <c r="K1510" s="187"/>
      <c r="L1510" s="187"/>
      <c r="M1510" s="187"/>
      <c r="N1510" s="187"/>
      <c r="O1510" s="187"/>
      <c r="P1510" s="187"/>
      <c r="Q1510" s="187"/>
      <c r="R1510" s="187"/>
      <c r="S1510" s="187"/>
      <c r="T1510" s="269"/>
      <c r="U1510" s="370">
        <f>IF(AND(H1510="",I1510="",J1510="",K1510="",L1510="",M1510="",N1510="",O1510="",P1510="",Q1510="",R1510="",S1510="",T1510=""),0,AVERAGE($H1510:T1510))</f>
        <v>0</v>
      </c>
      <c r="V1510" s="373">
        <f t="shared" si="172"/>
        <v>0</v>
      </c>
      <c r="W1510" s="376">
        <f t="shared" si="173"/>
        <v>0</v>
      </c>
      <c r="X1510" s="376">
        <f t="shared" si="174"/>
        <v>0</v>
      </c>
      <c r="Y1510" s="373">
        <f t="shared" si="175"/>
        <v>0</v>
      </c>
      <c r="Z1510" s="376">
        <f t="shared" si="176"/>
        <v>0</v>
      </c>
      <c r="AA1510" s="376">
        <f t="shared" si="170"/>
        <v>0</v>
      </c>
      <c r="AB1510" s="350"/>
    </row>
    <row r="1511" spans="1:28" s="2" customFormat="1" ht="10.7">
      <c r="A1511" s="382">
        <v>1486</v>
      </c>
      <c r="B1511" s="398"/>
      <c r="C1511" s="186"/>
      <c r="D1511" s="187"/>
      <c r="E1511" s="186"/>
      <c r="F1511" s="397"/>
      <c r="G1511" s="385">
        <f t="shared" si="171"/>
        <v>0</v>
      </c>
      <c r="H1511" s="360"/>
      <c r="I1511" s="187"/>
      <c r="J1511" s="187"/>
      <c r="K1511" s="187"/>
      <c r="L1511" s="187"/>
      <c r="M1511" s="187"/>
      <c r="N1511" s="187"/>
      <c r="O1511" s="187"/>
      <c r="P1511" s="187"/>
      <c r="Q1511" s="187"/>
      <c r="R1511" s="187"/>
      <c r="S1511" s="187"/>
      <c r="T1511" s="269"/>
      <c r="U1511" s="370">
        <f>IF(AND(H1511="",I1511="",J1511="",K1511="",L1511="",M1511="",N1511="",O1511="",P1511="",Q1511="",R1511="",S1511="",T1511=""),0,AVERAGE($H1511:T1511))</f>
        <v>0</v>
      </c>
      <c r="V1511" s="373">
        <f t="shared" si="172"/>
        <v>0</v>
      </c>
      <c r="W1511" s="376">
        <f t="shared" si="173"/>
        <v>0</v>
      </c>
      <c r="X1511" s="376">
        <f t="shared" si="174"/>
        <v>0</v>
      </c>
      <c r="Y1511" s="373">
        <f t="shared" si="175"/>
        <v>0</v>
      </c>
      <c r="Z1511" s="376">
        <f t="shared" si="176"/>
        <v>0</v>
      </c>
      <c r="AA1511" s="376">
        <f t="shared" si="170"/>
        <v>0</v>
      </c>
      <c r="AB1511" s="350"/>
    </row>
    <row r="1512" spans="1:28" s="2" customFormat="1" ht="10.7">
      <c r="A1512" s="382">
        <v>1487</v>
      </c>
      <c r="B1512" s="398"/>
      <c r="C1512" s="186"/>
      <c r="D1512" s="187"/>
      <c r="E1512" s="186"/>
      <c r="F1512" s="397"/>
      <c r="G1512" s="385">
        <f t="shared" si="171"/>
        <v>0</v>
      </c>
      <c r="H1512" s="360"/>
      <c r="I1512" s="187"/>
      <c r="J1512" s="187"/>
      <c r="K1512" s="187"/>
      <c r="L1512" s="187"/>
      <c r="M1512" s="187"/>
      <c r="N1512" s="187"/>
      <c r="O1512" s="187"/>
      <c r="P1512" s="187"/>
      <c r="Q1512" s="187"/>
      <c r="R1512" s="187"/>
      <c r="S1512" s="187"/>
      <c r="T1512" s="269"/>
      <c r="U1512" s="370">
        <f>IF(AND(H1512="",I1512="",J1512="",K1512="",L1512="",M1512="",N1512="",O1512="",P1512="",Q1512="",R1512="",S1512="",T1512=""),0,AVERAGE($H1512:T1512))</f>
        <v>0</v>
      </c>
      <c r="V1512" s="373">
        <f t="shared" si="172"/>
        <v>0</v>
      </c>
      <c r="W1512" s="376">
        <f t="shared" si="173"/>
        <v>0</v>
      </c>
      <c r="X1512" s="376">
        <f t="shared" si="174"/>
        <v>0</v>
      </c>
      <c r="Y1512" s="373">
        <f t="shared" si="175"/>
        <v>0</v>
      </c>
      <c r="Z1512" s="376">
        <f t="shared" si="176"/>
        <v>0</v>
      </c>
      <c r="AA1512" s="376">
        <f t="shared" si="170"/>
        <v>0</v>
      </c>
      <c r="AB1512" s="350"/>
    </row>
    <row r="1513" spans="1:28" s="2" customFormat="1" ht="10.7">
      <c r="A1513" s="382">
        <v>1488</v>
      </c>
      <c r="B1513" s="398"/>
      <c r="C1513" s="186"/>
      <c r="D1513" s="187"/>
      <c r="E1513" s="186"/>
      <c r="F1513" s="397"/>
      <c r="G1513" s="385">
        <f t="shared" si="171"/>
        <v>0</v>
      </c>
      <c r="H1513" s="360"/>
      <c r="I1513" s="187"/>
      <c r="J1513" s="187"/>
      <c r="K1513" s="187"/>
      <c r="L1513" s="187"/>
      <c r="M1513" s="187"/>
      <c r="N1513" s="187"/>
      <c r="O1513" s="187"/>
      <c r="P1513" s="187"/>
      <c r="Q1513" s="187"/>
      <c r="R1513" s="187"/>
      <c r="S1513" s="187"/>
      <c r="T1513" s="269"/>
      <c r="U1513" s="370">
        <f>IF(AND(H1513="",I1513="",J1513="",K1513="",L1513="",M1513="",N1513="",O1513="",P1513="",Q1513="",R1513="",S1513="",T1513=""),0,AVERAGE($H1513:T1513))</f>
        <v>0</v>
      </c>
      <c r="V1513" s="373">
        <f t="shared" si="172"/>
        <v>0</v>
      </c>
      <c r="W1513" s="376">
        <f t="shared" si="173"/>
        <v>0</v>
      </c>
      <c r="X1513" s="376">
        <f t="shared" si="174"/>
        <v>0</v>
      </c>
      <c r="Y1513" s="373">
        <f t="shared" si="175"/>
        <v>0</v>
      </c>
      <c r="Z1513" s="376">
        <f t="shared" si="176"/>
        <v>0</v>
      </c>
      <c r="AA1513" s="376">
        <f t="shared" si="170"/>
        <v>0</v>
      </c>
      <c r="AB1513" s="350"/>
    </row>
    <row r="1514" spans="1:28" s="2" customFormat="1" ht="10.7">
      <c r="A1514" s="382">
        <v>1489</v>
      </c>
      <c r="B1514" s="398"/>
      <c r="C1514" s="186"/>
      <c r="D1514" s="187"/>
      <c r="E1514" s="186"/>
      <c r="F1514" s="397"/>
      <c r="G1514" s="385">
        <f t="shared" si="171"/>
        <v>0</v>
      </c>
      <c r="H1514" s="360"/>
      <c r="I1514" s="187"/>
      <c r="J1514" s="187"/>
      <c r="K1514" s="187"/>
      <c r="L1514" s="187"/>
      <c r="M1514" s="187"/>
      <c r="N1514" s="187"/>
      <c r="O1514" s="187"/>
      <c r="P1514" s="187"/>
      <c r="Q1514" s="187"/>
      <c r="R1514" s="187"/>
      <c r="S1514" s="187"/>
      <c r="T1514" s="269"/>
      <c r="U1514" s="370">
        <f>IF(AND(H1514="",I1514="",J1514="",K1514="",L1514="",M1514="",N1514="",O1514="",P1514="",Q1514="",R1514="",S1514="",T1514=""),0,AVERAGE($H1514:T1514))</f>
        <v>0</v>
      </c>
      <c r="V1514" s="373">
        <f t="shared" si="172"/>
        <v>0</v>
      </c>
      <c r="W1514" s="376">
        <f t="shared" si="173"/>
        <v>0</v>
      </c>
      <c r="X1514" s="376">
        <f t="shared" si="174"/>
        <v>0</v>
      </c>
      <c r="Y1514" s="373">
        <f t="shared" si="175"/>
        <v>0</v>
      </c>
      <c r="Z1514" s="376">
        <f t="shared" si="176"/>
        <v>0</v>
      </c>
      <c r="AA1514" s="376">
        <f t="shared" si="170"/>
        <v>0</v>
      </c>
      <c r="AB1514" s="350"/>
    </row>
    <row r="1515" spans="1:28" s="2" customFormat="1" ht="10.7">
      <c r="A1515" s="382">
        <v>1490</v>
      </c>
      <c r="B1515" s="398"/>
      <c r="C1515" s="186"/>
      <c r="D1515" s="187"/>
      <c r="E1515" s="186"/>
      <c r="F1515" s="397"/>
      <c r="G1515" s="385">
        <f t="shared" si="171"/>
        <v>0</v>
      </c>
      <c r="H1515" s="360"/>
      <c r="I1515" s="187"/>
      <c r="J1515" s="187"/>
      <c r="K1515" s="187"/>
      <c r="L1515" s="187"/>
      <c r="M1515" s="187"/>
      <c r="N1515" s="187"/>
      <c r="O1515" s="187"/>
      <c r="P1515" s="187"/>
      <c r="Q1515" s="187"/>
      <c r="R1515" s="187"/>
      <c r="S1515" s="187"/>
      <c r="T1515" s="269"/>
      <c r="U1515" s="370">
        <f>IF(AND(H1515="",I1515="",J1515="",K1515="",L1515="",M1515="",N1515="",O1515="",P1515="",Q1515="",R1515="",S1515="",T1515=""),0,AVERAGE($H1515:T1515))</f>
        <v>0</v>
      </c>
      <c r="V1515" s="373">
        <f t="shared" si="172"/>
        <v>0</v>
      </c>
      <c r="W1515" s="376">
        <f t="shared" si="173"/>
        <v>0</v>
      </c>
      <c r="X1515" s="376">
        <f t="shared" si="174"/>
        <v>0</v>
      </c>
      <c r="Y1515" s="373">
        <f t="shared" si="175"/>
        <v>0</v>
      </c>
      <c r="Z1515" s="376">
        <f t="shared" si="176"/>
        <v>0</v>
      </c>
      <c r="AA1515" s="376">
        <f t="shared" si="170"/>
        <v>0</v>
      </c>
      <c r="AB1515" s="350"/>
    </row>
    <row r="1516" spans="1:28" s="2" customFormat="1" ht="10.7">
      <c r="A1516" s="382">
        <v>1491</v>
      </c>
      <c r="B1516" s="398"/>
      <c r="C1516" s="186"/>
      <c r="D1516" s="187"/>
      <c r="E1516" s="186"/>
      <c r="F1516" s="397"/>
      <c r="G1516" s="385">
        <f t="shared" si="171"/>
        <v>0</v>
      </c>
      <c r="H1516" s="360"/>
      <c r="I1516" s="187"/>
      <c r="J1516" s="187"/>
      <c r="K1516" s="187"/>
      <c r="L1516" s="187"/>
      <c r="M1516" s="187"/>
      <c r="N1516" s="187"/>
      <c r="O1516" s="187"/>
      <c r="P1516" s="187"/>
      <c r="Q1516" s="187"/>
      <c r="R1516" s="187"/>
      <c r="S1516" s="187"/>
      <c r="T1516" s="269"/>
      <c r="U1516" s="370">
        <f>IF(AND(H1516="",I1516="",J1516="",K1516="",L1516="",M1516="",N1516="",O1516="",P1516="",Q1516="",R1516="",S1516="",T1516=""),0,AVERAGE($H1516:T1516))</f>
        <v>0</v>
      </c>
      <c r="V1516" s="373">
        <f t="shared" si="172"/>
        <v>0</v>
      </c>
      <c r="W1516" s="376">
        <f t="shared" si="173"/>
        <v>0</v>
      </c>
      <c r="X1516" s="376">
        <f t="shared" si="174"/>
        <v>0</v>
      </c>
      <c r="Y1516" s="373">
        <f t="shared" si="175"/>
        <v>0</v>
      </c>
      <c r="Z1516" s="376">
        <f t="shared" si="176"/>
        <v>0</v>
      </c>
      <c r="AA1516" s="376">
        <f t="shared" si="170"/>
        <v>0</v>
      </c>
      <c r="AB1516" s="350"/>
    </row>
    <row r="1517" spans="1:28" s="2" customFormat="1" ht="10.7">
      <c r="A1517" s="382">
        <v>1492</v>
      </c>
      <c r="B1517" s="398"/>
      <c r="C1517" s="186"/>
      <c r="D1517" s="187"/>
      <c r="E1517" s="186"/>
      <c r="F1517" s="397"/>
      <c r="G1517" s="385">
        <f t="shared" si="171"/>
        <v>0</v>
      </c>
      <c r="H1517" s="360"/>
      <c r="I1517" s="187"/>
      <c r="J1517" s="187"/>
      <c r="K1517" s="187"/>
      <c r="L1517" s="187"/>
      <c r="M1517" s="187"/>
      <c r="N1517" s="187"/>
      <c r="O1517" s="187"/>
      <c r="P1517" s="187"/>
      <c r="Q1517" s="187"/>
      <c r="R1517" s="187"/>
      <c r="S1517" s="187"/>
      <c r="T1517" s="269"/>
      <c r="U1517" s="370">
        <f>IF(AND(H1517="",I1517="",J1517="",K1517="",L1517="",M1517="",N1517="",O1517="",P1517="",Q1517="",R1517="",S1517="",T1517=""),0,AVERAGE($H1517:T1517))</f>
        <v>0</v>
      </c>
      <c r="V1517" s="373">
        <f t="shared" si="172"/>
        <v>0</v>
      </c>
      <c r="W1517" s="376">
        <f t="shared" si="173"/>
        <v>0</v>
      </c>
      <c r="X1517" s="376">
        <f t="shared" si="174"/>
        <v>0</v>
      </c>
      <c r="Y1517" s="373">
        <f t="shared" si="175"/>
        <v>0</v>
      </c>
      <c r="Z1517" s="376">
        <f t="shared" si="176"/>
        <v>0</v>
      </c>
      <c r="AA1517" s="376">
        <f t="shared" si="170"/>
        <v>0</v>
      </c>
      <c r="AB1517" s="350"/>
    </row>
    <row r="1518" spans="1:28" s="2" customFormat="1" ht="10.7">
      <c r="A1518" s="382">
        <v>1493</v>
      </c>
      <c r="B1518" s="398"/>
      <c r="C1518" s="186"/>
      <c r="D1518" s="187"/>
      <c r="E1518" s="186"/>
      <c r="F1518" s="397"/>
      <c r="G1518" s="385">
        <f t="shared" si="171"/>
        <v>0</v>
      </c>
      <c r="H1518" s="360"/>
      <c r="I1518" s="187"/>
      <c r="J1518" s="187"/>
      <c r="K1518" s="187"/>
      <c r="L1518" s="187"/>
      <c r="M1518" s="187"/>
      <c r="N1518" s="187"/>
      <c r="O1518" s="187"/>
      <c r="P1518" s="187"/>
      <c r="Q1518" s="187"/>
      <c r="R1518" s="187"/>
      <c r="S1518" s="187"/>
      <c r="T1518" s="269"/>
      <c r="U1518" s="370">
        <f>IF(AND(H1518="",I1518="",J1518="",K1518="",L1518="",M1518="",N1518="",O1518="",P1518="",Q1518="",R1518="",S1518="",T1518=""),0,AVERAGE($H1518:T1518))</f>
        <v>0</v>
      </c>
      <c r="V1518" s="373">
        <f t="shared" si="172"/>
        <v>0</v>
      </c>
      <c r="W1518" s="376">
        <f t="shared" si="173"/>
        <v>0</v>
      </c>
      <c r="X1518" s="376">
        <f t="shared" si="174"/>
        <v>0</v>
      </c>
      <c r="Y1518" s="373">
        <f t="shared" si="175"/>
        <v>0</v>
      </c>
      <c r="Z1518" s="376">
        <f t="shared" si="176"/>
        <v>0</v>
      </c>
      <c r="AA1518" s="376">
        <f t="shared" si="170"/>
        <v>0</v>
      </c>
      <c r="AB1518" s="350"/>
    </row>
    <row r="1519" spans="1:28" s="2" customFormat="1" ht="10.7">
      <c r="A1519" s="382">
        <v>1494</v>
      </c>
      <c r="B1519" s="398"/>
      <c r="C1519" s="186"/>
      <c r="D1519" s="187"/>
      <c r="E1519" s="186"/>
      <c r="F1519" s="397"/>
      <c r="G1519" s="385">
        <f t="shared" si="171"/>
        <v>0</v>
      </c>
      <c r="H1519" s="360"/>
      <c r="I1519" s="187"/>
      <c r="J1519" s="187"/>
      <c r="K1519" s="187"/>
      <c r="L1519" s="187"/>
      <c r="M1519" s="187"/>
      <c r="N1519" s="187"/>
      <c r="O1519" s="187"/>
      <c r="P1519" s="187"/>
      <c r="Q1519" s="187"/>
      <c r="R1519" s="187"/>
      <c r="S1519" s="187"/>
      <c r="T1519" s="269"/>
      <c r="U1519" s="370">
        <f>IF(AND(H1519="",I1519="",J1519="",K1519="",L1519="",M1519="",N1519="",O1519="",P1519="",Q1519="",R1519="",S1519="",T1519=""),0,AVERAGE($H1519:T1519))</f>
        <v>0</v>
      </c>
      <c r="V1519" s="373">
        <f t="shared" si="172"/>
        <v>0</v>
      </c>
      <c r="W1519" s="376">
        <f t="shared" si="173"/>
        <v>0</v>
      </c>
      <c r="X1519" s="376">
        <f t="shared" si="174"/>
        <v>0</v>
      </c>
      <c r="Y1519" s="373">
        <f t="shared" si="175"/>
        <v>0</v>
      </c>
      <c r="Z1519" s="376">
        <f t="shared" si="176"/>
        <v>0</v>
      </c>
      <c r="AA1519" s="376">
        <f t="shared" si="170"/>
        <v>0</v>
      </c>
      <c r="AB1519" s="350"/>
    </row>
    <row r="1520" spans="1:28" s="2" customFormat="1" ht="10.7">
      <c r="A1520" s="382">
        <v>1495</v>
      </c>
      <c r="B1520" s="398"/>
      <c r="C1520" s="186"/>
      <c r="D1520" s="187"/>
      <c r="E1520" s="186"/>
      <c r="F1520" s="397"/>
      <c r="G1520" s="385">
        <f t="shared" si="171"/>
        <v>0</v>
      </c>
      <c r="H1520" s="360"/>
      <c r="I1520" s="187"/>
      <c r="J1520" s="187"/>
      <c r="K1520" s="187"/>
      <c r="L1520" s="187"/>
      <c r="M1520" s="187"/>
      <c r="N1520" s="187"/>
      <c r="O1520" s="187"/>
      <c r="P1520" s="187"/>
      <c r="Q1520" s="187"/>
      <c r="R1520" s="187"/>
      <c r="S1520" s="187"/>
      <c r="T1520" s="269"/>
      <c r="U1520" s="370">
        <f>IF(AND(H1520="",I1520="",J1520="",K1520="",L1520="",M1520="",N1520="",O1520="",P1520="",Q1520="",R1520="",S1520="",T1520=""),0,AVERAGE($H1520:T1520))</f>
        <v>0</v>
      </c>
      <c r="V1520" s="373">
        <f t="shared" si="172"/>
        <v>0</v>
      </c>
      <c r="W1520" s="376">
        <f t="shared" si="173"/>
        <v>0</v>
      </c>
      <c r="X1520" s="376">
        <f t="shared" si="174"/>
        <v>0</v>
      </c>
      <c r="Y1520" s="373">
        <f t="shared" si="175"/>
        <v>0</v>
      </c>
      <c r="Z1520" s="376">
        <f t="shared" si="176"/>
        <v>0</v>
      </c>
      <c r="AA1520" s="376">
        <f t="shared" si="170"/>
        <v>0</v>
      </c>
      <c r="AB1520" s="350"/>
    </row>
    <row r="1521" spans="1:28" s="2" customFormat="1" ht="10.7">
      <c r="A1521" s="382">
        <v>1496</v>
      </c>
      <c r="B1521" s="398"/>
      <c r="C1521" s="186"/>
      <c r="D1521" s="187"/>
      <c r="E1521" s="186"/>
      <c r="F1521" s="397"/>
      <c r="G1521" s="385">
        <f t="shared" si="171"/>
        <v>0</v>
      </c>
      <c r="H1521" s="360"/>
      <c r="I1521" s="187"/>
      <c r="J1521" s="187"/>
      <c r="K1521" s="187"/>
      <c r="L1521" s="187"/>
      <c r="M1521" s="187"/>
      <c r="N1521" s="187"/>
      <c r="O1521" s="187"/>
      <c r="P1521" s="187"/>
      <c r="Q1521" s="187"/>
      <c r="R1521" s="187"/>
      <c r="S1521" s="187"/>
      <c r="T1521" s="269"/>
      <c r="U1521" s="370">
        <f>IF(AND(H1521="",I1521="",J1521="",K1521="",L1521="",M1521="",N1521="",O1521="",P1521="",Q1521="",R1521="",S1521="",T1521=""),0,AVERAGE($H1521:T1521))</f>
        <v>0</v>
      </c>
      <c r="V1521" s="373">
        <f t="shared" si="172"/>
        <v>0</v>
      </c>
      <c r="W1521" s="376">
        <f t="shared" si="173"/>
        <v>0</v>
      </c>
      <c r="X1521" s="376">
        <f t="shared" si="174"/>
        <v>0</v>
      </c>
      <c r="Y1521" s="373">
        <f t="shared" si="175"/>
        <v>0</v>
      </c>
      <c r="Z1521" s="376">
        <f t="shared" si="176"/>
        <v>0</v>
      </c>
      <c r="AA1521" s="376">
        <f t="shared" si="170"/>
        <v>0</v>
      </c>
      <c r="AB1521" s="350"/>
    </row>
    <row r="1522" spans="1:28" s="2" customFormat="1" ht="10.7">
      <c r="A1522" s="382">
        <v>1497</v>
      </c>
      <c r="B1522" s="398"/>
      <c r="C1522" s="186"/>
      <c r="D1522" s="187"/>
      <c r="E1522" s="186"/>
      <c r="F1522" s="397"/>
      <c r="G1522" s="385">
        <f t="shared" si="171"/>
        <v>0</v>
      </c>
      <c r="H1522" s="360"/>
      <c r="I1522" s="187"/>
      <c r="J1522" s="187"/>
      <c r="K1522" s="187"/>
      <c r="L1522" s="187"/>
      <c r="M1522" s="187"/>
      <c r="N1522" s="187"/>
      <c r="O1522" s="187"/>
      <c r="P1522" s="187"/>
      <c r="Q1522" s="187"/>
      <c r="R1522" s="187"/>
      <c r="S1522" s="187"/>
      <c r="T1522" s="269"/>
      <c r="U1522" s="370">
        <f>IF(AND(H1522="",I1522="",J1522="",K1522="",L1522="",M1522="",N1522="",O1522="",P1522="",Q1522="",R1522="",S1522="",T1522=""),0,AVERAGE($H1522:T1522))</f>
        <v>0</v>
      </c>
      <c r="V1522" s="373">
        <f t="shared" si="172"/>
        <v>0</v>
      </c>
      <c r="W1522" s="376">
        <f t="shared" si="173"/>
        <v>0</v>
      </c>
      <c r="X1522" s="376">
        <f t="shared" si="174"/>
        <v>0</v>
      </c>
      <c r="Y1522" s="373">
        <f t="shared" si="175"/>
        <v>0</v>
      </c>
      <c r="Z1522" s="376">
        <f t="shared" si="176"/>
        <v>0</v>
      </c>
      <c r="AA1522" s="376">
        <f t="shared" si="170"/>
        <v>0</v>
      </c>
      <c r="AB1522" s="350"/>
    </row>
    <row r="1523" spans="1:28" s="2" customFormat="1" ht="10.7">
      <c r="A1523" s="382">
        <v>1498</v>
      </c>
      <c r="B1523" s="398"/>
      <c r="C1523" s="186"/>
      <c r="D1523" s="187"/>
      <c r="E1523" s="186"/>
      <c r="F1523" s="397"/>
      <c r="G1523" s="385">
        <f t="shared" si="171"/>
        <v>0</v>
      </c>
      <c r="H1523" s="360"/>
      <c r="I1523" s="187"/>
      <c r="J1523" s="187"/>
      <c r="K1523" s="187"/>
      <c r="L1523" s="187"/>
      <c r="M1523" s="187"/>
      <c r="N1523" s="187"/>
      <c r="O1523" s="187"/>
      <c r="P1523" s="187"/>
      <c r="Q1523" s="187"/>
      <c r="R1523" s="187"/>
      <c r="S1523" s="187"/>
      <c r="T1523" s="269"/>
      <c r="U1523" s="370">
        <f>IF(AND(H1523="",I1523="",J1523="",K1523="",L1523="",M1523="",N1523="",O1523="",P1523="",Q1523="",R1523="",S1523="",T1523=""),0,AVERAGE($H1523:T1523))</f>
        <v>0</v>
      </c>
      <c r="V1523" s="373">
        <f t="shared" si="172"/>
        <v>0</v>
      </c>
      <c r="W1523" s="376">
        <f t="shared" si="173"/>
        <v>0</v>
      </c>
      <c r="X1523" s="376">
        <f t="shared" si="174"/>
        <v>0</v>
      </c>
      <c r="Y1523" s="373">
        <f t="shared" si="175"/>
        <v>0</v>
      </c>
      <c r="Z1523" s="376">
        <f t="shared" si="176"/>
        <v>0</v>
      </c>
      <c r="AA1523" s="376">
        <f t="shared" si="170"/>
        <v>0</v>
      </c>
      <c r="AB1523" s="350"/>
    </row>
    <row r="1524" spans="1:28" s="2" customFormat="1" ht="10.7">
      <c r="A1524" s="382">
        <v>1499</v>
      </c>
      <c r="B1524" s="398"/>
      <c r="C1524" s="186"/>
      <c r="D1524" s="187"/>
      <c r="E1524" s="186"/>
      <c r="F1524" s="397"/>
      <c r="G1524" s="385">
        <f t="shared" si="171"/>
        <v>0</v>
      </c>
      <c r="H1524" s="360"/>
      <c r="I1524" s="187"/>
      <c r="J1524" s="187"/>
      <c r="K1524" s="187"/>
      <c r="L1524" s="187"/>
      <c r="M1524" s="187"/>
      <c r="N1524" s="187"/>
      <c r="O1524" s="187"/>
      <c r="P1524" s="187"/>
      <c r="Q1524" s="187"/>
      <c r="R1524" s="187"/>
      <c r="S1524" s="187"/>
      <c r="T1524" s="269"/>
      <c r="U1524" s="370">
        <f>IF(AND(H1524="",I1524="",J1524="",K1524="",L1524="",M1524="",N1524="",O1524="",P1524="",Q1524="",R1524="",S1524="",T1524=""),0,AVERAGE($H1524:T1524))</f>
        <v>0</v>
      </c>
      <c r="V1524" s="373">
        <f t="shared" si="172"/>
        <v>0</v>
      </c>
      <c r="W1524" s="376">
        <f t="shared" si="173"/>
        <v>0</v>
      </c>
      <c r="X1524" s="376">
        <f t="shared" si="174"/>
        <v>0</v>
      </c>
      <c r="Y1524" s="373">
        <f t="shared" si="175"/>
        <v>0</v>
      </c>
      <c r="Z1524" s="376">
        <f t="shared" si="176"/>
        <v>0</v>
      </c>
      <c r="AA1524" s="376">
        <f t="shared" si="170"/>
        <v>0</v>
      </c>
      <c r="AB1524" s="350"/>
    </row>
    <row r="1525" spans="1:28" s="2" customFormat="1" ht="10.7">
      <c r="A1525" s="382">
        <v>1500</v>
      </c>
      <c r="B1525" s="398"/>
      <c r="C1525" s="186"/>
      <c r="D1525" s="187"/>
      <c r="E1525" s="186"/>
      <c r="F1525" s="397"/>
      <c r="G1525" s="385">
        <f t="shared" si="171"/>
        <v>0</v>
      </c>
      <c r="H1525" s="360"/>
      <c r="I1525" s="187"/>
      <c r="J1525" s="187"/>
      <c r="K1525" s="187"/>
      <c r="L1525" s="187"/>
      <c r="M1525" s="187"/>
      <c r="N1525" s="187"/>
      <c r="O1525" s="187"/>
      <c r="P1525" s="187"/>
      <c r="Q1525" s="187"/>
      <c r="R1525" s="187"/>
      <c r="S1525" s="187"/>
      <c r="T1525" s="269"/>
      <c r="U1525" s="370">
        <f>IF(AND(H1525="",I1525="",J1525="",K1525="",L1525="",M1525="",N1525="",O1525="",P1525="",Q1525="",R1525="",S1525="",T1525=""),0,AVERAGE($H1525:T1525))</f>
        <v>0</v>
      </c>
      <c r="V1525" s="373">
        <f t="shared" si="172"/>
        <v>0</v>
      </c>
      <c r="W1525" s="376">
        <f t="shared" si="173"/>
        <v>0</v>
      </c>
      <c r="X1525" s="376">
        <f t="shared" si="174"/>
        <v>0</v>
      </c>
      <c r="Y1525" s="373">
        <f t="shared" si="175"/>
        <v>0</v>
      </c>
      <c r="Z1525" s="376">
        <f t="shared" si="176"/>
        <v>0</v>
      </c>
      <c r="AA1525" s="376">
        <f t="shared" si="170"/>
        <v>0</v>
      </c>
      <c r="AB1525" s="350"/>
    </row>
    <row r="1526" spans="1:28" s="2" customFormat="1" ht="10.7">
      <c r="A1526" s="382">
        <v>1501</v>
      </c>
      <c r="B1526" s="398"/>
      <c r="C1526" s="186"/>
      <c r="D1526" s="187"/>
      <c r="E1526" s="186"/>
      <c r="F1526" s="397"/>
      <c r="G1526" s="385">
        <f t="shared" si="171"/>
        <v>0</v>
      </c>
      <c r="H1526" s="360"/>
      <c r="I1526" s="187"/>
      <c r="J1526" s="187"/>
      <c r="K1526" s="187"/>
      <c r="L1526" s="187"/>
      <c r="M1526" s="187"/>
      <c r="N1526" s="187"/>
      <c r="O1526" s="187"/>
      <c r="P1526" s="187"/>
      <c r="Q1526" s="187"/>
      <c r="R1526" s="187"/>
      <c r="S1526" s="187"/>
      <c r="T1526" s="269"/>
      <c r="U1526" s="370">
        <f>IF(AND(H1526="",I1526="",J1526="",K1526="",L1526="",M1526="",N1526="",O1526="",P1526="",Q1526="",R1526="",S1526="",T1526=""),0,AVERAGE($H1526:T1526))</f>
        <v>0</v>
      </c>
      <c r="V1526" s="373">
        <f t="shared" si="172"/>
        <v>0</v>
      </c>
      <c r="W1526" s="376">
        <f t="shared" si="173"/>
        <v>0</v>
      </c>
      <c r="X1526" s="376">
        <f t="shared" si="174"/>
        <v>0</v>
      </c>
      <c r="Y1526" s="373">
        <f t="shared" si="175"/>
        <v>0</v>
      </c>
      <c r="Z1526" s="376">
        <f t="shared" si="176"/>
        <v>0</v>
      </c>
      <c r="AA1526" s="376">
        <f t="shared" si="170"/>
        <v>0</v>
      </c>
      <c r="AB1526" s="350"/>
    </row>
    <row r="1527" spans="1:28" s="2" customFormat="1" ht="10.7">
      <c r="A1527" s="382">
        <v>1502</v>
      </c>
      <c r="B1527" s="398"/>
      <c r="C1527" s="186"/>
      <c r="D1527" s="187"/>
      <c r="E1527" s="186"/>
      <c r="F1527" s="397"/>
      <c r="G1527" s="385">
        <f t="shared" si="171"/>
        <v>0</v>
      </c>
      <c r="H1527" s="360"/>
      <c r="I1527" s="187"/>
      <c r="J1527" s="187"/>
      <c r="K1527" s="187"/>
      <c r="L1527" s="187"/>
      <c r="M1527" s="187"/>
      <c r="N1527" s="187"/>
      <c r="O1527" s="187"/>
      <c r="P1527" s="187"/>
      <c r="Q1527" s="187"/>
      <c r="R1527" s="187"/>
      <c r="S1527" s="187"/>
      <c r="T1527" s="269"/>
      <c r="U1527" s="370">
        <f>IF(AND(H1527="",I1527="",J1527="",K1527="",L1527="",M1527="",N1527="",O1527="",P1527="",Q1527="",R1527="",S1527="",T1527=""),0,AVERAGE($H1527:T1527))</f>
        <v>0</v>
      </c>
      <c r="V1527" s="373">
        <f t="shared" si="172"/>
        <v>0</v>
      </c>
      <c r="W1527" s="376">
        <f t="shared" si="173"/>
        <v>0</v>
      </c>
      <c r="X1527" s="376">
        <f t="shared" si="174"/>
        <v>0</v>
      </c>
      <c r="Y1527" s="373">
        <f t="shared" si="175"/>
        <v>0</v>
      </c>
      <c r="Z1527" s="376">
        <f t="shared" si="176"/>
        <v>0</v>
      </c>
      <c r="AA1527" s="376">
        <f t="shared" si="170"/>
        <v>0</v>
      </c>
      <c r="AB1527" s="350"/>
    </row>
    <row r="1528" spans="1:28" s="2" customFormat="1" ht="10.7">
      <c r="A1528" s="382">
        <v>1503</v>
      </c>
      <c r="B1528" s="398"/>
      <c r="C1528" s="186"/>
      <c r="D1528" s="187"/>
      <c r="E1528" s="186"/>
      <c r="F1528" s="397"/>
      <c r="G1528" s="385">
        <f t="shared" si="171"/>
        <v>0</v>
      </c>
      <c r="H1528" s="360"/>
      <c r="I1528" s="187"/>
      <c r="J1528" s="187"/>
      <c r="K1528" s="187"/>
      <c r="L1528" s="187"/>
      <c r="M1528" s="187"/>
      <c r="N1528" s="187"/>
      <c r="O1528" s="187"/>
      <c r="P1528" s="187"/>
      <c r="Q1528" s="187"/>
      <c r="R1528" s="187"/>
      <c r="S1528" s="187"/>
      <c r="T1528" s="269"/>
      <c r="U1528" s="370">
        <f>IF(AND(H1528="",I1528="",J1528="",K1528="",L1528="",M1528="",N1528="",O1528="",P1528="",Q1528="",R1528="",S1528="",T1528=""),0,AVERAGE($H1528:T1528))</f>
        <v>0</v>
      </c>
      <c r="V1528" s="373">
        <f t="shared" si="172"/>
        <v>0</v>
      </c>
      <c r="W1528" s="376">
        <f t="shared" si="173"/>
        <v>0</v>
      </c>
      <c r="X1528" s="376">
        <f t="shared" si="174"/>
        <v>0</v>
      </c>
      <c r="Y1528" s="373">
        <f t="shared" si="175"/>
        <v>0</v>
      </c>
      <c r="Z1528" s="376">
        <f t="shared" si="176"/>
        <v>0</v>
      </c>
      <c r="AA1528" s="376">
        <f t="shared" si="170"/>
        <v>0</v>
      </c>
      <c r="AB1528" s="350"/>
    </row>
    <row r="1529" spans="1:28" s="2" customFormat="1" ht="10.7">
      <c r="A1529" s="382">
        <v>1504</v>
      </c>
      <c r="B1529" s="398"/>
      <c r="C1529" s="186"/>
      <c r="D1529" s="187"/>
      <c r="E1529" s="186"/>
      <c r="F1529" s="397"/>
      <c r="G1529" s="385">
        <f t="shared" si="171"/>
        <v>0</v>
      </c>
      <c r="H1529" s="360"/>
      <c r="I1529" s="187"/>
      <c r="J1529" s="187"/>
      <c r="K1529" s="187"/>
      <c r="L1529" s="187"/>
      <c r="M1529" s="187"/>
      <c r="N1529" s="187"/>
      <c r="O1529" s="187"/>
      <c r="P1529" s="187"/>
      <c r="Q1529" s="187"/>
      <c r="R1529" s="187"/>
      <c r="S1529" s="187"/>
      <c r="T1529" s="269"/>
      <c r="U1529" s="370">
        <f>IF(AND(H1529="",I1529="",J1529="",K1529="",L1529="",M1529="",N1529="",O1529="",P1529="",Q1529="",R1529="",S1529="",T1529=""),0,AVERAGE($H1529:T1529))</f>
        <v>0</v>
      </c>
      <c r="V1529" s="373">
        <f t="shared" si="172"/>
        <v>0</v>
      </c>
      <c r="W1529" s="376">
        <f t="shared" si="173"/>
        <v>0</v>
      </c>
      <c r="X1529" s="376">
        <f t="shared" si="174"/>
        <v>0</v>
      </c>
      <c r="Y1529" s="373">
        <f t="shared" si="175"/>
        <v>0</v>
      </c>
      <c r="Z1529" s="376">
        <f t="shared" si="176"/>
        <v>0</v>
      </c>
      <c r="AA1529" s="376">
        <f t="shared" si="170"/>
        <v>0</v>
      </c>
      <c r="AB1529" s="350"/>
    </row>
    <row r="1530" spans="1:28" s="2" customFormat="1" ht="10.7">
      <c r="A1530" s="382">
        <v>1505</v>
      </c>
      <c r="B1530" s="398"/>
      <c r="C1530" s="186"/>
      <c r="D1530" s="187"/>
      <c r="E1530" s="186"/>
      <c r="F1530" s="397"/>
      <c r="G1530" s="385">
        <f t="shared" si="171"/>
        <v>0</v>
      </c>
      <c r="H1530" s="360"/>
      <c r="I1530" s="187"/>
      <c r="J1530" s="187"/>
      <c r="K1530" s="187"/>
      <c r="L1530" s="187"/>
      <c r="M1530" s="187"/>
      <c r="N1530" s="187"/>
      <c r="O1530" s="187"/>
      <c r="P1530" s="187"/>
      <c r="Q1530" s="187"/>
      <c r="R1530" s="187"/>
      <c r="S1530" s="187"/>
      <c r="T1530" s="269"/>
      <c r="U1530" s="370">
        <f>IF(AND(H1530="",I1530="",J1530="",K1530="",L1530="",M1530="",N1530="",O1530="",P1530="",Q1530="",R1530="",S1530="",T1530=""),0,AVERAGE($H1530:T1530))</f>
        <v>0</v>
      </c>
      <c r="V1530" s="373">
        <f t="shared" si="172"/>
        <v>0</v>
      </c>
      <c r="W1530" s="376">
        <f t="shared" si="173"/>
        <v>0</v>
      </c>
      <c r="X1530" s="376">
        <f t="shared" si="174"/>
        <v>0</v>
      </c>
      <c r="Y1530" s="373">
        <f t="shared" si="175"/>
        <v>0</v>
      </c>
      <c r="Z1530" s="376">
        <f t="shared" si="176"/>
        <v>0</v>
      </c>
      <c r="AA1530" s="376">
        <f t="shared" si="170"/>
        <v>0</v>
      </c>
      <c r="AB1530" s="350"/>
    </row>
    <row r="1531" spans="1:28" s="2" customFormat="1" ht="10.7">
      <c r="A1531" s="382">
        <v>1506</v>
      </c>
      <c r="B1531" s="398"/>
      <c r="C1531" s="186"/>
      <c r="D1531" s="187"/>
      <c r="E1531" s="186"/>
      <c r="F1531" s="397"/>
      <c r="G1531" s="385">
        <f t="shared" si="171"/>
        <v>0</v>
      </c>
      <c r="H1531" s="360"/>
      <c r="I1531" s="187"/>
      <c r="J1531" s="187"/>
      <c r="K1531" s="187"/>
      <c r="L1531" s="187"/>
      <c r="M1531" s="187"/>
      <c r="N1531" s="187"/>
      <c r="O1531" s="187"/>
      <c r="P1531" s="187"/>
      <c r="Q1531" s="187"/>
      <c r="R1531" s="187"/>
      <c r="S1531" s="187"/>
      <c r="T1531" s="269"/>
      <c r="U1531" s="370">
        <f>IF(AND(H1531="",I1531="",J1531="",K1531="",L1531="",M1531="",N1531="",O1531="",P1531="",Q1531="",R1531="",S1531="",T1531=""),0,AVERAGE($H1531:T1531))</f>
        <v>0</v>
      </c>
      <c r="V1531" s="373">
        <f t="shared" si="172"/>
        <v>0</v>
      </c>
      <c r="W1531" s="376">
        <f t="shared" si="173"/>
        <v>0</v>
      </c>
      <c r="X1531" s="376">
        <f t="shared" si="174"/>
        <v>0</v>
      </c>
      <c r="Y1531" s="373">
        <f t="shared" si="175"/>
        <v>0</v>
      </c>
      <c r="Z1531" s="376">
        <f t="shared" si="176"/>
        <v>0</v>
      </c>
      <c r="AA1531" s="376">
        <f t="shared" si="170"/>
        <v>0</v>
      </c>
      <c r="AB1531" s="350"/>
    </row>
    <row r="1532" spans="1:28" s="2" customFormat="1" ht="10.7">
      <c r="A1532" s="382">
        <v>1507</v>
      </c>
      <c r="B1532" s="398"/>
      <c r="C1532" s="186"/>
      <c r="D1532" s="187"/>
      <c r="E1532" s="186"/>
      <c r="F1532" s="397"/>
      <c r="G1532" s="385">
        <f t="shared" si="171"/>
        <v>0</v>
      </c>
      <c r="H1532" s="360"/>
      <c r="I1532" s="187"/>
      <c r="J1532" s="187"/>
      <c r="K1532" s="187"/>
      <c r="L1532" s="187"/>
      <c r="M1532" s="187"/>
      <c r="N1532" s="187"/>
      <c r="O1532" s="187"/>
      <c r="P1532" s="187"/>
      <c r="Q1532" s="187"/>
      <c r="R1532" s="187"/>
      <c r="S1532" s="187"/>
      <c r="T1532" s="269"/>
      <c r="U1532" s="370">
        <f>IF(AND(H1532="",I1532="",J1532="",K1532="",L1532="",M1532="",N1532="",O1532="",P1532="",Q1532="",R1532="",S1532="",T1532=""),0,AVERAGE($H1532:T1532))</f>
        <v>0</v>
      </c>
      <c r="V1532" s="373">
        <f t="shared" si="172"/>
        <v>0</v>
      </c>
      <c r="W1532" s="376">
        <f t="shared" si="173"/>
        <v>0</v>
      </c>
      <c r="X1532" s="376">
        <f t="shared" si="174"/>
        <v>0</v>
      </c>
      <c r="Y1532" s="373">
        <f t="shared" si="175"/>
        <v>0</v>
      </c>
      <c r="Z1532" s="376">
        <f t="shared" si="176"/>
        <v>0</v>
      </c>
      <c r="AA1532" s="376">
        <f t="shared" si="170"/>
        <v>0</v>
      </c>
      <c r="AB1532" s="350"/>
    </row>
    <row r="1533" spans="1:28" s="2" customFormat="1" ht="10.7">
      <c r="A1533" s="382">
        <v>1508</v>
      </c>
      <c r="B1533" s="398"/>
      <c r="C1533" s="186"/>
      <c r="D1533" s="187"/>
      <c r="E1533" s="186"/>
      <c r="F1533" s="397"/>
      <c r="G1533" s="385">
        <f t="shared" si="171"/>
        <v>0</v>
      </c>
      <c r="H1533" s="360"/>
      <c r="I1533" s="187"/>
      <c r="J1533" s="187"/>
      <c r="K1533" s="187"/>
      <c r="L1533" s="187"/>
      <c r="M1533" s="187"/>
      <c r="N1533" s="187"/>
      <c r="O1533" s="187"/>
      <c r="P1533" s="187"/>
      <c r="Q1533" s="187"/>
      <c r="R1533" s="187"/>
      <c r="S1533" s="187"/>
      <c r="T1533" s="269"/>
      <c r="U1533" s="370">
        <f>IF(AND(H1533="",I1533="",J1533="",K1533="",L1533="",M1533="",N1533="",O1533="",P1533="",Q1533="",R1533="",S1533="",T1533=""),0,AVERAGE($H1533:T1533))</f>
        <v>0</v>
      </c>
      <c r="V1533" s="373">
        <f t="shared" si="172"/>
        <v>0</v>
      </c>
      <c r="W1533" s="376">
        <f t="shared" si="173"/>
        <v>0</v>
      </c>
      <c r="X1533" s="376">
        <f t="shared" si="174"/>
        <v>0</v>
      </c>
      <c r="Y1533" s="373">
        <f t="shared" si="175"/>
        <v>0</v>
      </c>
      <c r="Z1533" s="376">
        <f t="shared" si="176"/>
        <v>0</v>
      </c>
      <c r="AA1533" s="376">
        <f t="shared" si="170"/>
        <v>0</v>
      </c>
      <c r="AB1533" s="350"/>
    </row>
    <row r="1534" spans="1:28" s="2" customFormat="1" ht="10.7">
      <c r="A1534" s="382">
        <v>1509</v>
      </c>
      <c r="B1534" s="398"/>
      <c r="C1534" s="186"/>
      <c r="D1534" s="187"/>
      <c r="E1534" s="186"/>
      <c r="F1534" s="397"/>
      <c r="G1534" s="385">
        <f t="shared" si="171"/>
        <v>0</v>
      </c>
      <c r="H1534" s="360"/>
      <c r="I1534" s="187"/>
      <c r="J1534" s="187"/>
      <c r="K1534" s="187"/>
      <c r="L1534" s="187"/>
      <c r="M1534" s="187"/>
      <c r="N1534" s="187"/>
      <c r="O1534" s="187"/>
      <c r="P1534" s="187"/>
      <c r="Q1534" s="187"/>
      <c r="R1534" s="187"/>
      <c r="S1534" s="187"/>
      <c r="T1534" s="269"/>
      <c r="U1534" s="370">
        <f>IF(AND(H1534="",I1534="",J1534="",K1534="",L1534="",M1534="",N1534="",O1534="",P1534="",Q1534="",R1534="",S1534="",T1534=""),0,AVERAGE($H1534:T1534))</f>
        <v>0</v>
      </c>
      <c r="V1534" s="373">
        <f t="shared" si="172"/>
        <v>0</v>
      </c>
      <c r="W1534" s="376">
        <f t="shared" si="173"/>
        <v>0</v>
      </c>
      <c r="X1534" s="376">
        <f t="shared" si="174"/>
        <v>0</v>
      </c>
      <c r="Y1534" s="373">
        <f t="shared" si="175"/>
        <v>0</v>
      </c>
      <c r="Z1534" s="376">
        <f t="shared" si="176"/>
        <v>0</v>
      </c>
      <c r="AA1534" s="376">
        <f t="shared" si="170"/>
        <v>0</v>
      </c>
      <c r="AB1534" s="350"/>
    </row>
    <row r="1535" spans="1:28" s="2" customFormat="1" ht="10.7">
      <c r="A1535" s="382">
        <v>1510</v>
      </c>
      <c r="B1535" s="398"/>
      <c r="C1535" s="186"/>
      <c r="D1535" s="187"/>
      <c r="E1535" s="186"/>
      <c r="F1535" s="397"/>
      <c r="G1535" s="385">
        <f t="shared" si="171"/>
        <v>0</v>
      </c>
      <c r="H1535" s="360"/>
      <c r="I1535" s="187"/>
      <c r="J1535" s="187"/>
      <c r="K1535" s="187"/>
      <c r="L1535" s="187"/>
      <c r="M1535" s="187"/>
      <c r="N1535" s="187"/>
      <c r="O1535" s="187"/>
      <c r="P1535" s="187"/>
      <c r="Q1535" s="187"/>
      <c r="R1535" s="187"/>
      <c r="S1535" s="187"/>
      <c r="T1535" s="269"/>
      <c r="U1535" s="370">
        <f>IF(AND(H1535="",I1535="",J1535="",K1535="",L1535="",M1535="",N1535="",O1535="",P1535="",Q1535="",R1535="",S1535="",T1535=""),0,AVERAGE($H1535:T1535))</f>
        <v>0</v>
      </c>
      <c r="V1535" s="373">
        <f t="shared" si="172"/>
        <v>0</v>
      </c>
      <c r="W1535" s="376">
        <f t="shared" si="173"/>
        <v>0</v>
      </c>
      <c r="X1535" s="376">
        <f t="shared" si="174"/>
        <v>0</v>
      </c>
      <c r="Y1535" s="373">
        <f t="shared" si="175"/>
        <v>0</v>
      </c>
      <c r="Z1535" s="376">
        <f t="shared" si="176"/>
        <v>0</v>
      </c>
      <c r="AA1535" s="376">
        <f t="shared" si="170"/>
        <v>0</v>
      </c>
      <c r="AB1535" s="350"/>
    </row>
    <row r="1536" spans="1:28" s="2" customFormat="1" ht="10.7">
      <c r="A1536" s="382">
        <v>1511</v>
      </c>
      <c r="B1536" s="398"/>
      <c r="C1536" s="186"/>
      <c r="D1536" s="187"/>
      <c r="E1536" s="186"/>
      <c r="F1536" s="397"/>
      <c r="G1536" s="385">
        <f t="shared" si="171"/>
        <v>0</v>
      </c>
      <c r="H1536" s="360"/>
      <c r="I1536" s="187"/>
      <c r="J1536" s="187"/>
      <c r="K1536" s="187"/>
      <c r="L1536" s="187"/>
      <c r="M1536" s="187"/>
      <c r="N1536" s="187"/>
      <c r="O1536" s="187"/>
      <c r="P1536" s="187"/>
      <c r="Q1536" s="187"/>
      <c r="R1536" s="187"/>
      <c r="S1536" s="187"/>
      <c r="T1536" s="269"/>
      <c r="U1536" s="370">
        <f>IF(AND(H1536="",I1536="",J1536="",K1536="",L1536="",M1536="",N1536="",O1536="",P1536="",Q1536="",R1536="",S1536="",T1536=""),0,AVERAGE($H1536:T1536))</f>
        <v>0</v>
      </c>
      <c r="V1536" s="373">
        <f t="shared" si="172"/>
        <v>0</v>
      </c>
      <c r="W1536" s="376">
        <f t="shared" si="173"/>
        <v>0</v>
      </c>
      <c r="X1536" s="376">
        <f t="shared" si="174"/>
        <v>0</v>
      </c>
      <c r="Y1536" s="373">
        <f t="shared" si="175"/>
        <v>0</v>
      </c>
      <c r="Z1536" s="376">
        <f t="shared" si="176"/>
        <v>0</v>
      </c>
      <c r="AA1536" s="376">
        <f t="shared" si="170"/>
        <v>0</v>
      </c>
      <c r="AB1536" s="350"/>
    </row>
    <row r="1537" spans="1:28" s="2" customFormat="1" ht="10.7">
      <c r="A1537" s="382">
        <v>1512</v>
      </c>
      <c r="B1537" s="398"/>
      <c r="C1537" s="186"/>
      <c r="D1537" s="187"/>
      <c r="E1537" s="186"/>
      <c r="F1537" s="397"/>
      <c r="G1537" s="385">
        <f t="shared" si="171"/>
        <v>0</v>
      </c>
      <c r="H1537" s="360"/>
      <c r="I1537" s="187"/>
      <c r="J1537" s="187"/>
      <c r="K1537" s="187"/>
      <c r="L1537" s="187"/>
      <c r="M1537" s="187"/>
      <c r="N1537" s="187"/>
      <c r="O1537" s="187"/>
      <c r="P1537" s="187"/>
      <c r="Q1537" s="187"/>
      <c r="R1537" s="187"/>
      <c r="S1537" s="187"/>
      <c r="T1537" s="269"/>
      <c r="U1537" s="370">
        <f>IF(AND(H1537="",I1537="",J1537="",K1537="",L1537="",M1537="",N1537="",O1537="",P1537="",Q1537="",R1537="",S1537="",T1537=""),0,AVERAGE($H1537:T1537))</f>
        <v>0</v>
      </c>
      <c r="V1537" s="373">
        <f t="shared" si="172"/>
        <v>0</v>
      </c>
      <c r="W1537" s="376">
        <f t="shared" si="173"/>
        <v>0</v>
      </c>
      <c r="X1537" s="376">
        <f t="shared" si="174"/>
        <v>0</v>
      </c>
      <c r="Y1537" s="373">
        <f t="shared" si="175"/>
        <v>0</v>
      </c>
      <c r="Z1537" s="376">
        <f t="shared" si="176"/>
        <v>0</v>
      </c>
      <c r="AA1537" s="376">
        <f t="shared" si="170"/>
        <v>0</v>
      </c>
      <c r="AB1537" s="350"/>
    </row>
    <row r="1538" spans="1:28" s="2" customFormat="1" ht="10.7">
      <c r="A1538" s="382">
        <v>1513</v>
      </c>
      <c r="B1538" s="398"/>
      <c r="C1538" s="186"/>
      <c r="D1538" s="187"/>
      <c r="E1538" s="186"/>
      <c r="F1538" s="397"/>
      <c r="G1538" s="385">
        <f t="shared" si="171"/>
        <v>0</v>
      </c>
      <c r="H1538" s="360"/>
      <c r="I1538" s="187"/>
      <c r="J1538" s="187"/>
      <c r="K1538" s="187"/>
      <c r="L1538" s="187"/>
      <c r="M1538" s="187"/>
      <c r="N1538" s="187"/>
      <c r="O1538" s="187"/>
      <c r="P1538" s="187"/>
      <c r="Q1538" s="187"/>
      <c r="R1538" s="187"/>
      <c r="S1538" s="187"/>
      <c r="T1538" s="269"/>
      <c r="U1538" s="370">
        <f>IF(AND(H1538="",I1538="",J1538="",K1538="",L1538="",M1538="",N1538="",O1538="",P1538="",Q1538="",R1538="",S1538="",T1538=""),0,AVERAGE($H1538:T1538))</f>
        <v>0</v>
      </c>
      <c r="V1538" s="373">
        <f t="shared" si="172"/>
        <v>0</v>
      </c>
      <c r="W1538" s="376">
        <f t="shared" si="173"/>
        <v>0</v>
      </c>
      <c r="X1538" s="376">
        <f t="shared" si="174"/>
        <v>0</v>
      </c>
      <c r="Y1538" s="373">
        <f t="shared" si="175"/>
        <v>0</v>
      </c>
      <c r="Z1538" s="376">
        <f t="shared" si="176"/>
        <v>0</v>
      </c>
      <c r="AA1538" s="376">
        <f t="shared" si="170"/>
        <v>0</v>
      </c>
      <c r="AB1538" s="350"/>
    </row>
    <row r="1539" spans="1:28" s="2" customFormat="1" ht="10.7">
      <c r="A1539" s="382">
        <v>1514</v>
      </c>
      <c r="B1539" s="398"/>
      <c r="C1539" s="186"/>
      <c r="D1539" s="187"/>
      <c r="E1539" s="186"/>
      <c r="F1539" s="397"/>
      <c r="G1539" s="385">
        <f t="shared" si="171"/>
        <v>0</v>
      </c>
      <c r="H1539" s="360"/>
      <c r="I1539" s="187"/>
      <c r="J1539" s="187"/>
      <c r="K1539" s="187"/>
      <c r="L1539" s="187"/>
      <c r="M1539" s="187"/>
      <c r="N1539" s="187"/>
      <c r="O1539" s="187"/>
      <c r="P1539" s="187"/>
      <c r="Q1539" s="187"/>
      <c r="R1539" s="187"/>
      <c r="S1539" s="187"/>
      <c r="T1539" s="269"/>
      <c r="U1539" s="370">
        <f>IF(AND(H1539="",I1539="",J1539="",K1539="",L1539="",M1539="",N1539="",O1539="",P1539="",Q1539="",R1539="",S1539="",T1539=""),0,AVERAGE($H1539:T1539))</f>
        <v>0</v>
      </c>
      <c r="V1539" s="373">
        <f t="shared" si="172"/>
        <v>0</v>
      </c>
      <c r="W1539" s="376">
        <f t="shared" si="173"/>
        <v>0</v>
      </c>
      <c r="X1539" s="376">
        <f t="shared" si="174"/>
        <v>0</v>
      </c>
      <c r="Y1539" s="373">
        <f t="shared" si="175"/>
        <v>0</v>
      </c>
      <c r="Z1539" s="376">
        <f t="shared" si="176"/>
        <v>0</v>
      </c>
      <c r="AA1539" s="376">
        <f t="shared" si="170"/>
        <v>0</v>
      </c>
      <c r="AB1539" s="350"/>
    </row>
    <row r="1540" spans="1:28" s="2" customFormat="1" ht="10.7">
      <c r="A1540" s="382">
        <v>1515</v>
      </c>
      <c r="B1540" s="398"/>
      <c r="C1540" s="186"/>
      <c r="D1540" s="187"/>
      <c r="E1540" s="186"/>
      <c r="F1540" s="397"/>
      <c r="G1540" s="385">
        <f t="shared" si="171"/>
        <v>0</v>
      </c>
      <c r="H1540" s="360"/>
      <c r="I1540" s="187"/>
      <c r="J1540" s="187"/>
      <c r="K1540" s="187"/>
      <c r="L1540" s="187"/>
      <c r="M1540" s="187"/>
      <c r="N1540" s="187"/>
      <c r="O1540" s="187"/>
      <c r="P1540" s="187"/>
      <c r="Q1540" s="187"/>
      <c r="R1540" s="187"/>
      <c r="S1540" s="187"/>
      <c r="T1540" s="269"/>
      <c r="U1540" s="370">
        <f>IF(AND(H1540="",I1540="",J1540="",K1540="",L1540="",M1540="",N1540="",O1540="",P1540="",Q1540="",R1540="",S1540="",T1540=""),0,AVERAGE($H1540:T1540))</f>
        <v>0</v>
      </c>
      <c r="V1540" s="373">
        <f t="shared" si="172"/>
        <v>0</v>
      </c>
      <c r="W1540" s="376">
        <f t="shared" si="173"/>
        <v>0</v>
      </c>
      <c r="X1540" s="376">
        <f t="shared" si="174"/>
        <v>0</v>
      </c>
      <c r="Y1540" s="373">
        <f t="shared" si="175"/>
        <v>0</v>
      </c>
      <c r="Z1540" s="376">
        <f t="shared" si="176"/>
        <v>0</v>
      </c>
      <c r="AA1540" s="376">
        <f t="shared" si="170"/>
        <v>0</v>
      </c>
      <c r="AB1540" s="350"/>
    </row>
    <row r="1541" spans="1:28" s="2" customFormat="1" ht="10.7">
      <c r="A1541" s="382">
        <v>1516</v>
      </c>
      <c r="B1541" s="398"/>
      <c r="C1541" s="186"/>
      <c r="D1541" s="187"/>
      <c r="E1541" s="186"/>
      <c r="F1541" s="397"/>
      <c r="G1541" s="385">
        <f t="shared" si="171"/>
        <v>0</v>
      </c>
      <c r="H1541" s="360"/>
      <c r="I1541" s="187"/>
      <c r="J1541" s="187"/>
      <c r="K1541" s="187"/>
      <c r="L1541" s="187"/>
      <c r="M1541" s="187"/>
      <c r="N1541" s="187"/>
      <c r="O1541" s="187"/>
      <c r="P1541" s="187"/>
      <c r="Q1541" s="187"/>
      <c r="R1541" s="187"/>
      <c r="S1541" s="187"/>
      <c r="T1541" s="269"/>
      <c r="U1541" s="370">
        <f>IF(AND(H1541="",I1541="",J1541="",K1541="",L1541="",M1541="",N1541="",O1541="",P1541="",Q1541="",R1541="",S1541="",T1541=""),0,AVERAGE($H1541:T1541))</f>
        <v>0</v>
      </c>
      <c r="V1541" s="373">
        <f t="shared" si="172"/>
        <v>0</v>
      </c>
      <c r="W1541" s="376">
        <f t="shared" si="173"/>
        <v>0</v>
      </c>
      <c r="X1541" s="376">
        <f t="shared" si="174"/>
        <v>0</v>
      </c>
      <c r="Y1541" s="373">
        <f t="shared" si="175"/>
        <v>0</v>
      </c>
      <c r="Z1541" s="376">
        <f t="shared" si="176"/>
        <v>0</v>
      </c>
      <c r="AA1541" s="376">
        <f t="shared" si="170"/>
        <v>0</v>
      </c>
      <c r="AB1541" s="350"/>
    </row>
    <row r="1542" spans="1:28" s="2" customFormat="1" ht="10.7">
      <c r="A1542" s="382">
        <v>1517</v>
      </c>
      <c r="B1542" s="398"/>
      <c r="C1542" s="186"/>
      <c r="D1542" s="187"/>
      <c r="E1542" s="186"/>
      <c r="F1542" s="397"/>
      <c r="G1542" s="385">
        <f t="shared" si="171"/>
        <v>0</v>
      </c>
      <c r="H1542" s="360"/>
      <c r="I1542" s="187"/>
      <c r="J1542" s="187"/>
      <c r="K1542" s="187"/>
      <c r="L1542" s="187"/>
      <c r="M1542" s="187"/>
      <c r="N1542" s="187"/>
      <c r="O1542" s="187"/>
      <c r="P1542" s="187"/>
      <c r="Q1542" s="187"/>
      <c r="R1542" s="187"/>
      <c r="S1542" s="187"/>
      <c r="T1542" s="269"/>
      <c r="U1542" s="370">
        <f>IF(AND(H1542="",I1542="",J1542="",K1542="",L1542="",M1542="",N1542="",O1542="",P1542="",Q1542="",R1542="",S1542="",T1542=""),0,AVERAGE($H1542:T1542))</f>
        <v>0</v>
      </c>
      <c r="V1542" s="373">
        <f t="shared" si="172"/>
        <v>0</v>
      </c>
      <c r="W1542" s="376">
        <f t="shared" si="173"/>
        <v>0</v>
      </c>
      <c r="X1542" s="376">
        <f t="shared" si="174"/>
        <v>0</v>
      </c>
      <c r="Y1542" s="373">
        <f t="shared" si="175"/>
        <v>0</v>
      </c>
      <c r="Z1542" s="376">
        <f t="shared" si="176"/>
        <v>0</v>
      </c>
      <c r="AA1542" s="376">
        <f t="shared" si="170"/>
        <v>0</v>
      </c>
      <c r="AB1542" s="350"/>
    </row>
    <row r="1543" spans="1:28" s="2" customFormat="1" ht="10.7">
      <c r="A1543" s="382">
        <v>1518</v>
      </c>
      <c r="B1543" s="398"/>
      <c r="C1543" s="186"/>
      <c r="D1543" s="187"/>
      <c r="E1543" s="186"/>
      <c r="F1543" s="397"/>
      <c r="G1543" s="385">
        <f t="shared" si="171"/>
        <v>0</v>
      </c>
      <c r="H1543" s="360"/>
      <c r="I1543" s="187"/>
      <c r="J1543" s="187"/>
      <c r="K1543" s="187"/>
      <c r="L1543" s="187"/>
      <c r="M1543" s="187"/>
      <c r="N1543" s="187"/>
      <c r="O1543" s="187"/>
      <c r="P1543" s="187"/>
      <c r="Q1543" s="187"/>
      <c r="R1543" s="187"/>
      <c r="S1543" s="187"/>
      <c r="T1543" s="269"/>
      <c r="U1543" s="370">
        <f>IF(AND(H1543="",I1543="",J1543="",K1543="",L1543="",M1543="",N1543="",O1543="",P1543="",Q1543="",R1543="",S1543="",T1543=""),0,AVERAGE($H1543:T1543))</f>
        <v>0</v>
      </c>
      <c r="V1543" s="373">
        <f t="shared" si="172"/>
        <v>0</v>
      </c>
      <c r="W1543" s="376">
        <f t="shared" si="173"/>
        <v>0</v>
      </c>
      <c r="X1543" s="376">
        <f t="shared" si="174"/>
        <v>0</v>
      </c>
      <c r="Y1543" s="373">
        <f t="shared" si="175"/>
        <v>0</v>
      </c>
      <c r="Z1543" s="376">
        <f t="shared" si="176"/>
        <v>0</v>
      </c>
      <c r="AA1543" s="376">
        <f t="shared" si="170"/>
        <v>0</v>
      </c>
      <c r="AB1543" s="350"/>
    </row>
    <row r="1544" spans="1:28" s="2" customFormat="1" ht="10.7">
      <c r="A1544" s="382">
        <v>1519</v>
      </c>
      <c r="B1544" s="398"/>
      <c r="C1544" s="186"/>
      <c r="D1544" s="187"/>
      <c r="E1544" s="186"/>
      <c r="F1544" s="397"/>
      <c r="G1544" s="385">
        <f t="shared" si="171"/>
        <v>0</v>
      </c>
      <c r="H1544" s="360"/>
      <c r="I1544" s="187"/>
      <c r="J1544" s="187"/>
      <c r="K1544" s="187"/>
      <c r="L1544" s="187"/>
      <c r="M1544" s="187"/>
      <c r="N1544" s="187"/>
      <c r="O1544" s="187"/>
      <c r="P1544" s="187"/>
      <c r="Q1544" s="187"/>
      <c r="R1544" s="187"/>
      <c r="S1544" s="187"/>
      <c r="T1544" s="269"/>
      <c r="U1544" s="370">
        <f>IF(AND(H1544="",I1544="",J1544="",K1544="",L1544="",M1544="",N1544="",O1544="",P1544="",Q1544="",R1544="",S1544="",T1544=""),0,AVERAGE($H1544:T1544))</f>
        <v>0</v>
      </c>
      <c r="V1544" s="373">
        <f t="shared" si="172"/>
        <v>0</v>
      </c>
      <c r="W1544" s="376">
        <f t="shared" si="173"/>
        <v>0</v>
      </c>
      <c r="X1544" s="376">
        <f t="shared" si="174"/>
        <v>0</v>
      </c>
      <c r="Y1544" s="373">
        <f t="shared" si="175"/>
        <v>0</v>
      </c>
      <c r="Z1544" s="376">
        <f t="shared" si="176"/>
        <v>0</v>
      </c>
      <c r="AA1544" s="376">
        <f t="shared" si="170"/>
        <v>0</v>
      </c>
      <c r="AB1544" s="350"/>
    </row>
    <row r="1545" spans="1:28" s="2" customFormat="1" ht="10.7">
      <c r="A1545" s="382">
        <v>1520</v>
      </c>
      <c r="B1545" s="398"/>
      <c r="C1545" s="186"/>
      <c r="D1545" s="187"/>
      <c r="E1545" s="186"/>
      <c r="F1545" s="397"/>
      <c r="G1545" s="385">
        <f t="shared" si="171"/>
        <v>0</v>
      </c>
      <c r="H1545" s="360"/>
      <c r="I1545" s="187"/>
      <c r="J1545" s="187"/>
      <c r="K1545" s="187"/>
      <c r="L1545" s="187"/>
      <c r="M1545" s="187"/>
      <c r="N1545" s="187"/>
      <c r="O1545" s="187"/>
      <c r="P1545" s="187"/>
      <c r="Q1545" s="187"/>
      <c r="R1545" s="187"/>
      <c r="S1545" s="187"/>
      <c r="T1545" s="269"/>
      <c r="U1545" s="370">
        <f>IF(AND(H1545="",I1545="",J1545="",K1545="",L1545="",M1545="",N1545="",O1545="",P1545="",Q1545="",R1545="",S1545="",T1545=""),0,AVERAGE($H1545:T1545))</f>
        <v>0</v>
      </c>
      <c r="V1545" s="373">
        <f t="shared" si="172"/>
        <v>0</v>
      </c>
      <c r="W1545" s="376">
        <f t="shared" si="173"/>
        <v>0</v>
      </c>
      <c r="X1545" s="376">
        <f t="shared" si="174"/>
        <v>0</v>
      </c>
      <c r="Y1545" s="373">
        <f t="shared" si="175"/>
        <v>0</v>
      </c>
      <c r="Z1545" s="376">
        <f t="shared" si="176"/>
        <v>0</v>
      </c>
      <c r="AA1545" s="376">
        <f t="shared" si="170"/>
        <v>0</v>
      </c>
      <c r="AB1545" s="350"/>
    </row>
    <row r="1546" spans="1:28" s="2" customFormat="1" ht="10.7">
      <c r="A1546" s="382">
        <v>1521</v>
      </c>
      <c r="B1546" s="398"/>
      <c r="C1546" s="186"/>
      <c r="D1546" s="187"/>
      <c r="E1546" s="186"/>
      <c r="F1546" s="397"/>
      <c r="G1546" s="385">
        <f t="shared" si="171"/>
        <v>0</v>
      </c>
      <c r="H1546" s="360"/>
      <c r="I1546" s="187"/>
      <c r="J1546" s="187"/>
      <c r="K1546" s="187"/>
      <c r="L1546" s="187"/>
      <c r="M1546" s="187"/>
      <c r="N1546" s="187"/>
      <c r="O1546" s="187"/>
      <c r="P1546" s="187"/>
      <c r="Q1546" s="187"/>
      <c r="R1546" s="187"/>
      <c r="S1546" s="187"/>
      <c r="T1546" s="269"/>
      <c r="U1546" s="370">
        <f>IF(AND(H1546="",I1546="",J1546="",K1546="",L1546="",M1546="",N1546="",O1546="",P1546="",Q1546="",R1546="",S1546="",T1546=""),0,AVERAGE($H1546:T1546))</f>
        <v>0</v>
      </c>
      <c r="V1546" s="373">
        <f t="shared" si="172"/>
        <v>0</v>
      </c>
      <c r="W1546" s="376">
        <f t="shared" si="173"/>
        <v>0</v>
      </c>
      <c r="X1546" s="376">
        <f t="shared" si="174"/>
        <v>0</v>
      </c>
      <c r="Y1546" s="373">
        <f t="shared" si="175"/>
        <v>0</v>
      </c>
      <c r="Z1546" s="376">
        <f t="shared" si="176"/>
        <v>0</v>
      </c>
      <c r="AA1546" s="376">
        <f t="shared" si="170"/>
        <v>0</v>
      </c>
      <c r="AB1546" s="350"/>
    </row>
    <row r="1547" spans="1:28" s="2" customFormat="1" ht="10.7">
      <c r="A1547" s="382">
        <v>1522</v>
      </c>
      <c r="B1547" s="398"/>
      <c r="C1547" s="186"/>
      <c r="D1547" s="187"/>
      <c r="E1547" s="186"/>
      <c r="F1547" s="397"/>
      <c r="G1547" s="385">
        <f t="shared" si="171"/>
        <v>0</v>
      </c>
      <c r="H1547" s="360"/>
      <c r="I1547" s="187"/>
      <c r="J1547" s="187"/>
      <c r="K1547" s="187"/>
      <c r="L1547" s="187"/>
      <c r="M1547" s="187"/>
      <c r="N1547" s="187"/>
      <c r="O1547" s="187"/>
      <c r="P1547" s="187"/>
      <c r="Q1547" s="187"/>
      <c r="R1547" s="187"/>
      <c r="S1547" s="187"/>
      <c r="T1547" s="269"/>
      <c r="U1547" s="370">
        <f>IF(AND(H1547="",I1547="",J1547="",K1547="",L1547="",M1547="",N1547="",O1547="",P1547="",Q1547="",R1547="",S1547="",T1547=""),0,AVERAGE($H1547:T1547))</f>
        <v>0</v>
      </c>
      <c r="V1547" s="373">
        <f t="shared" si="172"/>
        <v>0</v>
      </c>
      <c r="W1547" s="376">
        <f t="shared" si="173"/>
        <v>0</v>
      </c>
      <c r="X1547" s="376">
        <f t="shared" si="174"/>
        <v>0</v>
      </c>
      <c r="Y1547" s="373">
        <f t="shared" si="175"/>
        <v>0</v>
      </c>
      <c r="Z1547" s="376">
        <f t="shared" si="176"/>
        <v>0</v>
      </c>
      <c r="AA1547" s="376">
        <f t="shared" si="170"/>
        <v>0</v>
      </c>
      <c r="AB1547" s="350"/>
    </row>
    <row r="1548" spans="1:28" s="2" customFormat="1" ht="10.7">
      <c r="A1548" s="382">
        <v>1523</v>
      </c>
      <c r="B1548" s="398"/>
      <c r="C1548" s="186"/>
      <c r="D1548" s="187"/>
      <c r="E1548" s="186"/>
      <c r="F1548" s="397"/>
      <c r="G1548" s="385">
        <f t="shared" si="171"/>
        <v>0</v>
      </c>
      <c r="H1548" s="360"/>
      <c r="I1548" s="187"/>
      <c r="J1548" s="187"/>
      <c r="K1548" s="187"/>
      <c r="L1548" s="187"/>
      <c r="M1548" s="187"/>
      <c r="N1548" s="187"/>
      <c r="O1548" s="187"/>
      <c r="P1548" s="187"/>
      <c r="Q1548" s="187"/>
      <c r="R1548" s="187"/>
      <c r="S1548" s="187"/>
      <c r="T1548" s="269"/>
      <c r="U1548" s="370">
        <f>IF(AND(H1548="",I1548="",J1548="",K1548="",L1548="",M1548="",N1548="",O1548="",P1548="",Q1548="",R1548="",S1548="",T1548=""),0,AVERAGE($H1548:T1548))</f>
        <v>0</v>
      </c>
      <c r="V1548" s="373">
        <f t="shared" si="172"/>
        <v>0</v>
      </c>
      <c r="W1548" s="376">
        <f t="shared" si="173"/>
        <v>0</v>
      </c>
      <c r="X1548" s="376">
        <f t="shared" si="174"/>
        <v>0</v>
      </c>
      <c r="Y1548" s="373">
        <f t="shared" si="175"/>
        <v>0</v>
      </c>
      <c r="Z1548" s="376">
        <f t="shared" si="176"/>
        <v>0</v>
      </c>
      <c r="AA1548" s="376">
        <f t="shared" si="170"/>
        <v>0</v>
      </c>
      <c r="AB1548" s="350"/>
    </row>
    <row r="1549" spans="1:28" s="2" customFormat="1" ht="10.7">
      <c r="A1549" s="382">
        <v>1524</v>
      </c>
      <c r="B1549" s="398"/>
      <c r="C1549" s="186"/>
      <c r="D1549" s="187"/>
      <c r="E1549" s="186"/>
      <c r="F1549" s="397"/>
      <c r="G1549" s="385">
        <f t="shared" si="171"/>
        <v>0</v>
      </c>
      <c r="H1549" s="360"/>
      <c r="I1549" s="187"/>
      <c r="J1549" s="187"/>
      <c r="K1549" s="187"/>
      <c r="L1549" s="187"/>
      <c r="M1549" s="187"/>
      <c r="N1549" s="187"/>
      <c r="O1549" s="187"/>
      <c r="P1549" s="187"/>
      <c r="Q1549" s="187"/>
      <c r="R1549" s="187"/>
      <c r="S1549" s="187"/>
      <c r="T1549" s="269"/>
      <c r="U1549" s="370">
        <f>IF(AND(H1549="",I1549="",J1549="",K1549="",L1549="",M1549="",N1549="",O1549="",P1549="",Q1549="",R1549="",S1549="",T1549=""),0,AVERAGE($H1549:T1549))</f>
        <v>0</v>
      </c>
      <c r="V1549" s="373">
        <f t="shared" si="172"/>
        <v>0</v>
      </c>
      <c r="W1549" s="376">
        <f t="shared" si="173"/>
        <v>0</v>
      </c>
      <c r="X1549" s="376">
        <f t="shared" si="174"/>
        <v>0</v>
      </c>
      <c r="Y1549" s="373">
        <f t="shared" si="175"/>
        <v>0</v>
      </c>
      <c r="Z1549" s="376">
        <f t="shared" si="176"/>
        <v>0</v>
      </c>
      <c r="AA1549" s="376">
        <f t="shared" si="170"/>
        <v>0</v>
      </c>
      <c r="AB1549" s="350"/>
    </row>
    <row r="1550" spans="1:28" s="2" customFormat="1" ht="10.7">
      <c r="A1550" s="382">
        <v>1525</v>
      </c>
      <c r="B1550" s="398"/>
      <c r="C1550" s="186"/>
      <c r="D1550" s="187"/>
      <c r="E1550" s="186"/>
      <c r="F1550" s="397"/>
      <c r="G1550" s="385">
        <f t="shared" si="171"/>
        <v>0</v>
      </c>
      <c r="H1550" s="360"/>
      <c r="I1550" s="187"/>
      <c r="J1550" s="187"/>
      <c r="K1550" s="187"/>
      <c r="L1550" s="187"/>
      <c r="M1550" s="187"/>
      <c r="N1550" s="187"/>
      <c r="O1550" s="187"/>
      <c r="P1550" s="187"/>
      <c r="Q1550" s="187"/>
      <c r="R1550" s="187"/>
      <c r="S1550" s="187"/>
      <c r="T1550" s="269"/>
      <c r="U1550" s="370">
        <f>IF(AND(H1550="",I1550="",J1550="",K1550="",L1550="",M1550="",N1550="",O1550="",P1550="",Q1550="",R1550="",S1550="",T1550=""),0,AVERAGE($H1550:T1550))</f>
        <v>0</v>
      </c>
      <c r="V1550" s="373">
        <f t="shared" si="172"/>
        <v>0</v>
      </c>
      <c r="W1550" s="376">
        <f t="shared" si="173"/>
        <v>0</v>
      </c>
      <c r="X1550" s="376">
        <f t="shared" si="174"/>
        <v>0</v>
      </c>
      <c r="Y1550" s="373">
        <f t="shared" si="175"/>
        <v>0</v>
      </c>
      <c r="Z1550" s="376">
        <f t="shared" si="176"/>
        <v>0</v>
      </c>
      <c r="AA1550" s="376">
        <f t="shared" si="170"/>
        <v>0</v>
      </c>
      <c r="AB1550" s="350"/>
    </row>
    <row r="1551" spans="1:28" s="2" customFormat="1" ht="10.7">
      <c r="A1551" s="382">
        <v>1526</v>
      </c>
      <c r="B1551" s="398"/>
      <c r="C1551" s="186"/>
      <c r="D1551" s="187"/>
      <c r="E1551" s="186"/>
      <c r="F1551" s="397"/>
      <c r="G1551" s="385">
        <f t="shared" si="171"/>
        <v>0</v>
      </c>
      <c r="H1551" s="360"/>
      <c r="I1551" s="187"/>
      <c r="J1551" s="187"/>
      <c r="K1551" s="187"/>
      <c r="L1551" s="187"/>
      <c r="M1551" s="187"/>
      <c r="N1551" s="187"/>
      <c r="O1551" s="187"/>
      <c r="P1551" s="187"/>
      <c r="Q1551" s="187"/>
      <c r="R1551" s="187"/>
      <c r="S1551" s="187"/>
      <c r="T1551" s="269"/>
      <c r="U1551" s="370">
        <f>IF(AND(H1551="",I1551="",J1551="",K1551="",L1551="",M1551="",N1551="",O1551="",P1551="",Q1551="",R1551="",S1551="",T1551=""),0,AVERAGE($H1551:T1551))</f>
        <v>0</v>
      </c>
      <c r="V1551" s="373">
        <f t="shared" si="172"/>
        <v>0</v>
      </c>
      <c r="W1551" s="376">
        <f t="shared" si="173"/>
        <v>0</v>
      </c>
      <c r="X1551" s="376">
        <f t="shared" si="174"/>
        <v>0</v>
      </c>
      <c r="Y1551" s="373">
        <f t="shared" si="175"/>
        <v>0</v>
      </c>
      <c r="Z1551" s="376">
        <f t="shared" si="176"/>
        <v>0</v>
      </c>
      <c r="AA1551" s="376">
        <f t="shared" si="170"/>
        <v>0</v>
      </c>
      <c r="AB1551" s="350"/>
    </row>
    <row r="1552" spans="1:28" s="2" customFormat="1" ht="10.7">
      <c r="A1552" s="382">
        <v>1527</v>
      </c>
      <c r="B1552" s="398"/>
      <c r="C1552" s="186"/>
      <c r="D1552" s="187"/>
      <c r="E1552" s="186"/>
      <c r="F1552" s="397"/>
      <c r="G1552" s="385">
        <f t="shared" si="171"/>
        <v>0</v>
      </c>
      <c r="H1552" s="360"/>
      <c r="I1552" s="187"/>
      <c r="J1552" s="187"/>
      <c r="K1552" s="187"/>
      <c r="L1552" s="187"/>
      <c r="M1552" s="187"/>
      <c r="N1552" s="187"/>
      <c r="O1552" s="187"/>
      <c r="P1552" s="187"/>
      <c r="Q1552" s="187"/>
      <c r="R1552" s="187"/>
      <c r="S1552" s="187"/>
      <c r="T1552" s="269"/>
      <c r="U1552" s="370">
        <f>IF(AND(H1552="",I1552="",J1552="",K1552="",L1552="",M1552="",N1552="",O1552="",P1552="",Q1552="",R1552="",S1552="",T1552=""),0,AVERAGE($H1552:T1552))</f>
        <v>0</v>
      </c>
      <c r="V1552" s="373">
        <f t="shared" si="172"/>
        <v>0</v>
      </c>
      <c r="W1552" s="376">
        <f t="shared" si="173"/>
        <v>0</v>
      </c>
      <c r="X1552" s="376">
        <f t="shared" si="174"/>
        <v>0</v>
      </c>
      <c r="Y1552" s="373">
        <f t="shared" si="175"/>
        <v>0</v>
      </c>
      <c r="Z1552" s="376">
        <f t="shared" si="176"/>
        <v>0</v>
      </c>
      <c r="AA1552" s="376">
        <f t="shared" si="170"/>
        <v>0</v>
      </c>
      <c r="AB1552" s="350"/>
    </row>
    <row r="1553" spans="1:28" s="2" customFormat="1" ht="10.7">
      <c r="A1553" s="382">
        <v>1528</v>
      </c>
      <c r="B1553" s="398"/>
      <c r="C1553" s="186"/>
      <c r="D1553" s="187"/>
      <c r="E1553" s="186"/>
      <c r="F1553" s="397"/>
      <c r="G1553" s="385">
        <f t="shared" si="171"/>
        <v>0</v>
      </c>
      <c r="H1553" s="360"/>
      <c r="I1553" s="187"/>
      <c r="J1553" s="187"/>
      <c r="K1553" s="187"/>
      <c r="L1553" s="187"/>
      <c r="M1553" s="187"/>
      <c r="N1553" s="187"/>
      <c r="O1553" s="187"/>
      <c r="P1553" s="187"/>
      <c r="Q1553" s="187"/>
      <c r="R1553" s="187"/>
      <c r="S1553" s="187"/>
      <c r="T1553" s="269"/>
      <c r="U1553" s="370">
        <f>IF(AND(H1553="",I1553="",J1553="",K1553="",L1553="",M1553="",N1553="",O1553="",P1553="",Q1553="",R1553="",S1553="",T1553=""),0,AVERAGE($H1553:T1553))</f>
        <v>0</v>
      </c>
      <c r="V1553" s="373">
        <f t="shared" si="172"/>
        <v>0</v>
      </c>
      <c r="W1553" s="376">
        <f t="shared" si="173"/>
        <v>0</v>
      </c>
      <c r="X1553" s="376">
        <f t="shared" si="174"/>
        <v>0</v>
      </c>
      <c r="Y1553" s="373">
        <f t="shared" si="175"/>
        <v>0</v>
      </c>
      <c r="Z1553" s="376">
        <f t="shared" si="176"/>
        <v>0</v>
      </c>
      <c r="AA1553" s="376">
        <f t="shared" si="170"/>
        <v>0</v>
      </c>
      <c r="AB1553" s="350"/>
    </row>
    <row r="1554" spans="1:28" s="2" customFormat="1" ht="10.7">
      <c r="A1554" s="382">
        <v>1529</v>
      </c>
      <c r="B1554" s="398"/>
      <c r="C1554" s="186"/>
      <c r="D1554" s="187"/>
      <c r="E1554" s="186"/>
      <c r="F1554" s="397"/>
      <c r="G1554" s="385">
        <f t="shared" si="171"/>
        <v>0</v>
      </c>
      <c r="H1554" s="360"/>
      <c r="I1554" s="187"/>
      <c r="J1554" s="187"/>
      <c r="K1554" s="187"/>
      <c r="L1554" s="187"/>
      <c r="M1554" s="187"/>
      <c r="N1554" s="187"/>
      <c r="O1554" s="187"/>
      <c r="P1554" s="187"/>
      <c r="Q1554" s="187"/>
      <c r="R1554" s="187"/>
      <c r="S1554" s="187"/>
      <c r="T1554" s="269"/>
      <c r="U1554" s="370">
        <f>IF(AND(H1554="",I1554="",J1554="",K1554="",L1554="",M1554="",N1554="",O1554="",P1554="",Q1554="",R1554="",S1554="",T1554=""),0,AVERAGE($H1554:T1554))</f>
        <v>0</v>
      </c>
      <c r="V1554" s="373">
        <f t="shared" si="172"/>
        <v>0</v>
      </c>
      <c r="W1554" s="376">
        <f t="shared" si="173"/>
        <v>0</v>
      </c>
      <c r="X1554" s="376">
        <f t="shared" si="174"/>
        <v>0</v>
      </c>
      <c r="Y1554" s="373">
        <f t="shared" si="175"/>
        <v>0</v>
      </c>
      <c r="Z1554" s="376">
        <f t="shared" si="176"/>
        <v>0</v>
      </c>
      <c r="AA1554" s="376">
        <f t="shared" si="170"/>
        <v>0</v>
      </c>
      <c r="AB1554" s="350"/>
    </row>
    <row r="1555" spans="1:28" s="2" customFormat="1" ht="10.7">
      <c r="A1555" s="382">
        <v>1530</v>
      </c>
      <c r="B1555" s="398"/>
      <c r="C1555" s="186"/>
      <c r="D1555" s="187"/>
      <c r="E1555" s="186"/>
      <c r="F1555" s="397"/>
      <c r="G1555" s="385">
        <f t="shared" si="171"/>
        <v>0</v>
      </c>
      <c r="H1555" s="360"/>
      <c r="I1555" s="187"/>
      <c r="J1555" s="187"/>
      <c r="K1555" s="187"/>
      <c r="L1555" s="187"/>
      <c r="M1555" s="187"/>
      <c r="N1555" s="187"/>
      <c r="O1555" s="187"/>
      <c r="P1555" s="187"/>
      <c r="Q1555" s="187"/>
      <c r="R1555" s="187"/>
      <c r="S1555" s="187"/>
      <c r="T1555" s="269"/>
      <c r="U1555" s="370">
        <f>IF(AND(H1555="",I1555="",J1555="",K1555="",L1555="",M1555="",N1555="",O1555="",P1555="",Q1555="",R1555="",S1555="",T1555=""),0,AVERAGE($H1555:T1555))</f>
        <v>0</v>
      </c>
      <c r="V1555" s="373">
        <f t="shared" si="172"/>
        <v>0</v>
      </c>
      <c r="W1555" s="376">
        <f t="shared" si="173"/>
        <v>0</v>
      </c>
      <c r="X1555" s="376">
        <f t="shared" si="174"/>
        <v>0</v>
      </c>
      <c r="Y1555" s="373">
        <f t="shared" si="175"/>
        <v>0</v>
      </c>
      <c r="Z1555" s="376">
        <f t="shared" si="176"/>
        <v>0</v>
      </c>
      <c r="AA1555" s="376">
        <f t="shared" si="170"/>
        <v>0</v>
      </c>
      <c r="AB1555" s="350"/>
    </row>
    <row r="1556" spans="1:28" s="2" customFormat="1" ht="10.7">
      <c r="A1556" s="382">
        <v>1531</v>
      </c>
      <c r="B1556" s="398"/>
      <c r="C1556" s="186"/>
      <c r="D1556" s="187"/>
      <c r="E1556" s="186"/>
      <c r="F1556" s="397"/>
      <c r="G1556" s="385">
        <f t="shared" si="171"/>
        <v>0</v>
      </c>
      <c r="H1556" s="360"/>
      <c r="I1556" s="187"/>
      <c r="J1556" s="187"/>
      <c r="K1556" s="187"/>
      <c r="L1556" s="187"/>
      <c r="M1556" s="187"/>
      <c r="N1556" s="187"/>
      <c r="O1556" s="187"/>
      <c r="P1556" s="187"/>
      <c r="Q1556" s="187"/>
      <c r="R1556" s="187"/>
      <c r="S1556" s="187"/>
      <c r="T1556" s="269"/>
      <c r="U1556" s="370">
        <f>IF(AND(H1556="",I1556="",J1556="",K1556="",L1556="",M1556="",N1556="",O1556="",P1556="",Q1556="",R1556="",S1556="",T1556=""),0,AVERAGE($H1556:T1556))</f>
        <v>0</v>
      </c>
      <c r="V1556" s="373">
        <f t="shared" si="172"/>
        <v>0</v>
      </c>
      <c r="W1556" s="376">
        <f t="shared" si="173"/>
        <v>0</v>
      </c>
      <c r="X1556" s="376">
        <f t="shared" si="174"/>
        <v>0</v>
      </c>
      <c r="Y1556" s="373">
        <f t="shared" si="175"/>
        <v>0</v>
      </c>
      <c r="Z1556" s="376">
        <f t="shared" si="176"/>
        <v>0</v>
      </c>
      <c r="AA1556" s="376">
        <f t="shared" si="170"/>
        <v>0</v>
      </c>
      <c r="AB1556" s="350"/>
    </row>
    <row r="1557" spans="1:28" s="2" customFormat="1" ht="10.7">
      <c r="A1557" s="382">
        <v>1532</v>
      </c>
      <c r="B1557" s="398"/>
      <c r="C1557" s="186"/>
      <c r="D1557" s="187"/>
      <c r="E1557" s="186"/>
      <c r="F1557" s="397"/>
      <c r="G1557" s="385">
        <f t="shared" si="171"/>
        <v>0</v>
      </c>
      <c r="H1557" s="360"/>
      <c r="I1557" s="187"/>
      <c r="J1557" s="187"/>
      <c r="K1557" s="187"/>
      <c r="L1557" s="187"/>
      <c r="M1557" s="187"/>
      <c r="N1557" s="187"/>
      <c r="O1557" s="187"/>
      <c r="P1557" s="187"/>
      <c r="Q1557" s="187"/>
      <c r="R1557" s="187"/>
      <c r="S1557" s="187"/>
      <c r="T1557" s="269"/>
      <c r="U1557" s="370">
        <f>IF(AND(H1557="",I1557="",J1557="",K1557="",L1557="",M1557="",N1557="",O1557="",P1557="",Q1557="",R1557="",S1557="",T1557=""),0,AVERAGE($H1557:T1557))</f>
        <v>0</v>
      </c>
      <c r="V1557" s="373">
        <f t="shared" si="172"/>
        <v>0</v>
      </c>
      <c r="W1557" s="376">
        <f t="shared" si="173"/>
        <v>0</v>
      </c>
      <c r="X1557" s="376">
        <f t="shared" si="174"/>
        <v>0</v>
      </c>
      <c r="Y1557" s="373">
        <f t="shared" si="175"/>
        <v>0</v>
      </c>
      <c r="Z1557" s="376">
        <f t="shared" si="176"/>
        <v>0</v>
      </c>
      <c r="AA1557" s="376">
        <f t="shared" si="170"/>
        <v>0</v>
      </c>
      <c r="AB1557" s="350"/>
    </row>
    <row r="1558" spans="1:28" s="2" customFormat="1" ht="10.7">
      <c r="A1558" s="382">
        <v>1533</v>
      </c>
      <c r="B1558" s="398"/>
      <c r="C1558" s="186"/>
      <c r="D1558" s="187"/>
      <c r="E1558" s="186"/>
      <c r="F1558" s="397"/>
      <c r="G1558" s="385">
        <f t="shared" si="171"/>
        <v>0</v>
      </c>
      <c r="H1558" s="360"/>
      <c r="I1558" s="187"/>
      <c r="J1558" s="187"/>
      <c r="K1558" s="187"/>
      <c r="L1558" s="187"/>
      <c r="M1558" s="187"/>
      <c r="N1558" s="187"/>
      <c r="O1558" s="187"/>
      <c r="P1558" s="187"/>
      <c r="Q1558" s="187"/>
      <c r="R1558" s="187"/>
      <c r="S1558" s="187"/>
      <c r="T1558" s="269"/>
      <c r="U1558" s="370">
        <f>IF(AND(H1558="",I1558="",J1558="",K1558="",L1558="",M1558="",N1558="",O1558="",P1558="",Q1558="",R1558="",S1558="",T1558=""),0,AVERAGE($H1558:T1558))</f>
        <v>0</v>
      </c>
      <c r="V1558" s="373">
        <f t="shared" si="172"/>
        <v>0</v>
      </c>
      <c r="W1558" s="376">
        <f t="shared" si="173"/>
        <v>0</v>
      </c>
      <c r="X1558" s="376">
        <f t="shared" si="174"/>
        <v>0</v>
      </c>
      <c r="Y1558" s="373">
        <f t="shared" si="175"/>
        <v>0</v>
      </c>
      <c r="Z1558" s="376">
        <f t="shared" si="176"/>
        <v>0</v>
      </c>
      <c r="AA1558" s="376">
        <f t="shared" si="170"/>
        <v>0</v>
      </c>
      <c r="AB1558" s="350"/>
    </row>
    <row r="1559" spans="1:28" s="2" customFormat="1" ht="10.7">
      <c r="A1559" s="382">
        <v>1534</v>
      </c>
      <c r="B1559" s="398"/>
      <c r="C1559" s="186"/>
      <c r="D1559" s="187"/>
      <c r="E1559" s="186"/>
      <c r="F1559" s="397"/>
      <c r="G1559" s="385">
        <f t="shared" si="171"/>
        <v>0</v>
      </c>
      <c r="H1559" s="360"/>
      <c r="I1559" s="187"/>
      <c r="J1559" s="187"/>
      <c r="K1559" s="187"/>
      <c r="L1559" s="187"/>
      <c r="M1559" s="187"/>
      <c r="N1559" s="187"/>
      <c r="O1559" s="187"/>
      <c r="P1559" s="187"/>
      <c r="Q1559" s="187"/>
      <c r="R1559" s="187"/>
      <c r="S1559" s="187"/>
      <c r="T1559" s="269"/>
      <c r="U1559" s="370">
        <f>IF(AND(H1559="",I1559="",J1559="",K1559="",L1559="",M1559="",N1559="",O1559="",P1559="",Q1559="",R1559="",S1559="",T1559=""),0,AVERAGE($H1559:T1559))</f>
        <v>0</v>
      </c>
      <c r="V1559" s="373">
        <f t="shared" si="172"/>
        <v>0</v>
      </c>
      <c r="W1559" s="376">
        <f t="shared" si="173"/>
        <v>0</v>
      </c>
      <c r="X1559" s="376">
        <f t="shared" si="174"/>
        <v>0</v>
      </c>
      <c r="Y1559" s="373">
        <f t="shared" si="175"/>
        <v>0</v>
      </c>
      <c r="Z1559" s="376">
        <f t="shared" si="176"/>
        <v>0</v>
      </c>
      <c r="AA1559" s="376">
        <f t="shared" si="170"/>
        <v>0</v>
      </c>
      <c r="AB1559" s="350"/>
    </row>
    <row r="1560" spans="1:28" s="2" customFormat="1" ht="10.7">
      <c r="A1560" s="382">
        <v>1535</v>
      </c>
      <c r="B1560" s="398"/>
      <c r="C1560" s="186"/>
      <c r="D1560" s="187"/>
      <c r="E1560" s="186"/>
      <c r="F1560" s="397"/>
      <c r="G1560" s="385">
        <f t="shared" si="171"/>
        <v>0</v>
      </c>
      <c r="H1560" s="360"/>
      <c r="I1560" s="187"/>
      <c r="J1560" s="187"/>
      <c r="K1560" s="187"/>
      <c r="L1560" s="187"/>
      <c r="M1560" s="187"/>
      <c r="N1560" s="187"/>
      <c r="O1560" s="187"/>
      <c r="P1560" s="187"/>
      <c r="Q1560" s="187"/>
      <c r="R1560" s="187"/>
      <c r="S1560" s="187"/>
      <c r="T1560" s="269"/>
      <c r="U1560" s="370">
        <f>IF(AND(H1560="",I1560="",J1560="",K1560="",L1560="",M1560="",N1560="",O1560="",P1560="",Q1560="",R1560="",S1560="",T1560=""),0,AVERAGE($H1560:T1560))</f>
        <v>0</v>
      </c>
      <c r="V1560" s="373">
        <f t="shared" si="172"/>
        <v>0</v>
      </c>
      <c r="W1560" s="376">
        <f t="shared" si="173"/>
        <v>0</v>
      </c>
      <c r="X1560" s="376">
        <f t="shared" si="174"/>
        <v>0</v>
      </c>
      <c r="Y1560" s="373">
        <f t="shared" si="175"/>
        <v>0</v>
      </c>
      <c r="Z1560" s="376">
        <f t="shared" si="176"/>
        <v>0</v>
      </c>
      <c r="AA1560" s="376">
        <f t="shared" si="170"/>
        <v>0</v>
      </c>
      <c r="AB1560" s="350"/>
    </row>
    <row r="1561" spans="1:28" s="2" customFormat="1" ht="10.7">
      <c r="A1561" s="382">
        <v>1536</v>
      </c>
      <c r="B1561" s="398"/>
      <c r="C1561" s="186"/>
      <c r="D1561" s="187"/>
      <c r="E1561" s="186"/>
      <c r="F1561" s="397"/>
      <c r="G1561" s="385">
        <f t="shared" si="171"/>
        <v>0</v>
      </c>
      <c r="H1561" s="360"/>
      <c r="I1561" s="187"/>
      <c r="J1561" s="187"/>
      <c r="K1561" s="187"/>
      <c r="L1561" s="187"/>
      <c r="M1561" s="187"/>
      <c r="N1561" s="187"/>
      <c r="O1561" s="187"/>
      <c r="P1561" s="187"/>
      <c r="Q1561" s="187"/>
      <c r="R1561" s="187"/>
      <c r="S1561" s="187"/>
      <c r="T1561" s="269"/>
      <c r="U1561" s="370">
        <f>IF(AND(H1561="",I1561="",J1561="",K1561="",L1561="",M1561="",N1561="",O1561="",P1561="",Q1561="",R1561="",S1561="",T1561=""),0,AVERAGE($H1561:T1561))</f>
        <v>0</v>
      </c>
      <c r="V1561" s="373">
        <f t="shared" si="172"/>
        <v>0</v>
      </c>
      <c r="W1561" s="376">
        <f t="shared" si="173"/>
        <v>0</v>
      </c>
      <c r="X1561" s="376">
        <f t="shared" si="174"/>
        <v>0</v>
      </c>
      <c r="Y1561" s="373">
        <f t="shared" si="175"/>
        <v>0</v>
      </c>
      <c r="Z1561" s="376">
        <f t="shared" si="176"/>
        <v>0</v>
      </c>
      <c r="AA1561" s="376">
        <f t="shared" si="170"/>
        <v>0</v>
      </c>
      <c r="AB1561" s="350"/>
    </row>
    <row r="1562" spans="1:28" s="2" customFormat="1" ht="10.7">
      <c r="A1562" s="382">
        <v>1537</v>
      </c>
      <c r="B1562" s="398"/>
      <c r="C1562" s="186"/>
      <c r="D1562" s="187"/>
      <c r="E1562" s="186"/>
      <c r="F1562" s="397"/>
      <c r="G1562" s="385">
        <f t="shared" si="171"/>
        <v>0</v>
      </c>
      <c r="H1562" s="360"/>
      <c r="I1562" s="187"/>
      <c r="J1562" s="187"/>
      <c r="K1562" s="187"/>
      <c r="L1562" s="187"/>
      <c r="M1562" s="187"/>
      <c r="N1562" s="187"/>
      <c r="O1562" s="187"/>
      <c r="P1562" s="187"/>
      <c r="Q1562" s="187"/>
      <c r="R1562" s="187"/>
      <c r="S1562" s="187"/>
      <c r="T1562" s="269"/>
      <c r="U1562" s="370">
        <f>IF(AND(H1562="",I1562="",J1562="",K1562="",L1562="",M1562="",N1562="",O1562="",P1562="",Q1562="",R1562="",S1562="",T1562=""),0,AVERAGE($H1562:T1562))</f>
        <v>0</v>
      </c>
      <c r="V1562" s="373">
        <f t="shared" si="172"/>
        <v>0</v>
      </c>
      <c r="W1562" s="376">
        <f t="shared" si="173"/>
        <v>0</v>
      </c>
      <c r="X1562" s="376">
        <f t="shared" si="174"/>
        <v>0</v>
      </c>
      <c r="Y1562" s="373">
        <f t="shared" si="175"/>
        <v>0</v>
      </c>
      <c r="Z1562" s="376">
        <f t="shared" si="176"/>
        <v>0</v>
      </c>
      <c r="AA1562" s="376">
        <f t="shared" ref="AA1562:AA1625" si="177">IF(U1562&gt;22,(U1562-22),0)</f>
        <v>0</v>
      </c>
      <c r="AB1562" s="350"/>
    </row>
    <row r="1563" spans="1:28" s="2" customFormat="1" ht="10.7">
      <c r="A1563" s="382">
        <v>1538</v>
      </c>
      <c r="B1563" s="398"/>
      <c r="C1563" s="186"/>
      <c r="D1563" s="187"/>
      <c r="E1563" s="186"/>
      <c r="F1563" s="397"/>
      <c r="G1563" s="385">
        <f t="shared" ref="G1563:G1626" si="178">IF(E1563="Residencial",D1563,E1563)</f>
        <v>0</v>
      </c>
      <c r="H1563" s="360"/>
      <c r="I1563" s="187"/>
      <c r="J1563" s="187"/>
      <c r="K1563" s="187"/>
      <c r="L1563" s="187"/>
      <c r="M1563" s="187"/>
      <c r="N1563" s="187"/>
      <c r="O1563" s="187"/>
      <c r="P1563" s="187"/>
      <c r="Q1563" s="187"/>
      <c r="R1563" s="187"/>
      <c r="S1563" s="187"/>
      <c r="T1563" s="269"/>
      <c r="U1563" s="370">
        <f>IF(AND(H1563="",I1563="",J1563="",K1563="",L1563="",M1563="",N1563="",O1563="",P1563="",Q1563="",R1563="",S1563="",T1563=""),0,AVERAGE($H1563:T1563))</f>
        <v>0</v>
      </c>
      <c r="V1563" s="373">
        <f t="shared" ref="V1563:V1626" si="179">IF(U1563&lt;=11,U1563,11)</f>
        <v>0</v>
      </c>
      <c r="W1563" s="376">
        <f t="shared" ref="W1563:W1626" si="180">IF(U1563&lt;=6,U1563,6)</f>
        <v>0</v>
      </c>
      <c r="X1563" s="376">
        <f t="shared" ref="X1563:X1626" si="181">IF(AND(U1563&gt;6,U1563&gt;=11),11-W1563,U1563-W1563)</f>
        <v>0</v>
      </c>
      <c r="Y1563" s="373">
        <f t="shared" ref="Y1563:Y1626" si="182">IF(U1563&gt;11,(U1563-W1563-X1563),0)</f>
        <v>0</v>
      </c>
      <c r="Z1563" s="376">
        <f t="shared" ref="Z1563:Z1626" si="183">IF(U1563&gt;22,11,IF(AND(U1563&gt;11,U1563&lt;=22),U1563-11,0))</f>
        <v>0</v>
      </c>
      <c r="AA1563" s="376">
        <f t="shared" si="177"/>
        <v>0</v>
      </c>
      <c r="AB1563" s="350"/>
    </row>
    <row r="1564" spans="1:28" s="2" customFormat="1" ht="10.7">
      <c r="A1564" s="382">
        <v>1539</v>
      </c>
      <c r="B1564" s="398"/>
      <c r="C1564" s="186"/>
      <c r="D1564" s="187"/>
      <c r="E1564" s="186"/>
      <c r="F1564" s="397"/>
      <c r="G1564" s="385">
        <f t="shared" si="178"/>
        <v>0</v>
      </c>
      <c r="H1564" s="360"/>
      <c r="I1564" s="187"/>
      <c r="J1564" s="187"/>
      <c r="K1564" s="187"/>
      <c r="L1564" s="187"/>
      <c r="M1564" s="187"/>
      <c r="N1564" s="187"/>
      <c r="O1564" s="187"/>
      <c r="P1564" s="187"/>
      <c r="Q1564" s="187"/>
      <c r="R1564" s="187"/>
      <c r="S1564" s="187"/>
      <c r="T1564" s="269"/>
      <c r="U1564" s="370">
        <f>IF(AND(H1564="",I1564="",J1564="",K1564="",L1564="",M1564="",N1564="",O1564="",P1564="",Q1564="",R1564="",S1564="",T1564=""),0,AVERAGE($H1564:T1564))</f>
        <v>0</v>
      </c>
      <c r="V1564" s="373">
        <f t="shared" si="179"/>
        <v>0</v>
      </c>
      <c r="W1564" s="376">
        <f t="shared" si="180"/>
        <v>0</v>
      </c>
      <c r="X1564" s="376">
        <f t="shared" si="181"/>
        <v>0</v>
      </c>
      <c r="Y1564" s="373">
        <f t="shared" si="182"/>
        <v>0</v>
      </c>
      <c r="Z1564" s="376">
        <f t="shared" si="183"/>
        <v>0</v>
      </c>
      <c r="AA1564" s="376">
        <f t="shared" si="177"/>
        <v>0</v>
      </c>
      <c r="AB1564" s="350"/>
    </row>
    <row r="1565" spans="1:28" s="2" customFormat="1" ht="10.7">
      <c r="A1565" s="382">
        <v>1540</v>
      </c>
      <c r="B1565" s="398"/>
      <c r="C1565" s="186"/>
      <c r="D1565" s="187"/>
      <c r="E1565" s="186"/>
      <c r="F1565" s="397"/>
      <c r="G1565" s="385">
        <f t="shared" si="178"/>
        <v>0</v>
      </c>
      <c r="H1565" s="360"/>
      <c r="I1565" s="187"/>
      <c r="J1565" s="187"/>
      <c r="K1565" s="187"/>
      <c r="L1565" s="187"/>
      <c r="M1565" s="187"/>
      <c r="N1565" s="187"/>
      <c r="O1565" s="187"/>
      <c r="P1565" s="187"/>
      <c r="Q1565" s="187"/>
      <c r="R1565" s="187"/>
      <c r="S1565" s="187"/>
      <c r="T1565" s="269"/>
      <c r="U1565" s="370">
        <f>IF(AND(H1565="",I1565="",J1565="",K1565="",L1565="",M1565="",N1565="",O1565="",P1565="",Q1565="",R1565="",S1565="",T1565=""),0,AVERAGE($H1565:T1565))</f>
        <v>0</v>
      </c>
      <c r="V1565" s="373">
        <f t="shared" si="179"/>
        <v>0</v>
      </c>
      <c r="W1565" s="376">
        <f t="shared" si="180"/>
        <v>0</v>
      </c>
      <c r="X1565" s="376">
        <f t="shared" si="181"/>
        <v>0</v>
      </c>
      <c r="Y1565" s="373">
        <f t="shared" si="182"/>
        <v>0</v>
      </c>
      <c r="Z1565" s="376">
        <f t="shared" si="183"/>
        <v>0</v>
      </c>
      <c r="AA1565" s="376">
        <f t="shared" si="177"/>
        <v>0</v>
      </c>
      <c r="AB1565" s="350"/>
    </row>
    <row r="1566" spans="1:28" s="2" customFormat="1" ht="10.7">
      <c r="A1566" s="382">
        <v>1541</v>
      </c>
      <c r="B1566" s="398"/>
      <c r="C1566" s="186"/>
      <c r="D1566" s="187"/>
      <c r="E1566" s="186"/>
      <c r="F1566" s="397"/>
      <c r="G1566" s="385">
        <f t="shared" si="178"/>
        <v>0</v>
      </c>
      <c r="H1566" s="360"/>
      <c r="I1566" s="187"/>
      <c r="J1566" s="187"/>
      <c r="K1566" s="187"/>
      <c r="L1566" s="187"/>
      <c r="M1566" s="187"/>
      <c r="N1566" s="187"/>
      <c r="O1566" s="187"/>
      <c r="P1566" s="187"/>
      <c r="Q1566" s="187"/>
      <c r="R1566" s="187"/>
      <c r="S1566" s="187"/>
      <c r="T1566" s="269"/>
      <c r="U1566" s="370">
        <f>IF(AND(H1566="",I1566="",J1566="",K1566="",L1566="",M1566="",N1566="",O1566="",P1566="",Q1566="",R1566="",S1566="",T1566=""),0,AVERAGE($H1566:T1566))</f>
        <v>0</v>
      </c>
      <c r="V1566" s="373">
        <f t="shared" si="179"/>
        <v>0</v>
      </c>
      <c r="W1566" s="376">
        <f t="shared" si="180"/>
        <v>0</v>
      </c>
      <c r="X1566" s="376">
        <f t="shared" si="181"/>
        <v>0</v>
      </c>
      <c r="Y1566" s="373">
        <f t="shared" si="182"/>
        <v>0</v>
      </c>
      <c r="Z1566" s="376">
        <f t="shared" si="183"/>
        <v>0</v>
      </c>
      <c r="AA1566" s="376">
        <f t="shared" si="177"/>
        <v>0</v>
      </c>
      <c r="AB1566" s="350"/>
    </row>
    <row r="1567" spans="1:28" s="2" customFormat="1" ht="10.7">
      <c r="A1567" s="382">
        <v>1542</v>
      </c>
      <c r="B1567" s="398"/>
      <c r="C1567" s="186"/>
      <c r="D1567" s="187"/>
      <c r="E1567" s="186"/>
      <c r="F1567" s="397"/>
      <c r="G1567" s="385">
        <f t="shared" si="178"/>
        <v>0</v>
      </c>
      <c r="H1567" s="360"/>
      <c r="I1567" s="187"/>
      <c r="J1567" s="187"/>
      <c r="K1567" s="187"/>
      <c r="L1567" s="187"/>
      <c r="M1567" s="187"/>
      <c r="N1567" s="187"/>
      <c r="O1567" s="187"/>
      <c r="P1567" s="187"/>
      <c r="Q1567" s="187"/>
      <c r="R1567" s="187"/>
      <c r="S1567" s="187"/>
      <c r="T1567" s="269"/>
      <c r="U1567" s="370">
        <f>IF(AND(H1567="",I1567="",J1567="",K1567="",L1567="",M1567="",N1567="",O1567="",P1567="",Q1567="",R1567="",S1567="",T1567=""),0,AVERAGE($H1567:T1567))</f>
        <v>0</v>
      </c>
      <c r="V1567" s="373">
        <f t="shared" si="179"/>
        <v>0</v>
      </c>
      <c r="W1567" s="376">
        <f t="shared" si="180"/>
        <v>0</v>
      </c>
      <c r="X1567" s="376">
        <f t="shared" si="181"/>
        <v>0</v>
      </c>
      <c r="Y1567" s="373">
        <f t="shared" si="182"/>
        <v>0</v>
      </c>
      <c r="Z1567" s="376">
        <f t="shared" si="183"/>
        <v>0</v>
      </c>
      <c r="AA1567" s="376">
        <f t="shared" si="177"/>
        <v>0</v>
      </c>
      <c r="AB1567" s="350"/>
    </row>
    <row r="1568" spans="1:28" s="2" customFormat="1" ht="10.7">
      <c r="A1568" s="382">
        <v>1543</v>
      </c>
      <c r="B1568" s="398"/>
      <c r="C1568" s="186"/>
      <c r="D1568" s="187"/>
      <c r="E1568" s="186"/>
      <c r="F1568" s="397"/>
      <c r="G1568" s="385">
        <f t="shared" si="178"/>
        <v>0</v>
      </c>
      <c r="H1568" s="360"/>
      <c r="I1568" s="187"/>
      <c r="J1568" s="187"/>
      <c r="K1568" s="187"/>
      <c r="L1568" s="187"/>
      <c r="M1568" s="187"/>
      <c r="N1568" s="187"/>
      <c r="O1568" s="187"/>
      <c r="P1568" s="187"/>
      <c r="Q1568" s="187"/>
      <c r="R1568" s="187"/>
      <c r="S1568" s="187"/>
      <c r="T1568" s="269"/>
      <c r="U1568" s="370">
        <f>IF(AND(H1568="",I1568="",J1568="",K1568="",L1568="",M1568="",N1568="",O1568="",P1568="",Q1568="",R1568="",S1568="",T1568=""),0,AVERAGE($H1568:T1568))</f>
        <v>0</v>
      </c>
      <c r="V1568" s="373">
        <f t="shared" si="179"/>
        <v>0</v>
      </c>
      <c r="W1568" s="376">
        <f t="shared" si="180"/>
        <v>0</v>
      </c>
      <c r="X1568" s="376">
        <f t="shared" si="181"/>
        <v>0</v>
      </c>
      <c r="Y1568" s="373">
        <f t="shared" si="182"/>
        <v>0</v>
      </c>
      <c r="Z1568" s="376">
        <f t="shared" si="183"/>
        <v>0</v>
      </c>
      <c r="AA1568" s="376">
        <f t="shared" si="177"/>
        <v>0</v>
      </c>
      <c r="AB1568" s="350"/>
    </row>
    <row r="1569" spans="1:28" s="2" customFormat="1" ht="10.7">
      <c r="A1569" s="382">
        <v>1544</v>
      </c>
      <c r="B1569" s="398"/>
      <c r="C1569" s="186"/>
      <c r="D1569" s="187"/>
      <c r="E1569" s="186"/>
      <c r="F1569" s="397"/>
      <c r="G1569" s="385">
        <f t="shared" si="178"/>
        <v>0</v>
      </c>
      <c r="H1569" s="360"/>
      <c r="I1569" s="187"/>
      <c r="J1569" s="187"/>
      <c r="K1569" s="187"/>
      <c r="L1569" s="187"/>
      <c r="M1569" s="187"/>
      <c r="N1569" s="187"/>
      <c r="O1569" s="187"/>
      <c r="P1569" s="187"/>
      <c r="Q1569" s="187"/>
      <c r="R1569" s="187"/>
      <c r="S1569" s="187"/>
      <c r="T1569" s="269"/>
      <c r="U1569" s="370">
        <f>IF(AND(H1569="",I1569="",J1569="",K1569="",L1569="",M1569="",N1569="",O1569="",P1569="",Q1569="",R1569="",S1569="",T1569=""),0,AVERAGE($H1569:T1569))</f>
        <v>0</v>
      </c>
      <c r="V1569" s="373">
        <f t="shared" si="179"/>
        <v>0</v>
      </c>
      <c r="W1569" s="376">
        <f t="shared" si="180"/>
        <v>0</v>
      </c>
      <c r="X1569" s="376">
        <f t="shared" si="181"/>
        <v>0</v>
      </c>
      <c r="Y1569" s="373">
        <f t="shared" si="182"/>
        <v>0</v>
      </c>
      <c r="Z1569" s="376">
        <f t="shared" si="183"/>
        <v>0</v>
      </c>
      <c r="AA1569" s="376">
        <f t="shared" si="177"/>
        <v>0</v>
      </c>
      <c r="AB1569" s="350"/>
    </row>
    <row r="1570" spans="1:28" s="2" customFormat="1" ht="10.7">
      <c r="A1570" s="382">
        <v>1545</v>
      </c>
      <c r="B1570" s="398"/>
      <c r="C1570" s="186"/>
      <c r="D1570" s="187"/>
      <c r="E1570" s="186"/>
      <c r="F1570" s="397"/>
      <c r="G1570" s="385">
        <f t="shared" si="178"/>
        <v>0</v>
      </c>
      <c r="H1570" s="360"/>
      <c r="I1570" s="187"/>
      <c r="J1570" s="187"/>
      <c r="K1570" s="187"/>
      <c r="L1570" s="187"/>
      <c r="M1570" s="187"/>
      <c r="N1570" s="187"/>
      <c r="O1570" s="187"/>
      <c r="P1570" s="187"/>
      <c r="Q1570" s="187"/>
      <c r="R1570" s="187"/>
      <c r="S1570" s="187"/>
      <c r="T1570" s="269"/>
      <c r="U1570" s="370">
        <f>IF(AND(H1570="",I1570="",J1570="",K1570="",L1570="",M1570="",N1570="",O1570="",P1570="",Q1570="",R1570="",S1570="",T1570=""),0,AVERAGE($H1570:T1570))</f>
        <v>0</v>
      </c>
      <c r="V1570" s="373">
        <f t="shared" si="179"/>
        <v>0</v>
      </c>
      <c r="W1570" s="376">
        <f t="shared" si="180"/>
        <v>0</v>
      </c>
      <c r="X1570" s="376">
        <f t="shared" si="181"/>
        <v>0</v>
      </c>
      <c r="Y1570" s="373">
        <f t="shared" si="182"/>
        <v>0</v>
      </c>
      <c r="Z1570" s="376">
        <f t="shared" si="183"/>
        <v>0</v>
      </c>
      <c r="AA1570" s="376">
        <f t="shared" si="177"/>
        <v>0</v>
      </c>
      <c r="AB1570" s="350"/>
    </row>
    <row r="1571" spans="1:28" s="2" customFormat="1" ht="10.7">
      <c r="A1571" s="382">
        <v>1546</v>
      </c>
      <c r="B1571" s="398"/>
      <c r="C1571" s="186"/>
      <c r="D1571" s="187"/>
      <c r="E1571" s="186"/>
      <c r="F1571" s="397"/>
      <c r="G1571" s="385">
        <f t="shared" si="178"/>
        <v>0</v>
      </c>
      <c r="H1571" s="360"/>
      <c r="I1571" s="187"/>
      <c r="J1571" s="187"/>
      <c r="K1571" s="187"/>
      <c r="L1571" s="187"/>
      <c r="M1571" s="187"/>
      <c r="N1571" s="187"/>
      <c r="O1571" s="187"/>
      <c r="P1571" s="187"/>
      <c r="Q1571" s="187"/>
      <c r="R1571" s="187"/>
      <c r="S1571" s="187"/>
      <c r="T1571" s="269"/>
      <c r="U1571" s="370">
        <f>IF(AND(H1571="",I1571="",J1571="",K1571="",L1571="",M1571="",N1571="",O1571="",P1571="",Q1571="",R1571="",S1571="",T1571=""),0,AVERAGE($H1571:T1571))</f>
        <v>0</v>
      </c>
      <c r="V1571" s="373">
        <f t="shared" si="179"/>
        <v>0</v>
      </c>
      <c r="W1571" s="376">
        <f t="shared" si="180"/>
        <v>0</v>
      </c>
      <c r="X1571" s="376">
        <f t="shared" si="181"/>
        <v>0</v>
      </c>
      <c r="Y1571" s="373">
        <f t="shared" si="182"/>
        <v>0</v>
      </c>
      <c r="Z1571" s="376">
        <f t="shared" si="183"/>
        <v>0</v>
      </c>
      <c r="AA1571" s="376">
        <f t="shared" si="177"/>
        <v>0</v>
      </c>
      <c r="AB1571" s="350"/>
    </row>
    <row r="1572" spans="1:28" s="2" customFormat="1" ht="10.7">
      <c r="A1572" s="382">
        <v>1547</v>
      </c>
      <c r="B1572" s="398"/>
      <c r="C1572" s="186"/>
      <c r="D1572" s="187"/>
      <c r="E1572" s="186"/>
      <c r="F1572" s="397"/>
      <c r="G1572" s="385">
        <f t="shared" si="178"/>
        <v>0</v>
      </c>
      <c r="H1572" s="360"/>
      <c r="I1572" s="187"/>
      <c r="J1572" s="187"/>
      <c r="K1572" s="187"/>
      <c r="L1572" s="187"/>
      <c r="M1572" s="187"/>
      <c r="N1572" s="187"/>
      <c r="O1572" s="187"/>
      <c r="P1572" s="187"/>
      <c r="Q1572" s="187"/>
      <c r="R1572" s="187"/>
      <c r="S1572" s="187"/>
      <c r="T1572" s="269"/>
      <c r="U1572" s="370">
        <f>IF(AND(H1572="",I1572="",J1572="",K1572="",L1572="",M1572="",N1572="",O1572="",P1572="",Q1572="",R1572="",S1572="",T1572=""),0,AVERAGE($H1572:T1572))</f>
        <v>0</v>
      </c>
      <c r="V1572" s="373">
        <f t="shared" si="179"/>
        <v>0</v>
      </c>
      <c r="W1572" s="376">
        <f t="shared" si="180"/>
        <v>0</v>
      </c>
      <c r="X1572" s="376">
        <f t="shared" si="181"/>
        <v>0</v>
      </c>
      <c r="Y1572" s="373">
        <f t="shared" si="182"/>
        <v>0</v>
      </c>
      <c r="Z1572" s="376">
        <f t="shared" si="183"/>
        <v>0</v>
      </c>
      <c r="AA1572" s="376">
        <f t="shared" si="177"/>
        <v>0</v>
      </c>
      <c r="AB1572" s="350"/>
    </row>
    <row r="1573" spans="1:28" s="2" customFormat="1" ht="10.7">
      <c r="A1573" s="382">
        <v>1548</v>
      </c>
      <c r="B1573" s="398"/>
      <c r="C1573" s="186"/>
      <c r="D1573" s="187"/>
      <c r="E1573" s="186"/>
      <c r="F1573" s="397"/>
      <c r="G1573" s="385">
        <f t="shared" si="178"/>
        <v>0</v>
      </c>
      <c r="H1573" s="360"/>
      <c r="I1573" s="187"/>
      <c r="J1573" s="187"/>
      <c r="K1573" s="187"/>
      <c r="L1573" s="187"/>
      <c r="M1573" s="187"/>
      <c r="N1573" s="187"/>
      <c r="O1573" s="187"/>
      <c r="P1573" s="187"/>
      <c r="Q1573" s="187"/>
      <c r="R1573" s="187"/>
      <c r="S1573" s="187"/>
      <c r="T1573" s="269"/>
      <c r="U1573" s="370">
        <f>IF(AND(H1573="",I1573="",J1573="",K1573="",L1573="",M1573="",N1573="",O1573="",P1573="",Q1573="",R1573="",S1573="",T1573=""),0,AVERAGE($H1573:T1573))</f>
        <v>0</v>
      </c>
      <c r="V1573" s="373">
        <f t="shared" si="179"/>
        <v>0</v>
      </c>
      <c r="W1573" s="376">
        <f t="shared" si="180"/>
        <v>0</v>
      </c>
      <c r="X1573" s="376">
        <f t="shared" si="181"/>
        <v>0</v>
      </c>
      <c r="Y1573" s="373">
        <f t="shared" si="182"/>
        <v>0</v>
      </c>
      <c r="Z1573" s="376">
        <f t="shared" si="183"/>
        <v>0</v>
      </c>
      <c r="AA1573" s="376">
        <f t="shared" si="177"/>
        <v>0</v>
      </c>
      <c r="AB1573" s="350"/>
    </row>
    <row r="1574" spans="1:28" s="2" customFormat="1" ht="10.7">
      <c r="A1574" s="382">
        <v>1549</v>
      </c>
      <c r="B1574" s="398"/>
      <c r="C1574" s="186"/>
      <c r="D1574" s="187"/>
      <c r="E1574" s="186"/>
      <c r="F1574" s="397"/>
      <c r="G1574" s="385">
        <f t="shared" si="178"/>
        <v>0</v>
      </c>
      <c r="H1574" s="360"/>
      <c r="I1574" s="187"/>
      <c r="J1574" s="187"/>
      <c r="K1574" s="187"/>
      <c r="L1574" s="187"/>
      <c r="M1574" s="187"/>
      <c r="N1574" s="187"/>
      <c r="O1574" s="187"/>
      <c r="P1574" s="187"/>
      <c r="Q1574" s="187"/>
      <c r="R1574" s="187"/>
      <c r="S1574" s="187"/>
      <c r="T1574" s="269"/>
      <c r="U1574" s="370">
        <f>IF(AND(H1574="",I1574="",J1574="",K1574="",L1574="",M1574="",N1574="",O1574="",P1574="",Q1574="",R1574="",S1574="",T1574=""),0,AVERAGE($H1574:T1574))</f>
        <v>0</v>
      </c>
      <c r="V1574" s="373">
        <f t="shared" si="179"/>
        <v>0</v>
      </c>
      <c r="W1574" s="376">
        <f t="shared" si="180"/>
        <v>0</v>
      </c>
      <c r="X1574" s="376">
        <f t="shared" si="181"/>
        <v>0</v>
      </c>
      <c r="Y1574" s="373">
        <f t="shared" si="182"/>
        <v>0</v>
      </c>
      <c r="Z1574" s="376">
        <f t="shared" si="183"/>
        <v>0</v>
      </c>
      <c r="AA1574" s="376">
        <f t="shared" si="177"/>
        <v>0</v>
      </c>
      <c r="AB1574" s="350"/>
    </row>
    <row r="1575" spans="1:28" s="2" customFormat="1" ht="10.7">
      <c r="A1575" s="382">
        <v>1550</v>
      </c>
      <c r="B1575" s="398"/>
      <c r="C1575" s="186"/>
      <c r="D1575" s="187"/>
      <c r="E1575" s="186"/>
      <c r="F1575" s="397"/>
      <c r="G1575" s="385">
        <f t="shared" si="178"/>
        <v>0</v>
      </c>
      <c r="H1575" s="360"/>
      <c r="I1575" s="187"/>
      <c r="J1575" s="187"/>
      <c r="K1575" s="187"/>
      <c r="L1575" s="187"/>
      <c r="M1575" s="187"/>
      <c r="N1575" s="187"/>
      <c r="O1575" s="187"/>
      <c r="P1575" s="187"/>
      <c r="Q1575" s="187"/>
      <c r="R1575" s="187"/>
      <c r="S1575" s="187"/>
      <c r="T1575" s="269"/>
      <c r="U1575" s="370">
        <f>IF(AND(H1575="",I1575="",J1575="",K1575="",L1575="",M1575="",N1575="",O1575="",P1575="",Q1575="",R1575="",S1575="",T1575=""),0,AVERAGE($H1575:T1575))</f>
        <v>0</v>
      </c>
      <c r="V1575" s="373">
        <f t="shared" si="179"/>
        <v>0</v>
      </c>
      <c r="W1575" s="376">
        <f t="shared" si="180"/>
        <v>0</v>
      </c>
      <c r="X1575" s="376">
        <f t="shared" si="181"/>
        <v>0</v>
      </c>
      <c r="Y1575" s="373">
        <f t="shared" si="182"/>
        <v>0</v>
      </c>
      <c r="Z1575" s="376">
        <f t="shared" si="183"/>
        <v>0</v>
      </c>
      <c r="AA1575" s="376">
        <f t="shared" si="177"/>
        <v>0</v>
      </c>
      <c r="AB1575" s="350"/>
    </row>
    <row r="1576" spans="1:28" s="2" customFormat="1" ht="10.7">
      <c r="A1576" s="382">
        <v>1551</v>
      </c>
      <c r="B1576" s="398"/>
      <c r="C1576" s="186"/>
      <c r="D1576" s="187"/>
      <c r="E1576" s="186"/>
      <c r="F1576" s="397"/>
      <c r="G1576" s="385">
        <f t="shared" si="178"/>
        <v>0</v>
      </c>
      <c r="H1576" s="360"/>
      <c r="I1576" s="187"/>
      <c r="J1576" s="187"/>
      <c r="K1576" s="187"/>
      <c r="L1576" s="187"/>
      <c r="M1576" s="187"/>
      <c r="N1576" s="187"/>
      <c r="O1576" s="187"/>
      <c r="P1576" s="187"/>
      <c r="Q1576" s="187"/>
      <c r="R1576" s="187"/>
      <c r="S1576" s="187"/>
      <c r="T1576" s="269"/>
      <c r="U1576" s="370">
        <f>IF(AND(H1576="",I1576="",J1576="",K1576="",L1576="",M1576="",N1576="",O1576="",P1576="",Q1576="",R1576="",S1576="",T1576=""),0,AVERAGE($H1576:T1576))</f>
        <v>0</v>
      </c>
      <c r="V1576" s="373">
        <f t="shared" si="179"/>
        <v>0</v>
      </c>
      <c r="W1576" s="376">
        <f t="shared" si="180"/>
        <v>0</v>
      </c>
      <c r="X1576" s="376">
        <f t="shared" si="181"/>
        <v>0</v>
      </c>
      <c r="Y1576" s="373">
        <f t="shared" si="182"/>
        <v>0</v>
      </c>
      <c r="Z1576" s="376">
        <f t="shared" si="183"/>
        <v>0</v>
      </c>
      <c r="AA1576" s="376">
        <f t="shared" si="177"/>
        <v>0</v>
      </c>
      <c r="AB1576" s="350"/>
    </row>
    <row r="1577" spans="1:28" s="2" customFormat="1" ht="10.7">
      <c r="A1577" s="382">
        <v>1552</v>
      </c>
      <c r="B1577" s="398"/>
      <c r="C1577" s="186"/>
      <c r="D1577" s="187"/>
      <c r="E1577" s="186"/>
      <c r="F1577" s="397"/>
      <c r="G1577" s="385">
        <f t="shared" si="178"/>
        <v>0</v>
      </c>
      <c r="H1577" s="360"/>
      <c r="I1577" s="187"/>
      <c r="J1577" s="187"/>
      <c r="K1577" s="187"/>
      <c r="L1577" s="187"/>
      <c r="M1577" s="187"/>
      <c r="N1577" s="187"/>
      <c r="O1577" s="187"/>
      <c r="P1577" s="187"/>
      <c r="Q1577" s="187"/>
      <c r="R1577" s="187"/>
      <c r="S1577" s="187"/>
      <c r="T1577" s="269"/>
      <c r="U1577" s="370">
        <f>IF(AND(H1577="",I1577="",J1577="",K1577="",L1577="",M1577="",N1577="",O1577="",P1577="",Q1577="",R1577="",S1577="",T1577=""),0,AVERAGE($H1577:T1577))</f>
        <v>0</v>
      </c>
      <c r="V1577" s="373">
        <f t="shared" si="179"/>
        <v>0</v>
      </c>
      <c r="W1577" s="376">
        <f t="shared" si="180"/>
        <v>0</v>
      </c>
      <c r="X1577" s="376">
        <f t="shared" si="181"/>
        <v>0</v>
      </c>
      <c r="Y1577" s="373">
        <f t="shared" si="182"/>
        <v>0</v>
      </c>
      <c r="Z1577" s="376">
        <f t="shared" si="183"/>
        <v>0</v>
      </c>
      <c r="AA1577" s="376">
        <f t="shared" si="177"/>
        <v>0</v>
      </c>
      <c r="AB1577" s="350"/>
    </row>
    <row r="1578" spans="1:28" s="2" customFormat="1" ht="10.7">
      <c r="A1578" s="382">
        <v>1553</v>
      </c>
      <c r="B1578" s="398"/>
      <c r="C1578" s="186"/>
      <c r="D1578" s="187"/>
      <c r="E1578" s="186"/>
      <c r="F1578" s="397"/>
      <c r="G1578" s="385">
        <f t="shared" si="178"/>
        <v>0</v>
      </c>
      <c r="H1578" s="360"/>
      <c r="I1578" s="187"/>
      <c r="J1578" s="187"/>
      <c r="K1578" s="187"/>
      <c r="L1578" s="187"/>
      <c r="M1578" s="187"/>
      <c r="N1578" s="187"/>
      <c r="O1578" s="187"/>
      <c r="P1578" s="187"/>
      <c r="Q1578" s="187"/>
      <c r="R1578" s="187"/>
      <c r="S1578" s="187"/>
      <c r="T1578" s="269"/>
      <c r="U1578" s="370">
        <f>IF(AND(H1578="",I1578="",J1578="",K1578="",L1578="",M1578="",N1578="",O1578="",P1578="",Q1578="",R1578="",S1578="",T1578=""),0,AVERAGE($H1578:T1578))</f>
        <v>0</v>
      </c>
      <c r="V1578" s="373">
        <f t="shared" si="179"/>
        <v>0</v>
      </c>
      <c r="W1578" s="376">
        <f t="shared" si="180"/>
        <v>0</v>
      </c>
      <c r="X1578" s="376">
        <f t="shared" si="181"/>
        <v>0</v>
      </c>
      <c r="Y1578" s="373">
        <f t="shared" si="182"/>
        <v>0</v>
      </c>
      <c r="Z1578" s="376">
        <f t="shared" si="183"/>
        <v>0</v>
      </c>
      <c r="AA1578" s="376">
        <f t="shared" si="177"/>
        <v>0</v>
      </c>
      <c r="AB1578" s="350"/>
    </row>
    <row r="1579" spans="1:28" s="2" customFormat="1" ht="10.7">
      <c r="A1579" s="382">
        <v>1554</v>
      </c>
      <c r="B1579" s="398"/>
      <c r="C1579" s="186"/>
      <c r="D1579" s="187"/>
      <c r="E1579" s="186"/>
      <c r="F1579" s="397"/>
      <c r="G1579" s="385">
        <f t="shared" si="178"/>
        <v>0</v>
      </c>
      <c r="H1579" s="360"/>
      <c r="I1579" s="187"/>
      <c r="J1579" s="187"/>
      <c r="K1579" s="187"/>
      <c r="L1579" s="187"/>
      <c r="M1579" s="187"/>
      <c r="N1579" s="187"/>
      <c r="O1579" s="187"/>
      <c r="P1579" s="187"/>
      <c r="Q1579" s="187"/>
      <c r="R1579" s="187"/>
      <c r="S1579" s="187"/>
      <c r="T1579" s="269"/>
      <c r="U1579" s="370">
        <f>IF(AND(H1579="",I1579="",J1579="",K1579="",L1579="",M1579="",N1579="",O1579="",P1579="",Q1579="",R1579="",S1579="",T1579=""),0,AVERAGE($H1579:T1579))</f>
        <v>0</v>
      </c>
      <c r="V1579" s="373">
        <f t="shared" si="179"/>
        <v>0</v>
      </c>
      <c r="W1579" s="376">
        <f t="shared" si="180"/>
        <v>0</v>
      </c>
      <c r="X1579" s="376">
        <f t="shared" si="181"/>
        <v>0</v>
      </c>
      <c r="Y1579" s="373">
        <f t="shared" si="182"/>
        <v>0</v>
      </c>
      <c r="Z1579" s="376">
        <f t="shared" si="183"/>
        <v>0</v>
      </c>
      <c r="AA1579" s="376">
        <f t="shared" si="177"/>
        <v>0</v>
      </c>
      <c r="AB1579" s="350"/>
    </row>
    <row r="1580" spans="1:28" s="2" customFormat="1" ht="10.7">
      <c r="A1580" s="382">
        <v>1555</v>
      </c>
      <c r="B1580" s="398"/>
      <c r="C1580" s="186"/>
      <c r="D1580" s="187"/>
      <c r="E1580" s="186"/>
      <c r="F1580" s="397"/>
      <c r="G1580" s="385">
        <f t="shared" si="178"/>
        <v>0</v>
      </c>
      <c r="H1580" s="360"/>
      <c r="I1580" s="187"/>
      <c r="J1580" s="187"/>
      <c r="K1580" s="187"/>
      <c r="L1580" s="187"/>
      <c r="M1580" s="187"/>
      <c r="N1580" s="187"/>
      <c r="O1580" s="187"/>
      <c r="P1580" s="187"/>
      <c r="Q1580" s="187"/>
      <c r="R1580" s="187"/>
      <c r="S1580" s="187"/>
      <c r="T1580" s="269"/>
      <c r="U1580" s="370">
        <f>IF(AND(H1580="",I1580="",J1580="",K1580="",L1580="",M1580="",N1580="",O1580="",P1580="",Q1580="",R1580="",S1580="",T1580=""),0,AVERAGE($H1580:T1580))</f>
        <v>0</v>
      </c>
      <c r="V1580" s="373">
        <f t="shared" si="179"/>
        <v>0</v>
      </c>
      <c r="W1580" s="376">
        <f t="shared" si="180"/>
        <v>0</v>
      </c>
      <c r="X1580" s="376">
        <f t="shared" si="181"/>
        <v>0</v>
      </c>
      <c r="Y1580" s="373">
        <f t="shared" si="182"/>
        <v>0</v>
      </c>
      <c r="Z1580" s="376">
        <f t="shared" si="183"/>
        <v>0</v>
      </c>
      <c r="AA1580" s="376">
        <f t="shared" si="177"/>
        <v>0</v>
      </c>
      <c r="AB1580" s="350"/>
    </row>
    <row r="1581" spans="1:28" s="2" customFormat="1" ht="10.7">
      <c r="A1581" s="382">
        <v>1556</v>
      </c>
      <c r="B1581" s="398"/>
      <c r="C1581" s="186"/>
      <c r="D1581" s="187"/>
      <c r="E1581" s="186"/>
      <c r="F1581" s="397"/>
      <c r="G1581" s="385">
        <f t="shared" si="178"/>
        <v>0</v>
      </c>
      <c r="H1581" s="360"/>
      <c r="I1581" s="187"/>
      <c r="J1581" s="187"/>
      <c r="K1581" s="187"/>
      <c r="L1581" s="187"/>
      <c r="M1581" s="187"/>
      <c r="N1581" s="187"/>
      <c r="O1581" s="187"/>
      <c r="P1581" s="187"/>
      <c r="Q1581" s="187"/>
      <c r="R1581" s="187"/>
      <c r="S1581" s="187"/>
      <c r="T1581" s="269"/>
      <c r="U1581" s="370">
        <f>IF(AND(H1581="",I1581="",J1581="",K1581="",L1581="",M1581="",N1581="",O1581="",P1581="",Q1581="",R1581="",S1581="",T1581=""),0,AVERAGE($H1581:T1581))</f>
        <v>0</v>
      </c>
      <c r="V1581" s="373">
        <f t="shared" si="179"/>
        <v>0</v>
      </c>
      <c r="W1581" s="376">
        <f t="shared" si="180"/>
        <v>0</v>
      </c>
      <c r="X1581" s="376">
        <f t="shared" si="181"/>
        <v>0</v>
      </c>
      <c r="Y1581" s="373">
        <f t="shared" si="182"/>
        <v>0</v>
      </c>
      <c r="Z1581" s="376">
        <f t="shared" si="183"/>
        <v>0</v>
      </c>
      <c r="AA1581" s="376">
        <f t="shared" si="177"/>
        <v>0</v>
      </c>
      <c r="AB1581" s="350"/>
    </row>
    <row r="1582" spans="1:28" s="2" customFormat="1" ht="10.7">
      <c r="A1582" s="382">
        <v>1557</v>
      </c>
      <c r="B1582" s="398"/>
      <c r="C1582" s="186"/>
      <c r="D1582" s="187"/>
      <c r="E1582" s="186"/>
      <c r="F1582" s="397"/>
      <c r="G1582" s="385">
        <f t="shared" si="178"/>
        <v>0</v>
      </c>
      <c r="H1582" s="360"/>
      <c r="I1582" s="187"/>
      <c r="J1582" s="187"/>
      <c r="K1582" s="187"/>
      <c r="L1582" s="187"/>
      <c r="M1582" s="187"/>
      <c r="N1582" s="187"/>
      <c r="O1582" s="187"/>
      <c r="P1582" s="187"/>
      <c r="Q1582" s="187"/>
      <c r="R1582" s="187"/>
      <c r="S1582" s="187"/>
      <c r="T1582" s="269"/>
      <c r="U1582" s="370">
        <f>IF(AND(H1582="",I1582="",J1582="",K1582="",L1582="",M1582="",N1582="",O1582="",P1582="",Q1582="",R1582="",S1582="",T1582=""),0,AVERAGE($H1582:T1582))</f>
        <v>0</v>
      </c>
      <c r="V1582" s="373">
        <f t="shared" si="179"/>
        <v>0</v>
      </c>
      <c r="W1582" s="376">
        <f t="shared" si="180"/>
        <v>0</v>
      </c>
      <c r="X1582" s="376">
        <f t="shared" si="181"/>
        <v>0</v>
      </c>
      <c r="Y1582" s="373">
        <f t="shared" si="182"/>
        <v>0</v>
      </c>
      <c r="Z1582" s="376">
        <f t="shared" si="183"/>
        <v>0</v>
      </c>
      <c r="AA1582" s="376">
        <f t="shared" si="177"/>
        <v>0</v>
      </c>
      <c r="AB1582" s="350"/>
    </row>
    <row r="1583" spans="1:28" s="2" customFormat="1" ht="10.7">
      <c r="A1583" s="382">
        <v>1558</v>
      </c>
      <c r="B1583" s="398"/>
      <c r="C1583" s="186"/>
      <c r="D1583" s="187"/>
      <c r="E1583" s="186"/>
      <c r="F1583" s="397"/>
      <c r="G1583" s="385">
        <f t="shared" si="178"/>
        <v>0</v>
      </c>
      <c r="H1583" s="360"/>
      <c r="I1583" s="187"/>
      <c r="J1583" s="187"/>
      <c r="K1583" s="187"/>
      <c r="L1583" s="187"/>
      <c r="M1583" s="187"/>
      <c r="N1583" s="187"/>
      <c r="O1583" s="187"/>
      <c r="P1583" s="187"/>
      <c r="Q1583" s="187"/>
      <c r="R1583" s="187"/>
      <c r="S1583" s="187"/>
      <c r="T1583" s="269"/>
      <c r="U1583" s="370">
        <f>IF(AND(H1583="",I1583="",J1583="",K1583="",L1583="",M1583="",N1583="",O1583="",P1583="",Q1583="",R1583="",S1583="",T1583=""),0,AVERAGE($H1583:T1583))</f>
        <v>0</v>
      </c>
      <c r="V1583" s="373">
        <f t="shared" si="179"/>
        <v>0</v>
      </c>
      <c r="W1583" s="376">
        <f t="shared" si="180"/>
        <v>0</v>
      </c>
      <c r="X1583" s="376">
        <f t="shared" si="181"/>
        <v>0</v>
      </c>
      <c r="Y1583" s="373">
        <f t="shared" si="182"/>
        <v>0</v>
      </c>
      <c r="Z1583" s="376">
        <f t="shared" si="183"/>
        <v>0</v>
      </c>
      <c r="AA1583" s="376">
        <f t="shared" si="177"/>
        <v>0</v>
      </c>
      <c r="AB1583" s="350"/>
    </row>
    <row r="1584" spans="1:28" s="2" customFormat="1" ht="10.7">
      <c r="A1584" s="382">
        <v>1559</v>
      </c>
      <c r="B1584" s="398"/>
      <c r="C1584" s="186"/>
      <c r="D1584" s="187"/>
      <c r="E1584" s="186"/>
      <c r="F1584" s="397"/>
      <c r="G1584" s="385">
        <f t="shared" si="178"/>
        <v>0</v>
      </c>
      <c r="H1584" s="360"/>
      <c r="I1584" s="187"/>
      <c r="J1584" s="187"/>
      <c r="K1584" s="187"/>
      <c r="L1584" s="187"/>
      <c r="M1584" s="187"/>
      <c r="N1584" s="187"/>
      <c r="O1584" s="187"/>
      <c r="P1584" s="187"/>
      <c r="Q1584" s="187"/>
      <c r="R1584" s="187"/>
      <c r="S1584" s="187"/>
      <c r="T1584" s="269"/>
      <c r="U1584" s="370">
        <f>IF(AND(H1584="",I1584="",J1584="",K1584="",L1584="",M1584="",N1584="",O1584="",P1584="",Q1584="",R1584="",S1584="",T1584=""),0,AVERAGE($H1584:T1584))</f>
        <v>0</v>
      </c>
      <c r="V1584" s="373">
        <f t="shared" si="179"/>
        <v>0</v>
      </c>
      <c r="W1584" s="376">
        <f t="shared" si="180"/>
        <v>0</v>
      </c>
      <c r="X1584" s="376">
        <f t="shared" si="181"/>
        <v>0</v>
      </c>
      <c r="Y1584" s="373">
        <f t="shared" si="182"/>
        <v>0</v>
      </c>
      <c r="Z1584" s="376">
        <f t="shared" si="183"/>
        <v>0</v>
      </c>
      <c r="AA1584" s="376">
        <f t="shared" si="177"/>
        <v>0</v>
      </c>
      <c r="AB1584" s="350"/>
    </row>
    <row r="1585" spans="1:28" s="2" customFormat="1" ht="10.7">
      <c r="A1585" s="382">
        <v>1560</v>
      </c>
      <c r="B1585" s="398"/>
      <c r="C1585" s="186"/>
      <c r="D1585" s="187"/>
      <c r="E1585" s="186"/>
      <c r="F1585" s="397"/>
      <c r="G1585" s="385">
        <f t="shared" si="178"/>
        <v>0</v>
      </c>
      <c r="H1585" s="360"/>
      <c r="I1585" s="187"/>
      <c r="J1585" s="187"/>
      <c r="K1585" s="187"/>
      <c r="L1585" s="187"/>
      <c r="M1585" s="187"/>
      <c r="N1585" s="187"/>
      <c r="O1585" s="187"/>
      <c r="P1585" s="187"/>
      <c r="Q1585" s="187"/>
      <c r="R1585" s="187"/>
      <c r="S1585" s="187"/>
      <c r="T1585" s="269"/>
      <c r="U1585" s="370">
        <f>IF(AND(H1585="",I1585="",J1585="",K1585="",L1585="",M1585="",N1585="",O1585="",P1585="",Q1585="",R1585="",S1585="",T1585=""),0,AVERAGE($H1585:T1585))</f>
        <v>0</v>
      </c>
      <c r="V1585" s="373">
        <f t="shared" si="179"/>
        <v>0</v>
      </c>
      <c r="W1585" s="376">
        <f t="shared" si="180"/>
        <v>0</v>
      </c>
      <c r="X1585" s="376">
        <f t="shared" si="181"/>
        <v>0</v>
      </c>
      <c r="Y1585" s="373">
        <f t="shared" si="182"/>
        <v>0</v>
      </c>
      <c r="Z1585" s="376">
        <f t="shared" si="183"/>
        <v>0</v>
      </c>
      <c r="AA1585" s="376">
        <f t="shared" si="177"/>
        <v>0</v>
      </c>
      <c r="AB1585" s="350"/>
    </row>
    <row r="1586" spans="1:28" s="2" customFormat="1" ht="10.7">
      <c r="A1586" s="382">
        <v>1561</v>
      </c>
      <c r="B1586" s="398"/>
      <c r="C1586" s="186"/>
      <c r="D1586" s="187"/>
      <c r="E1586" s="186"/>
      <c r="F1586" s="397"/>
      <c r="G1586" s="385">
        <f t="shared" si="178"/>
        <v>0</v>
      </c>
      <c r="H1586" s="360"/>
      <c r="I1586" s="187"/>
      <c r="J1586" s="187"/>
      <c r="K1586" s="187"/>
      <c r="L1586" s="187"/>
      <c r="M1586" s="187"/>
      <c r="N1586" s="187"/>
      <c r="O1586" s="187"/>
      <c r="P1586" s="187"/>
      <c r="Q1586" s="187"/>
      <c r="R1586" s="187"/>
      <c r="S1586" s="187"/>
      <c r="T1586" s="269"/>
      <c r="U1586" s="370">
        <f>IF(AND(H1586="",I1586="",J1586="",K1586="",L1586="",M1586="",N1586="",O1586="",P1586="",Q1586="",R1586="",S1586="",T1586=""),0,AVERAGE($H1586:T1586))</f>
        <v>0</v>
      </c>
      <c r="V1586" s="373">
        <f t="shared" si="179"/>
        <v>0</v>
      </c>
      <c r="W1586" s="376">
        <f t="shared" si="180"/>
        <v>0</v>
      </c>
      <c r="X1586" s="376">
        <f t="shared" si="181"/>
        <v>0</v>
      </c>
      <c r="Y1586" s="373">
        <f t="shared" si="182"/>
        <v>0</v>
      </c>
      <c r="Z1586" s="376">
        <f t="shared" si="183"/>
        <v>0</v>
      </c>
      <c r="AA1586" s="376">
        <f t="shared" si="177"/>
        <v>0</v>
      </c>
      <c r="AB1586" s="350"/>
    </row>
    <row r="1587" spans="1:28" s="2" customFormat="1" ht="10.7">
      <c r="A1587" s="382">
        <v>1562</v>
      </c>
      <c r="B1587" s="398"/>
      <c r="C1587" s="186"/>
      <c r="D1587" s="187"/>
      <c r="E1587" s="186"/>
      <c r="F1587" s="397"/>
      <c r="G1587" s="385">
        <f t="shared" si="178"/>
        <v>0</v>
      </c>
      <c r="H1587" s="360"/>
      <c r="I1587" s="187"/>
      <c r="J1587" s="187"/>
      <c r="K1587" s="187"/>
      <c r="L1587" s="187"/>
      <c r="M1587" s="187"/>
      <c r="N1587" s="187"/>
      <c r="O1587" s="187"/>
      <c r="P1587" s="187"/>
      <c r="Q1587" s="187"/>
      <c r="R1587" s="187"/>
      <c r="S1587" s="187"/>
      <c r="T1587" s="269"/>
      <c r="U1587" s="370">
        <f>IF(AND(H1587="",I1587="",J1587="",K1587="",L1587="",M1587="",N1587="",O1587="",P1587="",Q1587="",R1587="",S1587="",T1587=""),0,AVERAGE($H1587:T1587))</f>
        <v>0</v>
      </c>
      <c r="V1587" s="373">
        <f t="shared" si="179"/>
        <v>0</v>
      </c>
      <c r="W1587" s="376">
        <f t="shared" si="180"/>
        <v>0</v>
      </c>
      <c r="X1587" s="376">
        <f t="shared" si="181"/>
        <v>0</v>
      </c>
      <c r="Y1587" s="373">
        <f t="shared" si="182"/>
        <v>0</v>
      </c>
      <c r="Z1587" s="376">
        <f t="shared" si="183"/>
        <v>0</v>
      </c>
      <c r="AA1587" s="376">
        <f t="shared" si="177"/>
        <v>0</v>
      </c>
      <c r="AB1587" s="350"/>
    </row>
    <row r="1588" spans="1:28" s="2" customFormat="1" ht="10.7">
      <c r="A1588" s="382">
        <v>1563</v>
      </c>
      <c r="B1588" s="398"/>
      <c r="C1588" s="186"/>
      <c r="D1588" s="187"/>
      <c r="E1588" s="186"/>
      <c r="F1588" s="397"/>
      <c r="G1588" s="385">
        <f t="shared" si="178"/>
        <v>0</v>
      </c>
      <c r="H1588" s="360"/>
      <c r="I1588" s="187"/>
      <c r="J1588" s="187"/>
      <c r="K1588" s="187"/>
      <c r="L1588" s="187"/>
      <c r="M1588" s="187"/>
      <c r="N1588" s="187"/>
      <c r="O1588" s="187"/>
      <c r="P1588" s="187"/>
      <c r="Q1588" s="187"/>
      <c r="R1588" s="187"/>
      <c r="S1588" s="187"/>
      <c r="T1588" s="269"/>
      <c r="U1588" s="370">
        <f>IF(AND(H1588="",I1588="",J1588="",K1588="",L1588="",M1588="",N1588="",O1588="",P1588="",Q1588="",R1588="",S1588="",T1588=""),0,AVERAGE($H1588:T1588))</f>
        <v>0</v>
      </c>
      <c r="V1588" s="373">
        <f t="shared" si="179"/>
        <v>0</v>
      </c>
      <c r="W1588" s="376">
        <f t="shared" si="180"/>
        <v>0</v>
      </c>
      <c r="X1588" s="376">
        <f t="shared" si="181"/>
        <v>0</v>
      </c>
      <c r="Y1588" s="373">
        <f t="shared" si="182"/>
        <v>0</v>
      </c>
      <c r="Z1588" s="376">
        <f t="shared" si="183"/>
        <v>0</v>
      </c>
      <c r="AA1588" s="376">
        <f t="shared" si="177"/>
        <v>0</v>
      </c>
      <c r="AB1588" s="350"/>
    </row>
    <row r="1589" spans="1:28" s="2" customFormat="1" ht="10.7">
      <c r="A1589" s="382">
        <v>1564</v>
      </c>
      <c r="B1589" s="398"/>
      <c r="C1589" s="186"/>
      <c r="D1589" s="187"/>
      <c r="E1589" s="186"/>
      <c r="F1589" s="397"/>
      <c r="G1589" s="385">
        <f t="shared" si="178"/>
        <v>0</v>
      </c>
      <c r="H1589" s="360"/>
      <c r="I1589" s="187"/>
      <c r="J1589" s="187"/>
      <c r="K1589" s="187"/>
      <c r="L1589" s="187"/>
      <c r="M1589" s="187"/>
      <c r="N1589" s="187"/>
      <c r="O1589" s="187"/>
      <c r="P1589" s="187"/>
      <c r="Q1589" s="187"/>
      <c r="R1589" s="187"/>
      <c r="S1589" s="187"/>
      <c r="T1589" s="269"/>
      <c r="U1589" s="370">
        <f>IF(AND(H1589="",I1589="",J1589="",K1589="",L1589="",M1589="",N1589="",O1589="",P1589="",Q1589="",R1589="",S1589="",T1589=""),0,AVERAGE($H1589:T1589))</f>
        <v>0</v>
      </c>
      <c r="V1589" s="373">
        <f t="shared" si="179"/>
        <v>0</v>
      </c>
      <c r="W1589" s="376">
        <f t="shared" si="180"/>
        <v>0</v>
      </c>
      <c r="X1589" s="376">
        <f t="shared" si="181"/>
        <v>0</v>
      </c>
      <c r="Y1589" s="373">
        <f t="shared" si="182"/>
        <v>0</v>
      </c>
      <c r="Z1589" s="376">
        <f t="shared" si="183"/>
        <v>0</v>
      </c>
      <c r="AA1589" s="376">
        <f t="shared" si="177"/>
        <v>0</v>
      </c>
      <c r="AB1589" s="350"/>
    </row>
    <row r="1590" spans="1:28" s="2" customFormat="1" ht="10.7">
      <c r="A1590" s="382">
        <v>1565</v>
      </c>
      <c r="B1590" s="398"/>
      <c r="C1590" s="186"/>
      <c r="D1590" s="187"/>
      <c r="E1590" s="186"/>
      <c r="F1590" s="397"/>
      <c r="G1590" s="385">
        <f t="shared" si="178"/>
        <v>0</v>
      </c>
      <c r="H1590" s="360"/>
      <c r="I1590" s="187"/>
      <c r="J1590" s="187"/>
      <c r="K1590" s="187"/>
      <c r="L1590" s="187"/>
      <c r="M1590" s="187"/>
      <c r="N1590" s="187"/>
      <c r="O1590" s="187"/>
      <c r="P1590" s="187"/>
      <c r="Q1590" s="187"/>
      <c r="R1590" s="187"/>
      <c r="S1590" s="187"/>
      <c r="T1590" s="269"/>
      <c r="U1590" s="370">
        <f>IF(AND(H1590="",I1590="",J1590="",K1590="",L1590="",M1590="",N1590="",O1590="",P1590="",Q1590="",R1590="",S1590="",T1590=""),0,AVERAGE($H1590:T1590))</f>
        <v>0</v>
      </c>
      <c r="V1590" s="373">
        <f t="shared" si="179"/>
        <v>0</v>
      </c>
      <c r="W1590" s="376">
        <f t="shared" si="180"/>
        <v>0</v>
      </c>
      <c r="X1590" s="376">
        <f t="shared" si="181"/>
        <v>0</v>
      </c>
      <c r="Y1590" s="373">
        <f t="shared" si="182"/>
        <v>0</v>
      </c>
      <c r="Z1590" s="376">
        <f t="shared" si="183"/>
        <v>0</v>
      </c>
      <c r="AA1590" s="376">
        <f t="shared" si="177"/>
        <v>0</v>
      </c>
      <c r="AB1590" s="350"/>
    </row>
    <row r="1591" spans="1:28" s="2" customFormat="1" ht="10.7">
      <c r="A1591" s="382">
        <v>1566</v>
      </c>
      <c r="B1591" s="398"/>
      <c r="C1591" s="186"/>
      <c r="D1591" s="187"/>
      <c r="E1591" s="186"/>
      <c r="F1591" s="397"/>
      <c r="G1591" s="385">
        <f t="shared" si="178"/>
        <v>0</v>
      </c>
      <c r="H1591" s="360"/>
      <c r="I1591" s="187"/>
      <c r="J1591" s="187"/>
      <c r="K1591" s="187"/>
      <c r="L1591" s="187"/>
      <c r="M1591" s="187"/>
      <c r="N1591" s="187"/>
      <c r="O1591" s="187"/>
      <c r="P1591" s="187"/>
      <c r="Q1591" s="187"/>
      <c r="R1591" s="187"/>
      <c r="S1591" s="187"/>
      <c r="T1591" s="269"/>
      <c r="U1591" s="370">
        <f>IF(AND(H1591="",I1591="",J1591="",K1591="",L1591="",M1591="",N1591="",O1591="",P1591="",Q1591="",R1591="",S1591="",T1591=""),0,AVERAGE($H1591:T1591))</f>
        <v>0</v>
      </c>
      <c r="V1591" s="373">
        <f t="shared" si="179"/>
        <v>0</v>
      </c>
      <c r="W1591" s="376">
        <f t="shared" si="180"/>
        <v>0</v>
      </c>
      <c r="X1591" s="376">
        <f t="shared" si="181"/>
        <v>0</v>
      </c>
      <c r="Y1591" s="373">
        <f t="shared" si="182"/>
        <v>0</v>
      </c>
      <c r="Z1591" s="376">
        <f t="shared" si="183"/>
        <v>0</v>
      </c>
      <c r="AA1591" s="376">
        <f t="shared" si="177"/>
        <v>0</v>
      </c>
      <c r="AB1591" s="350"/>
    </row>
    <row r="1592" spans="1:28" s="2" customFormat="1" ht="10.7">
      <c r="A1592" s="382">
        <v>1567</v>
      </c>
      <c r="B1592" s="398"/>
      <c r="C1592" s="186"/>
      <c r="D1592" s="187"/>
      <c r="E1592" s="186"/>
      <c r="F1592" s="397"/>
      <c r="G1592" s="385">
        <f t="shared" si="178"/>
        <v>0</v>
      </c>
      <c r="H1592" s="360"/>
      <c r="I1592" s="187"/>
      <c r="J1592" s="187"/>
      <c r="K1592" s="187"/>
      <c r="L1592" s="187"/>
      <c r="M1592" s="187"/>
      <c r="N1592" s="187"/>
      <c r="O1592" s="187"/>
      <c r="P1592" s="187"/>
      <c r="Q1592" s="187"/>
      <c r="R1592" s="187"/>
      <c r="S1592" s="187"/>
      <c r="T1592" s="269"/>
      <c r="U1592" s="370">
        <f>IF(AND(H1592="",I1592="",J1592="",K1592="",L1592="",M1592="",N1592="",O1592="",P1592="",Q1592="",R1592="",S1592="",T1592=""),0,AVERAGE($H1592:T1592))</f>
        <v>0</v>
      </c>
      <c r="V1592" s="373">
        <f t="shared" si="179"/>
        <v>0</v>
      </c>
      <c r="W1592" s="376">
        <f t="shared" si="180"/>
        <v>0</v>
      </c>
      <c r="X1592" s="376">
        <f t="shared" si="181"/>
        <v>0</v>
      </c>
      <c r="Y1592" s="373">
        <f t="shared" si="182"/>
        <v>0</v>
      </c>
      <c r="Z1592" s="376">
        <f t="shared" si="183"/>
        <v>0</v>
      </c>
      <c r="AA1592" s="376">
        <f t="shared" si="177"/>
        <v>0</v>
      </c>
      <c r="AB1592" s="350"/>
    </row>
    <row r="1593" spans="1:28" s="2" customFormat="1" ht="10.7">
      <c r="A1593" s="382">
        <v>1568</v>
      </c>
      <c r="B1593" s="398"/>
      <c r="C1593" s="186"/>
      <c r="D1593" s="187"/>
      <c r="E1593" s="186"/>
      <c r="F1593" s="397"/>
      <c r="G1593" s="385">
        <f t="shared" si="178"/>
        <v>0</v>
      </c>
      <c r="H1593" s="360"/>
      <c r="I1593" s="187"/>
      <c r="J1593" s="187"/>
      <c r="K1593" s="187"/>
      <c r="L1593" s="187"/>
      <c r="M1593" s="187"/>
      <c r="N1593" s="187"/>
      <c r="O1593" s="187"/>
      <c r="P1593" s="187"/>
      <c r="Q1593" s="187"/>
      <c r="R1593" s="187"/>
      <c r="S1593" s="187"/>
      <c r="T1593" s="269"/>
      <c r="U1593" s="370">
        <f>IF(AND(H1593="",I1593="",J1593="",K1593="",L1593="",M1593="",N1593="",O1593="",P1593="",Q1593="",R1593="",S1593="",T1593=""),0,AVERAGE($H1593:T1593))</f>
        <v>0</v>
      </c>
      <c r="V1593" s="373">
        <f t="shared" si="179"/>
        <v>0</v>
      </c>
      <c r="W1593" s="376">
        <f t="shared" si="180"/>
        <v>0</v>
      </c>
      <c r="X1593" s="376">
        <f t="shared" si="181"/>
        <v>0</v>
      </c>
      <c r="Y1593" s="373">
        <f t="shared" si="182"/>
        <v>0</v>
      </c>
      <c r="Z1593" s="376">
        <f t="shared" si="183"/>
        <v>0</v>
      </c>
      <c r="AA1593" s="376">
        <f t="shared" si="177"/>
        <v>0</v>
      </c>
      <c r="AB1593" s="350"/>
    </row>
    <row r="1594" spans="1:28" s="2" customFormat="1" ht="10.7">
      <c r="A1594" s="382">
        <v>1569</v>
      </c>
      <c r="B1594" s="398"/>
      <c r="C1594" s="186"/>
      <c r="D1594" s="187"/>
      <c r="E1594" s="186"/>
      <c r="F1594" s="397"/>
      <c r="G1594" s="385">
        <f t="shared" si="178"/>
        <v>0</v>
      </c>
      <c r="H1594" s="360"/>
      <c r="I1594" s="187"/>
      <c r="J1594" s="187"/>
      <c r="K1594" s="187"/>
      <c r="L1594" s="187"/>
      <c r="M1594" s="187"/>
      <c r="N1594" s="187"/>
      <c r="O1594" s="187"/>
      <c r="P1594" s="187"/>
      <c r="Q1594" s="187"/>
      <c r="R1594" s="187"/>
      <c r="S1594" s="187"/>
      <c r="T1594" s="269"/>
      <c r="U1594" s="370">
        <f>IF(AND(H1594="",I1594="",J1594="",K1594="",L1594="",M1594="",N1594="",O1594="",P1594="",Q1594="",R1594="",S1594="",T1594=""),0,AVERAGE($H1594:T1594))</f>
        <v>0</v>
      </c>
      <c r="V1594" s="373">
        <f t="shared" si="179"/>
        <v>0</v>
      </c>
      <c r="W1594" s="376">
        <f t="shared" si="180"/>
        <v>0</v>
      </c>
      <c r="X1594" s="376">
        <f t="shared" si="181"/>
        <v>0</v>
      </c>
      <c r="Y1594" s="373">
        <f t="shared" si="182"/>
        <v>0</v>
      </c>
      <c r="Z1594" s="376">
        <f t="shared" si="183"/>
        <v>0</v>
      </c>
      <c r="AA1594" s="376">
        <f t="shared" si="177"/>
        <v>0</v>
      </c>
      <c r="AB1594" s="350"/>
    </row>
    <row r="1595" spans="1:28" s="2" customFormat="1" ht="10.7">
      <c r="A1595" s="382">
        <v>1570</v>
      </c>
      <c r="B1595" s="398"/>
      <c r="C1595" s="186"/>
      <c r="D1595" s="187"/>
      <c r="E1595" s="186"/>
      <c r="F1595" s="397"/>
      <c r="G1595" s="385">
        <f t="shared" si="178"/>
        <v>0</v>
      </c>
      <c r="H1595" s="360"/>
      <c r="I1595" s="187"/>
      <c r="J1595" s="187"/>
      <c r="K1595" s="187"/>
      <c r="L1595" s="187"/>
      <c r="M1595" s="187"/>
      <c r="N1595" s="187"/>
      <c r="O1595" s="187"/>
      <c r="P1595" s="187"/>
      <c r="Q1595" s="187"/>
      <c r="R1595" s="187"/>
      <c r="S1595" s="187"/>
      <c r="T1595" s="269"/>
      <c r="U1595" s="370">
        <f>IF(AND(H1595="",I1595="",J1595="",K1595="",L1595="",M1595="",N1595="",O1595="",P1595="",Q1595="",R1595="",S1595="",T1595=""),0,AVERAGE($H1595:T1595))</f>
        <v>0</v>
      </c>
      <c r="V1595" s="373">
        <f t="shared" si="179"/>
        <v>0</v>
      </c>
      <c r="W1595" s="376">
        <f t="shared" si="180"/>
        <v>0</v>
      </c>
      <c r="X1595" s="376">
        <f t="shared" si="181"/>
        <v>0</v>
      </c>
      <c r="Y1595" s="373">
        <f t="shared" si="182"/>
        <v>0</v>
      </c>
      <c r="Z1595" s="376">
        <f t="shared" si="183"/>
        <v>0</v>
      </c>
      <c r="AA1595" s="376">
        <f t="shared" si="177"/>
        <v>0</v>
      </c>
      <c r="AB1595" s="350"/>
    </row>
    <row r="1596" spans="1:28" s="2" customFormat="1" ht="10.7">
      <c r="A1596" s="382">
        <v>1571</v>
      </c>
      <c r="B1596" s="398"/>
      <c r="C1596" s="186"/>
      <c r="D1596" s="187"/>
      <c r="E1596" s="186"/>
      <c r="F1596" s="397"/>
      <c r="G1596" s="385">
        <f t="shared" si="178"/>
        <v>0</v>
      </c>
      <c r="H1596" s="360"/>
      <c r="I1596" s="187"/>
      <c r="J1596" s="187"/>
      <c r="K1596" s="187"/>
      <c r="L1596" s="187"/>
      <c r="M1596" s="187"/>
      <c r="N1596" s="187"/>
      <c r="O1596" s="187"/>
      <c r="P1596" s="187"/>
      <c r="Q1596" s="187"/>
      <c r="R1596" s="187"/>
      <c r="S1596" s="187"/>
      <c r="T1596" s="269"/>
      <c r="U1596" s="370">
        <f>IF(AND(H1596="",I1596="",J1596="",K1596="",L1596="",M1596="",N1596="",O1596="",P1596="",Q1596="",R1596="",S1596="",T1596=""),0,AVERAGE($H1596:T1596))</f>
        <v>0</v>
      </c>
      <c r="V1596" s="373">
        <f t="shared" si="179"/>
        <v>0</v>
      </c>
      <c r="W1596" s="376">
        <f t="shared" si="180"/>
        <v>0</v>
      </c>
      <c r="X1596" s="376">
        <f t="shared" si="181"/>
        <v>0</v>
      </c>
      <c r="Y1596" s="373">
        <f t="shared" si="182"/>
        <v>0</v>
      </c>
      <c r="Z1596" s="376">
        <f t="shared" si="183"/>
        <v>0</v>
      </c>
      <c r="AA1596" s="376">
        <f t="shared" si="177"/>
        <v>0</v>
      </c>
      <c r="AB1596" s="350"/>
    </row>
    <row r="1597" spans="1:28" s="2" customFormat="1" ht="10.7">
      <c r="A1597" s="382">
        <v>1572</v>
      </c>
      <c r="B1597" s="398"/>
      <c r="C1597" s="186"/>
      <c r="D1597" s="187"/>
      <c r="E1597" s="186"/>
      <c r="F1597" s="397"/>
      <c r="G1597" s="385">
        <f t="shared" si="178"/>
        <v>0</v>
      </c>
      <c r="H1597" s="360"/>
      <c r="I1597" s="187"/>
      <c r="J1597" s="187"/>
      <c r="K1597" s="187"/>
      <c r="L1597" s="187"/>
      <c r="M1597" s="187"/>
      <c r="N1597" s="187"/>
      <c r="O1597" s="187"/>
      <c r="P1597" s="187"/>
      <c r="Q1597" s="187"/>
      <c r="R1597" s="187"/>
      <c r="S1597" s="187"/>
      <c r="T1597" s="269"/>
      <c r="U1597" s="370">
        <f>IF(AND(H1597="",I1597="",J1597="",K1597="",L1597="",M1597="",N1597="",O1597="",P1597="",Q1597="",R1597="",S1597="",T1597=""),0,AVERAGE($H1597:T1597))</f>
        <v>0</v>
      </c>
      <c r="V1597" s="373">
        <f t="shared" si="179"/>
        <v>0</v>
      </c>
      <c r="W1597" s="376">
        <f t="shared" si="180"/>
        <v>0</v>
      </c>
      <c r="X1597" s="376">
        <f t="shared" si="181"/>
        <v>0</v>
      </c>
      <c r="Y1597" s="373">
        <f t="shared" si="182"/>
        <v>0</v>
      </c>
      <c r="Z1597" s="376">
        <f t="shared" si="183"/>
        <v>0</v>
      </c>
      <c r="AA1597" s="376">
        <f t="shared" si="177"/>
        <v>0</v>
      </c>
      <c r="AB1597" s="350"/>
    </row>
    <row r="1598" spans="1:28" s="2" customFormat="1" ht="10.7">
      <c r="A1598" s="382">
        <v>1573</v>
      </c>
      <c r="B1598" s="398"/>
      <c r="C1598" s="186"/>
      <c r="D1598" s="187"/>
      <c r="E1598" s="186"/>
      <c r="F1598" s="397"/>
      <c r="G1598" s="385">
        <f t="shared" si="178"/>
        <v>0</v>
      </c>
      <c r="H1598" s="360"/>
      <c r="I1598" s="187"/>
      <c r="J1598" s="187"/>
      <c r="K1598" s="187"/>
      <c r="L1598" s="187"/>
      <c r="M1598" s="187"/>
      <c r="N1598" s="187"/>
      <c r="O1598" s="187"/>
      <c r="P1598" s="187"/>
      <c r="Q1598" s="187"/>
      <c r="R1598" s="187"/>
      <c r="S1598" s="187"/>
      <c r="T1598" s="269"/>
      <c r="U1598" s="370">
        <f>IF(AND(H1598="",I1598="",J1598="",K1598="",L1598="",M1598="",N1598="",O1598="",P1598="",Q1598="",R1598="",S1598="",T1598=""),0,AVERAGE($H1598:T1598))</f>
        <v>0</v>
      </c>
      <c r="V1598" s="373">
        <f t="shared" si="179"/>
        <v>0</v>
      </c>
      <c r="W1598" s="376">
        <f t="shared" si="180"/>
        <v>0</v>
      </c>
      <c r="X1598" s="376">
        <f t="shared" si="181"/>
        <v>0</v>
      </c>
      <c r="Y1598" s="373">
        <f t="shared" si="182"/>
        <v>0</v>
      </c>
      <c r="Z1598" s="376">
        <f t="shared" si="183"/>
        <v>0</v>
      </c>
      <c r="AA1598" s="376">
        <f t="shared" si="177"/>
        <v>0</v>
      </c>
      <c r="AB1598" s="350"/>
    </row>
    <row r="1599" spans="1:28" s="2" customFormat="1" ht="10.7">
      <c r="A1599" s="382">
        <v>1574</v>
      </c>
      <c r="B1599" s="398"/>
      <c r="C1599" s="186"/>
      <c r="D1599" s="187"/>
      <c r="E1599" s="186"/>
      <c r="F1599" s="397"/>
      <c r="G1599" s="385">
        <f t="shared" si="178"/>
        <v>0</v>
      </c>
      <c r="H1599" s="360"/>
      <c r="I1599" s="187"/>
      <c r="J1599" s="187"/>
      <c r="K1599" s="187"/>
      <c r="L1599" s="187"/>
      <c r="M1599" s="187"/>
      <c r="N1599" s="187"/>
      <c r="O1599" s="187"/>
      <c r="P1599" s="187"/>
      <c r="Q1599" s="187"/>
      <c r="R1599" s="187"/>
      <c r="S1599" s="187"/>
      <c r="T1599" s="269"/>
      <c r="U1599" s="370">
        <f>IF(AND(H1599="",I1599="",J1599="",K1599="",L1599="",M1599="",N1599="",O1599="",P1599="",Q1599="",R1599="",S1599="",T1599=""),0,AVERAGE($H1599:T1599))</f>
        <v>0</v>
      </c>
      <c r="V1599" s="373">
        <f t="shared" si="179"/>
        <v>0</v>
      </c>
      <c r="W1599" s="376">
        <f t="shared" si="180"/>
        <v>0</v>
      </c>
      <c r="X1599" s="376">
        <f t="shared" si="181"/>
        <v>0</v>
      </c>
      <c r="Y1599" s="373">
        <f t="shared" si="182"/>
        <v>0</v>
      </c>
      <c r="Z1599" s="376">
        <f t="shared" si="183"/>
        <v>0</v>
      </c>
      <c r="AA1599" s="376">
        <f t="shared" si="177"/>
        <v>0</v>
      </c>
      <c r="AB1599" s="350"/>
    </row>
    <row r="1600" spans="1:28" s="2" customFormat="1" ht="10.7">
      <c r="A1600" s="382">
        <v>1575</v>
      </c>
      <c r="B1600" s="398"/>
      <c r="C1600" s="186"/>
      <c r="D1600" s="187"/>
      <c r="E1600" s="186"/>
      <c r="F1600" s="397"/>
      <c r="G1600" s="385">
        <f t="shared" si="178"/>
        <v>0</v>
      </c>
      <c r="H1600" s="360"/>
      <c r="I1600" s="187"/>
      <c r="J1600" s="187"/>
      <c r="K1600" s="187"/>
      <c r="L1600" s="187"/>
      <c r="M1600" s="187"/>
      <c r="N1600" s="187"/>
      <c r="O1600" s="187"/>
      <c r="P1600" s="187"/>
      <c r="Q1600" s="187"/>
      <c r="R1600" s="187"/>
      <c r="S1600" s="187"/>
      <c r="T1600" s="269"/>
      <c r="U1600" s="370">
        <f>IF(AND(H1600="",I1600="",J1600="",K1600="",L1600="",M1600="",N1600="",O1600="",P1600="",Q1600="",R1600="",S1600="",T1600=""),0,AVERAGE($H1600:T1600))</f>
        <v>0</v>
      </c>
      <c r="V1600" s="373">
        <f t="shared" si="179"/>
        <v>0</v>
      </c>
      <c r="W1600" s="376">
        <f t="shared" si="180"/>
        <v>0</v>
      </c>
      <c r="X1600" s="376">
        <f t="shared" si="181"/>
        <v>0</v>
      </c>
      <c r="Y1600" s="373">
        <f t="shared" si="182"/>
        <v>0</v>
      </c>
      <c r="Z1600" s="376">
        <f t="shared" si="183"/>
        <v>0</v>
      </c>
      <c r="AA1600" s="376">
        <f t="shared" si="177"/>
        <v>0</v>
      </c>
      <c r="AB1600" s="350"/>
    </row>
    <row r="1601" spans="1:28" s="2" customFormat="1" ht="10.7">
      <c r="A1601" s="382">
        <v>1576</v>
      </c>
      <c r="B1601" s="398"/>
      <c r="C1601" s="186"/>
      <c r="D1601" s="187"/>
      <c r="E1601" s="186"/>
      <c r="F1601" s="397"/>
      <c r="G1601" s="385">
        <f t="shared" si="178"/>
        <v>0</v>
      </c>
      <c r="H1601" s="360"/>
      <c r="I1601" s="187"/>
      <c r="J1601" s="187"/>
      <c r="K1601" s="187"/>
      <c r="L1601" s="187"/>
      <c r="M1601" s="187"/>
      <c r="N1601" s="187"/>
      <c r="O1601" s="187"/>
      <c r="P1601" s="187"/>
      <c r="Q1601" s="187"/>
      <c r="R1601" s="187"/>
      <c r="S1601" s="187"/>
      <c r="T1601" s="269"/>
      <c r="U1601" s="370">
        <f>IF(AND(H1601="",I1601="",J1601="",K1601="",L1601="",M1601="",N1601="",O1601="",P1601="",Q1601="",R1601="",S1601="",T1601=""),0,AVERAGE($H1601:T1601))</f>
        <v>0</v>
      </c>
      <c r="V1601" s="373">
        <f t="shared" si="179"/>
        <v>0</v>
      </c>
      <c r="W1601" s="376">
        <f t="shared" si="180"/>
        <v>0</v>
      </c>
      <c r="X1601" s="376">
        <f t="shared" si="181"/>
        <v>0</v>
      </c>
      <c r="Y1601" s="373">
        <f t="shared" si="182"/>
        <v>0</v>
      </c>
      <c r="Z1601" s="376">
        <f t="shared" si="183"/>
        <v>0</v>
      </c>
      <c r="AA1601" s="376">
        <f t="shared" si="177"/>
        <v>0</v>
      </c>
      <c r="AB1601" s="350"/>
    </row>
    <row r="1602" spans="1:28" s="2" customFormat="1" ht="10.7">
      <c r="A1602" s="382">
        <v>1577</v>
      </c>
      <c r="B1602" s="398"/>
      <c r="C1602" s="186"/>
      <c r="D1602" s="187"/>
      <c r="E1602" s="186"/>
      <c r="F1602" s="397"/>
      <c r="G1602" s="385">
        <f t="shared" si="178"/>
        <v>0</v>
      </c>
      <c r="H1602" s="360"/>
      <c r="I1602" s="187"/>
      <c r="J1602" s="187"/>
      <c r="K1602" s="187"/>
      <c r="L1602" s="187"/>
      <c r="M1602" s="187"/>
      <c r="N1602" s="187"/>
      <c r="O1602" s="187"/>
      <c r="P1602" s="187"/>
      <c r="Q1602" s="187"/>
      <c r="R1602" s="187"/>
      <c r="S1602" s="187"/>
      <c r="T1602" s="269"/>
      <c r="U1602" s="370">
        <f>IF(AND(H1602="",I1602="",J1602="",K1602="",L1602="",M1602="",N1602="",O1602="",P1602="",Q1602="",R1602="",S1602="",T1602=""),0,AVERAGE($H1602:T1602))</f>
        <v>0</v>
      </c>
      <c r="V1602" s="373">
        <f t="shared" si="179"/>
        <v>0</v>
      </c>
      <c r="W1602" s="376">
        <f t="shared" si="180"/>
        <v>0</v>
      </c>
      <c r="X1602" s="376">
        <f t="shared" si="181"/>
        <v>0</v>
      </c>
      <c r="Y1602" s="373">
        <f t="shared" si="182"/>
        <v>0</v>
      </c>
      <c r="Z1602" s="376">
        <f t="shared" si="183"/>
        <v>0</v>
      </c>
      <c r="AA1602" s="376">
        <f t="shared" si="177"/>
        <v>0</v>
      </c>
      <c r="AB1602" s="350"/>
    </row>
    <row r="1603" spans="1:28" s="2" customFormat="1" ht="10.7">
      <c r="A1603" s="382">
        <v>1578</v>
      </c>
      <c r="B1603" s="398"/>
      <c r="C1603" s="186"/>
      <c r="D1603" s="187"/>
      <c r="E1603" s="186"/>
      <c r="F1603" s="397"/>
      <c r="G1603" s="385">
        <f t="shared" si="178"/>
        <v>0</v>
      </c>
      <c r="H1603" s="360"/>
      <c r="I1603" s="187"/>
      <c r="J1603" s="187"/>
      <c r="K1603" s="187"/>
      <c r="L1603" s="187"/>
      <c r="M1603" s="187"/>
      <c r="N1603" s="187"/>
      <c r="O1603" s="187"/>
      <c r="P1603" s="187"/>
      <c r="Q1603" s="187"/>
      <c r="R1603" s="187"/>
      <c r="S1603" s="187"/>
      <c r="T1603" s="269"/>
      <c r="U1603" s="370">
        <f>IF(AND(H1603="",I1603="",J1603="",K1603="",L1603="",M1603="",N1603="",O1603="",P1603="",Q1603="",R1603="",S1603="",T1603=""),0,AVERAGE($H1603:T1603))</f>
        <v>0</v>
      </c>
      <c r="V1603" s="373">
        <f t="shared" si="179"/>
        <v>0</v>
      </c>
      <c r="W1603" s="376">
        <f t="shared" si="180"/>
        <v>0</v>
      </c>
      <c r="X1603" s="376">
        <f t="shared" si="181"/>
        <v>0</v>
      </c>
      <c r="Y1603" s="373">
        <f t="shared" si="182"/>
        <v>0</v>
      </c>
      <c r="Z1603" s="376">
        <f t="shared" si="183"/>
        <v>0</v>
      </c>
      <c r="AA1603" s="376">
        <f t="shared" si="177"/>
        <v>0</v>
      </c>
      <c r="AB1603" s="350"/>
    </row>
    <row r="1604" spans="1:28" s="2" customFormat="1" ht="10.7">
      <c r="A1604" s="382">
        <v>1579</v>
      </c>
      <c r="B1604" s="398"/>
      <c r="C1604" s="186"/>
      <c r="D1604" s="187"/>
      <c r="E1604" s="186"/>
      <c r="F1604" s="397"/>
      <c r="G1604" s="385">
        <f t="shared" si="178"/>
        <v>0</v>
      </c>
      <c r="H1604" s="360"/>
      <c r="I1604" s="187"/>
      <c r="J1604" s="187"/>
      <c r="K1604" s="187"/>
      <c r="L1604" s="187"/>
      <c r="M1604" s="187"/>
      <c r="N1604" s="187"/>
      <c r="O1604" s="187"/>
      <c r="P1604" s="187"/>
      <c r="Q1604" s="187"/>
      <c r="R1604" s="187"/>
      <c r="S1604" s="187"/>
      <c r="T1604" s="269"/>
      <c r="U1604" s="370">
        <f>IF(AND(H1604="",I1604="",J1604="",K1604="",L1604="",M1604="",N1604="",O1604="",P1604="",Q1604="",R1604="",S1604="",T1604=""),0,AVERAGE($H1604:T1604))</f>
        <v>0</v>
      </c>
      <c r="V1604" s="373">
        <f t="shared" si="179"/>
        <v>0</v>
      </c>
      <c r="W1604" s="376">
        <f t="shared" si="180"/>
        <v>0</v>
      </c>
      <c r="X1604" s="376">
        <f t="shared" si="181"/>
        <v>0</v>
      </c>
      <c r="Y1604" s="373">
        <f t="shared" si="182"/>
        <v>0</v>
      </c>
      <c r="Z1604" s="376">
        <f t="shared" si="183"/>
        <v>0</v>
      </c>
      <c r="AA1604" s="376">
        <f t="shared" si="177"/>
        <v>0</v>
      </c>
      <c r="AB1604" s="350"/>
    </row>
    <row r="1605" spans="1:28" s="2" customFormat="1" ht="10.7">
      <c r="A1605" s="382">
        <v>1580</v>
      </c>
      <c r="B1605" s="398"/>
      <c r="C1605" s="186"/>
      <c r="D1605" s="187"/>
      <c r="E1605" s="186"/>
      <c r="F1605" s="397"/>
      <c r="G1605" s="385">
        <f t="shared" si="178"/>
        <v>0</v>
      </c>
      <c r="H1605" s="360"/>
      <c r="I1605" s="187"/>
      <c r="J1605" s="187"/>
      <c r="K1605" s="187"/>
      <c r="L1605" s="187"/>
      <c r="M1605" s="187"/>
      <c r="N1605" s="187"/>
      <c r="O1605" s="187"/>
      <c r="P1605" s="187"/>
      <c r="Q1605" s="187"/>
      <c r="R1605" s="187"/>
      <c r="S1605" s="187"/>
      <c r="T1605" s="269"/>
      <c r="U1605" s="370">
        <f>IF(AND(H1605="",I1605="",J1605="",K1605="",L1605="",M1605="",N1605="",O1605="",P1605="",Q1605="",R1605="",S1605="",T1605=""),0,AVERAGE($H1605:T1605))</f>
        <v>0</v>
      </c>
      <c r="V1605" s="373">
        <f t="shared" si="179"/>
        <v>0</v>
      </c>
      <c r="W1605" s="376">
        <f t="shared" si="180"/>
        <v>0</v>
      </c>
      <c r="X1605" s="376">
        <f t="shared" si="181"/>
        <v>0</v>
      </c>
      <c r="Y1605" s="373">
        <f t="shared" si="182"/>
        <v>0</v>
      </c>
      <c r="Z1605" s="376">
        <f t="shared" si="183"/>
        <v>0</v>
      </c>
      <c r="AA1605" s="376">
        <f t="shared" si="177"/>
        <v>0</v>
      </c>
      <c r="AB1605" s="350"/>
    </row>
    <row r="1606" spans="1:28" s="2" customFormat="1" ht="10.7">
      <c r="A1606" s="382">
        <v>1581</v>
      </c>
      <c r="B1606" s="398"/>
      <c r="C1606" s="186"/>
      <c r="D1606" s="187"/>
      <c r="E1606" s="186"/>
      <c r="F1606" s="397"/>
      <c r="G1606" s="385">
        <f t="shared" si="178"/>
        <v>0</v>
      </c>
      <c r="H1606" s="360"/>
      <c r="I1606" s="187"/>
      <c r="J1606" s="187"/>
      <c r="K1606" s="187"/>
      <c r="L1606" s="187"/>
      <c r="M1606" s="187"/>
      <c r="N1606" s="187"/>
      <c r="O1606" s="187"/>
      <c r="P1606" s="187"/>
      <c r="Q1606" s="187"/>
      <c r="R1606" s="187"/>
      <c r="S1606" s="187"/>
      <c r="T1606" s="269"/>
      <c r="U1606" s="370">
        <f>IF(AND(H1606="",I1606="",J1606="",K1606="",L1606="",M1606="",N1606="",O1606="",P1606="",Q1606="",R1606="",S1606="",T1606=""),0,AVERAGE($H1606:T1606))</f>
        <v>0</v>
      </c>
      <c r="V1606" s="373">
        <f t="shared" si="179"/>
        <v>0</v>
      </c>
      <c r="W1606" s="376">
        <f t="shared" si="180"/>
        <v>0</v>
      </c>
      <c r="X1606" s="376">
        <f t="shared" si="181"/>
        <v>0</v>
      </c>
      <c r="Y1606" s="373">
        <f t="shared" si="182"/>
        <v>0</v>
      </c>
      <c r="Z1606" s="376">
        <f t="shared" si="183"/>
        <v>0</v>
      </c>
      <c r="AA1606" s="376">
        <f t="shared" si="177"/>
        <v>0</v>
      </c>
      <c r="AB1606" s="350"/>
    </row>
    <row r="1607" spans="1:28" s="2" customFormat="1" ht="10.7">
      <c r="A1607" s="382">
        <v>1582</v>
      </c>
      <c r="B1607" s="398"/>
      <c r="C1607" s="186"/>
      <c r="D1607" s="187"/>
      <c r="E1607" s="186"/>
      <c r="F1607" s="397"/>
      <c r="G1607" s="385">
        <f t="shared" si="178"/>
        <v>0</v>
      </c>
      <c r="H1607" s="360"/>
      <c r="I1607" s="187"/>
      <c r="J1607" s="187"/>
      <c r="K1607" s="187"/>
      <c r="L1607" s="187"/>
      <c r="M1607" s="187"/>
      <c r="N1607" s="187"/>
      <c r="O1607" s="187"/>
      <c r="P1607" s="187"/>
      <c r="Q1607" s="187"/>
      <c r="R1607" s="187"/>
      <c r="S1607" s="187"/>
      <c r="T1607" s="269"/>
      <c r="U1607" s="370">
        <f>IF(AND(H1607="",I1607="",J1607="",K1607="",L1607="",M1607="",N1607="",O1607="",P1607="",Q1607="",R1607="",S1607="",T1607=""),0,AVERAGE($H1607:T1607))</f>
        <v>0</v>
      </c>
      <c r="V1607" s="373">
        <f t="shared" si="179"/>
        <v>0</v>
      </c>
      <c r="W1607" s="376">
        <f t="shared" si="180"/>
        <v>0</v>
      </c>
      <c r="X1607" s="376">
        <f t="shared" si="181"/>
        <v>0</v>
      </c>
      <c r="Y1607" s="373">
        <f t="shared" si="182"/>
        <v>0</v>
      </c>
      <c r="Z1607" s="376">
        <f t="shared" si="183"/>
        <v>0</v>
      </c>
      <c r="AA1607" s="376">
        <f t="shared" si="177"/>
        <v>0</v>
      </c>
      <c r="AB1607" s="350"/>
    </row>
    <row r="1608" spans="1:28" s="2" customFormat="1" ht="10.7">
      <c r="A1608" s="382">
        <v>1583</v>
      </c>
      <c r="B1608" s="398"/>
      <c r="C1608" s="186"/>
      <c r="D1608" s="187"/>
      <c r="E1608" s="186"/>
      <c r="F1608" s="397"/>
      <c r="G1608" s="385">
        <f t="shared" si="178"/>
        <v>0</v>
      </c>
      <c r="H1608" s="360"/>
      <c r="I1608" s="187"/>
      <c r="J1608" s="187"/>
      <c r="K1608" s="187"/>
      <c r="L1608" s="187"/>
      <c r="M1608" s="187"/>
      <c r="N1608" s="187"/>
      <c r="O1608" s="187"/>
      <c r="P1608" s="187"/>
      <c r="Q1608" s="187"/>
      <c r="R1608" s="187"/>
      <c r="S1608" s="187"/>
      <c r="T1608" s="269"/>
      <c r="U1608" s="370">
        <f>IF(AND(H1608="",I1608="",J1608="",K1608="",L1608="",M1608="",N1608="",O1608="",P1608="",Q1608="",R1608="",S1608="",T1608=""),0,AVERAGE($H1608:T1608))</f>
        <v>0</v>
      </c>
      <c r="V1608" s="373">
        <f t="shared" si="179"/>
        <v>0</v>
      </c>
      <c r="W1608" s="376">
        <f t="shared" si="180"/>
        <v>0</v>
      </c>
      <c r="X1608" s="376">
        <f t="shared" si="181"/>
        <v>0</v>
      </c>
      <c r="Y1608" s="373">
        <f t="shared" si="182"/>
        <v>0</v>
      </c>
      <c r="Z1608" s="376">
        <f t="shared" si="183"/>
        <v>0</v>
      </c>
      <c r="AA1608" s="376">
        <f t="shared" si="177"/>
        <v>0</v>
      </c>
      <c r="AB1608" s="350"/>
    </row>
    <row r="1609" spans="1:28" s="2" customFormat="1" ht="10.7">
      <c r="A1609" s="382">
        <v>1584</v>
      </c>
      <c r="B1609" s="398"/>
      <c r="C1609" s="186"/>
      <c r="D1609" s="187"/>
      <c r="E1609" s="186"/>
      <c r="F1609" s="397"/>
      <c r="G1609" s="385">
        <f t="shared" si="178"/>
        <v>0</v>
      </c>
      <c r="H1609" s="360"/>
      <c r="I1609" s="187"/>
      <c r="J1609" s="187"/>
      <c r="K1609" s="187"/>
      <c r="L1609" s="187"/>
      <c r="M1609" s="187"/>
      <c r="N1609" s="187"/>
      <c r="O1609" s="187"/>
      <c r="P1609" s="187"/>
      <c r="Q1609" s="187"/>
      <c r="R1609" s="187"/>
      <c r="S1609" s="187"/>
      <c r="T1609" s="269"/>
      <c r="U1609" s="370">
        <f>IF(AND(H1609="",I1609="",J1609="",K1609="",L1609="",M1609="",N1609="",O1609="",P1609="",Q1609="",R1609="",S1609="",T1609=""),0,AVERAGE($H1609:T1609))</f>
        <v>0</v>
      </c>
      <c r="V1609" s="373">
        <f t="shared" si="179"/>
        <v>0</v>
      </c>
      <c r="W1609" s="376">
        <f t="shared" si="180"/>
        <v>0</v>
      </c>
      <c r="X1609" s="376">
        <f t="shared" si="181"/>
        <v>0</v>
      </c>
      <c r="Y1609" s="373">
        <f t="shared" si="182"/>
        <v>0</v>
      </c>
      <c r="Z1609" s="376">
        <f t="shared" si="183"/>
        <v>0</v>
      </c>
      <c r="AA1609" s="376">
        <f t="shared" si="177"/>
        <v>0</v>
      </c>
      <c r="AB1609" s="350"/>
    </row>
    <row r="1610" spans="1:28" s="2" customFormat="1" ht="10.7">
      <c r="A1610" s="382">
        <v>1585</v>
      </c>
      <c r="B1610" s="398"/>
      <c r="C1610" s="186"/>
      <c r="D1610" s="187"/>
      <c r="E1610" s="186"/>
      <c r="F1610" s="397"/>
      <c r="G1610" s="385">
        <f t="shared" si="178"/>
        <v>0</v>
      </c>
      <c r="H1610" s="360"/>
      <c r="I1610" s="187"/>
      <c r="J1610" s="187"/>
      <c r="K1610" s="187"/>
      <c r="L1610" s="187"/>
      <c r="M1610" s="187"/>
      <c r="N1610" s="187"/>
      <c r="O1610" s="187"/>
      <c r="P1610" s="187"/>
      <c r="Q1610" s="187"/>
      <c r="R1610" s="187"/>
      <c r="S1610" s="187"/>
      <c r="T1610" s="269"/>
      <c r="U1610" s="370">
        <f>IF(AND(H1610="",I1610="",J1610="",K1610="",L1610="",M1610="",N1610="",O1610="",P1610="",Q1610="",R1610="",S1610="",T1610=""),0,AVERAGE($H1610:T1610))</f>
        <v>0</v>
      </c>
      <c r="V1610" s="373">
        <f t="shared" si="179"/>
        <v>0</v>
      </c>
      <c r="W1610" s="376">
        <f t="shared" si="180"/>
        <v>0</v>
      </c>
      <c r="X1610" s="376">
        <f t="shared" si="181"/>
        <v>0</v>
      </c>
      <c r="Y1610" s="373">
        <f t="shared" si="182"/>
        <v>0</v>
      </c>
      <c r="Z1610" s="376">
        <f t="shared" si="183"/>
        <v>0</v>
      </c>
      <c r="AA1610" s="376">
        <f t="shared" si="177"/>
        <v>0</v>
      </c>
      <c r="AB1610" s="350"/>
    </row>
    <row r="1611" spans="1:28" s="2" customFormat="1" ht="10.7">
      <c r="A1611" s="382">
        <v>1586</v>
      </c>
      <c r="B1611" s="398"/>
      <c r="C1611" s="186"/>
      <c r="D1611" s="187"/>
      <c r="E1611" s="186"/>
      <c r="F1611" s="397"/>
      <c r="G1611" s="385">
        <f t="shared" si="178"/>
        <v>0</v>
      </c>
      <c r="H1611" s="360"/>
      <c r="I1611" s="187"/>
      <c r="J1611" s="187"/>
      <c r="K1611" s="187"/>
      <c r="L1611" s="187"/>
      <c r="M1611" s="187"/>
      <c r="N1611" s="187"/>
      <c r="O1611" s="187"/>
      <c r="P1611" s="187"/>
      <c r="Q1611" s="187"/>
      <c r="R1611" s="187"/>
      <c r="S1611" s="187"/>
      <c r="T1611" s="269"/>
      <c r="U1611" s="370">
        <f>IF(AND(H1611="",I1611="",J1611="",K1611="",L1611="",M1611="",N1611="",O1611="",P1611="",Q1611="",R1611="",S1611="",T1611=""),0,AVERAGE($H1611:T1611))</f>
        <v>0</v>
      </c>
      <c r="V1611" s="373">
        <f t="shared" si="179"/>
        <v>0</v>
      </c>
      <c r="W1611" s="376">
        <f t="shared" si="180"/>
        <v>0</v>
      </c>
      <c r="X1611" s="376">
        <f t="shared" si="181"/>
        <v>0</v>
      </c>
      <c r="Y1611" s="373">
        <f t="shared" si="182"/>
        <v>0</v>
      </c>
      <c r="Z1611" s="376">
        <f t="shared" si="183"/>
        <v>0</v>
      </c>
      <c r="AA1611" s="376">
        <f t="shared" si="177"/>
        <v>0</v>
      </c>
      <c r="AB1611" s="350"/>
    </row>
    <row r="1612" spans="1:28" s="2" customFormat="1" ht="10.7">
      <c r="A1612" s="382">
        <v>1587</v>
      </c>
      <c r="B1612" s="398"/>
      <c r="C1612" s="186"/>
      <c r="D1612" s="187"/>
      <c r="E1612" s="186"/>
      <c r="F1612" s="397"/>
      <c r="G1612" s="385">
        <f t="shared" si="178"/>
        <v>0</v>
      </c>
      <c r="H1612" s="360"/>
      <c r="I1612" s="187"/>
      <c r="J1612" s="187"/>
      <c r="K1612" s="187"/>
      <c r="L1612" s="187"/>
      <c r="M1612" s="187"/>
      <c r="N1612" s="187"/>
      <c r="O1612" s="187"/>
      <c r="P1612" s="187"/>
      <c r="Q1612" s="187"/>
      <c r="R1612" s="187"/>
      <c r="S1612" s="187"/>
      <c r="T1612" s="269"/>
      <c r="U1612" s="370">
        <f>IF(AND(H1612="",I1612="",J1612="",K1612="",L1612="",M1612="",N1612="",O1612="",P1612="",Q1612="",R1612="",S1612="",T1612=""),0,AVERAGE($H1612:T1612))</f>
        <v>0</v>
      </c>
      <c r="V1612" s="373">
        <f t="shared" si="179"/>
        <v>0</v>
      </c>
      <c r="W1612" s="376">
        <f t="shared" si="180"/>
        <v>0</v>
      </c>
      <c r="X1612" s="376">
        <f t="shared" si="181"/>
        <v>0</v>
      </c>
      <c r="Y1612" s="373">
        <f t="shared" si="182"/>
        <v>0</v>
      </c>
      <c r="Z1612" s="376">
        <f t="shared" si="183"/>
        <v>0</v>
      </c>
      <c r="AA1612" s="376">
        <f t="shared" si="177"/>
        <v>0</v>
      </c>
      <c r="AB1612" s="350"/>
    </row>
    <row r="1613" spans="1:28" s="2" customFormat="1" ht="10.7">
      <c r="A1613" s="382">
        <v>1588</v>
      </c>
      <c r="B1613" s="398"/>
      <c r="C1613" s="186"/>
      <c r="D1613" s="187"/>
      <c r="E1613" s="186"/>
      <c r="F1613" s="397"/>
      <c r="G1613" s="385">
        <f t="shared" si="178"/>
        <v>0</v>
      </c>
      <c r="H1613" s="360"/>
      <c r="I1613" s="187"/>
      <c r="J1613" s="187"/>
      <c r="K1613" s="187"/>
      <c r="L1613" s="187"/>
      <c r="M1613" s="187"/>
      <c r="N1613" s="187"/>
      <c r="O1613" s="187"/>
      <c r="P1613" s="187"/>
      <c r="Q1613" s="187"/>
      <c r="R1613" s="187"/>
      <c r="S1613" s="187"/>
      <c r="T1613" s="269"/>
      <c r="U1613" s="370">
        <f>IF(AND(H1613="",I1613="",J1613="",K1613="",L1613="",M1613="",N1613="",O1613="",P1613="",Q1613="",R1613="",S1613="",T1613=""),0,AVERAGE($H1613:T1613))</f>
        <v>0</v>
      </c>
      <c r="V1613" s="373">
        <f t="shared" si="179"/>
        <v>0</v>
      </c>
      <c r="W1613" s="376">
        <f t="shared" si="180"/>
        <v>0</v>
      </c>
      <c r="X1613" s="376">
        <f t="shared" si="181"/>
        <v>0</v>
      </c>
      <c r="Y1613" s="373">
        <f t="shared" si="182"/>
        <v>0</v>
      </c>
      <c r="Z1613" s="376">
        <f t="shared" si="183"/>
        <v>0</v>
      </c>
      <c r="AA1613" s="376">
        <f t="shared" si="177"/>
        <v>0</v>
      </c>
      <c r="AB1613" s="350"/>
    </row>
    <row r="1614" spans="1:28" s="2" customFormat="1" ht="10.7">
      <c r="A1614" s="382">
        <v>1589</v>
      </c>
      <c r="B1614" s="398"/>
      <c r="C1614" s="186"/>
      <c r="D1614" s="187"/>
      <c r="E1614" s="186"/>
      <c r="F1614" s="397"/>
      <c r="G1614" s="385">
        <f t="shared" si="178"/>
        <v>0</v>
      </c>
      <c r="H1614" s="360"/>
      <c r="I1614" s="187"/>
      <c r="J1614" s="187"/>
      <c r="K1614" s="187"/>
      <c r="L1614" s="187"/>
      <c r="M1614" s="187"/>
      <c r="N1614" s="187"/>
      <c r="O1614" s="187"/>
      <c r="P1614" s="187"/>
      <c r="Q1614" s="187"/>
      <c r="R1614" s="187"/>
      <c r="S1614" s="187"/>
      <c r="T1614" s="269"/>
      <c r="U1614" s="370">
        <f>IF(AND(H1614="",I1614="",J1614="",K1614="",L1614="",M1614="",N1614="",O1614="",P1614="",Q1614="",R1614="",S1614="",T1614=""),0,AVERAGE($H1614:T1614))</f>
        <v>0</v>
      </c>
      <c r="V1614" s="373">
        <f t="shared" si="179"/>
        <v>0</v>
      </c>
      <c r="W1614" s="376">
        <f t="shared" si="180"/>
        <v>0</v>
      </c>
      <c r="X1614" s="376">
        <f t="shared" si="181"/>
        <v>0</v>
      </c>
      <c r="Y1614" s="373">
        <f t="shared" si="182"/>
        <v>0</v>
      </c>
      <c r="Z1614" s="376">
        <f t="shared" si="183"/>
        <v>0</v>
      </c>
      <c r="AA1614" s="376">
        <f t="shared" si="177"/>
        <v>0</v>
      </c>
      <c r="AB1614" s="350"/>
    </row>
    <row r="1615" spans="1:28" s="2" customFormat="1" ht="10.7">
      <c r="A1615" s="382">
        <v>1590</v>
      </c>
      <c r="B1615" s="398"/>
      <c r="C1615" s="186"/>
      <c r="D1615" s="187"/>
      <c r="E1615" s="186"/>
      <c r="F1615" s="397"/>
      <c r="G1615" s="385">
        <f t="shared" si="178"/>
        <v>0</v>
      </c>
      <c r="H1615" s="360"/>
      <c r="I1615" s="187"/>
      <c r="J1615" s="187"/>
      <c r="K1615" s="187"/>
      <c r="L1615" s="187"/>
      <c r="M1615" s="187"/>
      <c r="N1615" s="187"/>
      <c r="O1615" s="187"/>
      <c r="P1615" s="187"/>
      <c r="Q1615" s="187"/>
      <c r="R1615" s="187"/>
      <c r="S1615" s="187"/>
      <c r="T1615" s="269"/>
      <c r="U1615" s="370">
        <f>IF(AND(H1615="",I1615="",J1615="",K1615="",L1615="",M1615="",N1615="",O1615="",P1615="",Q1615="",R1615="",S1615="",T1615=""),0,AVERAGE($H1615:T1615))</f>
        <v>0</v>
      </c>
      <c r="V1615" s="373">
        <f t="shared" si="179"/>
        <v>0</v>
      </c>
      <c r="W1615" s="376">
        <f t="shared" si="180"/>
        <v>0</v>
      </c>
      <c r="X1615" s="376">
        <f t="shared" si="181"/>
        <v>0</v>
      </c>
      <c r="Y1615" s="373">
        <f t="shared" si="182"/>
        <v>0</v>
      </c>
      <c r="Z1615" s="376">
        <f t="shared" si="183"/>
        <v>0</v>
      </c>
      <c r="AA1615" s="376">
        <f t="shared" si="177"/>
        <v>0</v>
      </c>
      <c r="AB1615" s="350"/>
    </row>
    <row r="1616" spans="1:28" s="2" customFormat="1" ht="10.7">
      <c r="A1616" s="382">
        <v>1591</v>
      </c>
      <c r="B1616" s="398"/>
      <c r="C1616" s="186"/>
      <c r="D1616" s="187"/>
      <c r="E1616" s="186"/>
      <c r="F1616" s="397"/>
      <c r="G1616" s="385">
        <f t="shared" si="178"/>
        <v>0</v>
      </c>
      <c r="H1616" s="360"/>
      <c r="I1616" s="187"/>
      <c r="J1616" s="187"/>
      <c r="K1616" s="187"/>
      <c r="L1616" s="187"/>
      <c r="M1616" s="187"/>
      <c r="N1616" s="187"/>
      <c r="O1616" s="187"/>
      <c r="P1616" s="187"/>
      <c r="Q1616" s="187"/>
      <c r="R1616" s="187"/>
      <c r="S1616" s="187"/>
      <c r="T1616" s="269"/>
      <c r="U1616" s="370">
        <f>IF(AND(H1616="",I1616="",J1616="",K1616="",L1616="",M1616="",N1616="",O1616="",P1616="",Q1616="",R1616="",S1616="",T1616=""),0,AVERAGE($H1616:T1616))</f>
        <v>0</v>
      </c>
      <c r="V1616" s="373">
        <f t="shared" si="179"/>
        <v>0</v>
      </c>
      <c r="W1616" s="376">
        <f t="shared" si="180"/>
        <v>0</v>
      </c>
      <c r="X1616" s="376">
        <f t="shared" si="181"/>
        <v>0</v>
      </c>
      <c r="Y1616" s="373">
        <f t="shared" si="182"/>
        <v>0</v>
      </c>
      <c r="Z1616" s="376">
        <f t="shared" si="183"/>
        <v>0</v>
      </c>
      <c r="AA1616" s="376">
        <f t="shared" si="177"/>
        <v>0</v>
      </c>
      <c r="AB1616" s="350"/>
    </row>
    <row r="1617" spans="1:28" s="2" customFormat="1" ht="10.7">
      <c r="A1617" s="382">
        <v>1592</v>
      </c>
      <c r="B1617" s="398"/>
      <c r="C1617" s="186"/>
      <c r="D1617" s="187"/>
      <c r="E1617" s="186"/>
      <c r="F1617" s="397"/>
      <c r="G1617" s="385">
        <f t="shared" si="178"/>
        <v>0</v>
      </c>
      <c r="H1617" s="360"/>
      <c r="I1617" s="187"/>
      <c r="J1617" s="187"/>
      <c r="K1617" s="187"/>
      <c r="L1617" s="187"/>
      <c r="M1617" s="187"/>
      <c r="N1617" s="187"/>
      <c r="O1617" s="187"/>
      <c r="P1617" s="187"/>
      <c r="Q1617" s="187"/>
      <c r="R1617" s="187"/>
      <c r="S1617" s="187"/>
      <c r="T1617" s="269"/>
      <c r="U1617" s="370">
        <f>IF(AND(H1617="",I1617="",J1617="",K1617="",L1617="",M1617="",N1617="",O1617="",P1617="",Q1617="",R1617="",S1617="",T1617=""),0,AVERAGE($H1617:T1617))</f>
        <v>0</v>
      </c>
      <c r="V1617" s="373">
        <f t="shared" si="179"/>
        <v>0</v>
      </c>
      <c r="W1617" s="376">
        <f t="shared" si="180"/>
        <v>0</v>
      </c>
      <c r="X1617" s="376">
        <f t="shared" si="181"/>
        <v>0</v>
      </c>
      <c r="Y1617" s="373">
        <f t="shared" si="182"/>
        <v>0</v>
      </c>
      <c r="Z1617" s="376">
        <f t="shared" si="183"/>
        <v>0</v>
      </c>
      <c r="AA1617" s="376">
        <f t="shared" si="177"/>
        <v>0</v>
      </c>
      <c r="AB1617" s="350"/>
    </row>
    <row r="1618" spans="1:28" s="2" customFormat="1" ht="10.7">
      <c r="A1618" s="382">
        <v>1593</v>
      </c>
      <c r="B1618" s="398"/>
      <c r="C1618" s="186"/>
      <c r="D1618" s="187"/>
      <c r="E1618" s="186"/>
      <c r="F1618" s="397"/>
      <c r="G1618" s="385">
        <f t="shared" si="178"/>
        <v>0</v>
      </c>
      <c r="H1618" s="360"/>
      <c r="I1618" s="187"/>
      <c r="J1618" s="187"/>
      <c r="K1618" s="187"/>
      <c r="L1618" s="187"/>
      <c r="M1618" s="187"/>
      <c r="N1618" s="187"/>
      <c r="O1618" s="187"/>
      <c r="P1618" s="187"/>
      <c r="Q1618" s="187"/>
      <c r="R1618" s="187"/>
      <c r="S1618" s="187"/>
      <c r="T1618" s="269"/>
      <c r="U1618" s="370">
        <f>IF(AND(H1618="",I1618="",J1618="",K1618="",L1618="",M1618="",N1618="",O1618="",P1618="",Q1618="",R1618="",S1618="",T1618=""),0,AVERAGE($H1618:T1618))</f>
        <v>0</v>
      </c>
      <c r="V1618" s="373">
        <f t="shared" si="179"/>
        <v>0</v>
      </c>
      <c r="W1618" s="376">
        <f t="shared" si="180"/>
        <v>0</v>
      </c>
      <c r="X1618" s="376">
        <f t="shared" si="181"/>
        <v>0</v>
      </c>
      <c r="Y1618" s="373">
        <f t="shared" si="182"/>
        <v>0</v>
      </c>
      <c r="Z1618" s="376">
        <f t="shared" si="183"/>
        <v>0</v>
      </c>
      <c r="AA1618" s="376">
        <f t="shared" si="177"/>
        <v>0</v>
      </c>
      <c r="AB1618" s="350"/>
    </row>
    <row r="1619" spans="1:28" s="2" customFormat="1" ht="10.7">
      <c r="A1619" s="382">
        <v>1594</v>
      </c>
      <c r="B1619" s="398"/>
      <c r="C1619" s="186"/>
      <c r="D1619" s="187"/>
      <c r="E1619" s="186"/>
      <c r="F1619" s="397"/>
      <c r="G1619" s="385">
        <f t="shared" si="178"/>
        <v>0</v>
      </c>
      <c r="H1619" s="360"/>
      <c r="I1619" s="187"/>
      <c r="J1619" s="187"/>
      <c r="K1619" s="187"/>
      <c r="L1619" s="187"/>
      <c r="M1619" s="187"/>
      <c r="N1619" s="187"/>
      <c r="O1619" s="187"/>
      <c r="P1619" s="187"/>
      <c r="Q1619" s="187"/>
      <c r="R1619" s="187"/>
      <c r="S1619" s="187"/>
      <c r="T1619" s="269"/>
      <c r="U1619" s="370">
        <f>IF(AND(H1619="",I1619="",J1619="",K1619="",L1619="",M1619="",N1619="",O1619="",P1619="",Q1619="",R1619="",S1619="",T1619=""),0,AVERAGE($H1619:T1619))</f>
        <v>0</v>
      </c>
      <c r="V1619" s="373">
        <f t="shared" si="179"/>
        <v>0</v>
      </c>
      <c r="W1619" s="376">
        <f t="shared" si="180"/>
        <v>0</v>
      </c>
      <c r="X1619" s="376">
        <f t="shared" si="181"/>
        <v>0</v>
      </c>
      <c r="Y1619" s="373">
        <f t="shared" si="182"/>
        <v>0</v>
      </c>
      <c r="Z1619" s="376">
        <f t="shared" si="183"/>
        <v>0</v>
      </c>
      <c r="AA1619" s="376">
        <f t="shared" si="177"/>
        <v>0</v>
      </c>
      <c r="AB1619" s="350"/>
    </row>
    <row r="1620" spans="1:28" s="2" customFormat="1" ht="10.7">
      <c r="A1620" s="382">
        <v>1595</v>
      </c>
      <c r="B1620" s="398"/>
      <c r="C1620" s="186"/>
      <c r="D1620" s="187"/>
      <c r="E1620" s="186"/>
      <c r="F1620" s="397"/>
      <c r="G1620" s="385">
        <f t="shared" si="178"/>
        <v>0</v>
      </c>
      <c r="H1620" s="360"/>
      <c r="I1620" s="187"/>
      <c r="J1620" s="187"/>
      <c r="K1620" s="187"/>
      <c r="L1620" s="187"/>
      <c r="M1620" s="187"/>
      <c r="N1620" s="187"/>
      <c r="O1620" s="187"/>
      <c r="P1620" s="187"/>
      <c r="Q1620" s="187"/>
      <c r="R1620" s="187"/>
      <c r="S1620" s="187"/>
      <c r="T1620" s="269"/>
      <c r="U1620" s="370">
        <f>IF(AND(H1620="",I1620="",J1620="",K1620="",L1620="",M1620="",N1620="",O1620="",P1620="",Q1620="",R1620="",S1620="",T1620=""),0,AVERAGE($H1620:T1620))</f>
        <v>0</v>
      </c>
      <c r="V1620" s="373">
        <f t="shared" si="179"/>
        <v>0</v>
      </c>
      <c r="W1620" s="376">
        <f t="shared" si="180"/>
        <v>0</v>
      </c>
      <c r="X1620" s="376">
        <f t="shared" si="181"/>
        <v>0</v>
      </c>
      <c r="Y1620" s="373">
        <f t="shared" si="182"/>
        <v>0</v>
      </c>
      <c r="Z1620" s="376">
        <f t="shared" si="183"/>
        <v>0</v>
      </c>
      <c r="AA1620" s="376">
        <f t="shared" si="177"/>
        <v>0</v>
      </c>
      <c r="AB1620" s="350"/>
    </row>
    <row r="1621" spans="1:28" s="2" customFormat="1" ht="10.7">
      <c r="A1621" s="382">
        <v>1596</v>
      </c>
      <c r="B1621" s="398"/>
      <c r="C1621" s="186"/>
      <c r="D1621" s="187"/>
      <c r="E1621" s="186"/>
      <c r="F1621" s="397"/>
      <c r="G1621" s="385">
        <f t="shared" si="178"/>
        <v>0</v>
      </c>
      <c r="H1621" s="360"/>
      <c r="I1621" s="187"/>
      <c r="J1621" s="187"/>
      <c r="K1621" s="187"/>
      <c r="L1621" s="187"/>
      <c r="M1621" s="187"/>
      <c r="N1621" s="187"/>
      <c r="O1621" s="187"/>
      <c r="P1621" s="187"/>
      <c r="Q1621" s="187"/>
      <c r="R1621" s="187"/>
      <c r="S1621" s="187"/>
      <c r="T1621" s="269"/>
      <c r="U1621" s="370">
        <f>IF(AND(H1621="",I1621="",J1621="",K1621="",L1621="",M1621="",N1621="",O1621="",P1621="",Q1621="",R1621="",S1621="",T1621=""),0,AVERAGE($H1621:T1621))</f>
        <v>0</v>
      </c>
      <c r="V1621" s="373">
        <f t="shared" si="179"/>
        <v>0</v>
      </c>
      <c r="W1621" s="376">
        <f t="shared" si="180"/>
        <v>0</v>
      </c>
      <c r="X1621" s="376">
        <f t="shared" si="181"/>
        <v>0</v>
      </c>
      <c r="Y1621" s="373">
        <f t="shared" si="182"/>
        <v>0</v>
      </c>
      <c r="Z1621" s="376">
        <f t="shared" si="183"/>
        <v>0</v>
      </c>
      <c r="AA1621" s="376">
        <f t="shared" si="177"/>
        <v>0</v>
      </c>
      <c r="AB1621" s="350"/>
    </row>
    <row r="1622" spans="1:28" s="2" customFormat="1" ht="10.7">
      <c r="A1622" s="382">
        <v>1597</v>
      </c>
      <c r="B1622" s="398"/>
      <c r="C1622" s="186"/>
      <c r="D1622" s="187"/>
      <c r="E1622" s="186"/>
      <c r="F1622" s="397"/>
      <c r="G1622" s="385">
        <f t="shared" si="178"/>
        <v>0</v>
      </c>
      <c r="H1622" s="360"/>
      <c r="I1622" s="187"/>
      <c r="J1622" s="187"/>
      <c r="K1622" s="187"/>
      <c r="L1622" s="187"/>
      <c r="M1622" s="187"/>
      <c r="N1622" s="187"/>
      <c r="O1622" s="187"/>
      <c r="P1622" s="187"/>
      <c r="Q1622" s="187"/>
      <c r="R1622" s="187"/>
      <c r="S1622" s="187"/>
      <c r="T1622" s="269"/>
      <c r="U1622" s="370">
        <f>IF(AND(H1622="",I1622="",J1622="",K1622="",L1622="",M1622="",N1622="",O1622="",P1622="",Q1622="",R1622="",S1622="",T1622=""),0,AVERAGE($H1622:T1622))</f>
        <v>0</v>
      </c>
      <c r="V1622" s="373">
        <f t="shared" si="179"/>
        <v>0</v>
      </c>
      <c r="W1622" s="376">
        <f t="shared" si="180"/>
        <v>0</v>
      </c>
      <c r="X1622" s="376">
        <f t="shared" si="181"/>
        <v>0</v>
      </c>
      <c r="Y1622" s="373">
        <f t="shared" si="182"/>
        <v>0</v>
      </c>
      <c r="Z1622" s="376">
        <f t="shared" si="183"/>
        <v>0</v>
      </c>
      <c r="AA1622" s="376">
        <f t="shared" si="177"/>
        <v>0</v>
      </c>
      <c r="AB1622" s="350"/>
    </row>
    <row r="1623" spans="1:28" s="2" customFormat="1" ht="10.7">
      <c r="A1623" s="382">
        <v>1598</v>
      </c>
      <c r="B1623" s="398"/>
      <c r="C1623" s="186"/>
      <c r="D1623" s="187"/>
      <c r="E1623" s="186"/>
      <c r="F1623" s="397"/>
      <c r="G1623" s="385">
        <f t="shared" si="178"/>
        <v>0</v>
      </c>
      <c r="H1623" s="360"/>
      <c r="I1623" s="187"/>
      <c r="J1623" s="187"/>
      <c r="K1623" s="187"/>
      <c r="L1623" s="187"/>
      <c r="M1623" s="187"/>
      <c r="N1623" s="187"/>
      <c r="O1623" s="187"/>
      <c r="P1623" s="187"/>
      <c r="Q1623" s="187"/>
      <c r="R1623" s="187"/>
      <c r="S1623" s="187"/>
      <c r="T1623" s="269"/>
      <c r="U1623" s="370">
        <f>IF(AND(H1623="",I1623="",J1623="",K1623="",L1623="",M1623="",N1623="",O1623="",P1623="",Q1623="",R1623="",S1623="",T1623=""),0,AVERAGE($H1623:T1623))</f>
        <v>0</v>
      </c>
      <c r="V1623" s="373">
        <f t="shared" si="179"/>
        <v>0</v>
      </c>
      <c r="W1623" s="376">
        <f t="shared" si="180"/>
        <v>0</v>
      </c>
      <c r="X1623" s="376">
        <f t="shared" si="181"/>
        <v>0</v>
      </c>
      <c r="Y1623" s="373">
        <f t="shared" si="182"/>
        <v>0</v>
      </c>
      <c r="Z1623" s="376">
        <f t="shared" si="183"/>
        <v>0</v>
      </c>
      <c r="AA1623" s="376">
        <f t="shared" si="177"/>
        <v>0</v>
      </c>
      <c r="AB1623" s="350"/>
    </row>
    <row r="1624" spans="1:28" s="2" customFormat="1" ht="10.7">
      <c r="A1624" s="382">
        <v>1599</v>
      </c>
      <c r="B1624" s="398"/>
      <c r="C1624" s="186"/>
      <c r="D1624" s="187"/>
      <c r="E1624" s="186"/>
      <c r="F1624" s="397"/>
      <c r="G1624" s="385">
        <f t="shared" si="178"/>
        <v>0</v>
      </c>
      <c r="H1624" s="360"/>
      <c r="I1624" s="187"/>
      <c r="J1624" s="187"/>
      <c r="K1624" s="187"/>
      <c r="L1624" s="187"/>
      <c r="M1624" s="187"/>
      <c r="N1624" s="187"/>
      <c r="O1624" s="187"/>
      <c r="P1624" s="187"/>
      <c r="Q1624" s="187"/>
      <c r="R1624" s="187"/>
      <c r="S1624" s="187"/>
      <c r="T1624" s="269"/>
      <c r="U1624" s="370">
        <f>IF(AND(H1624="",I1624="",J1624="",K1624="",L1624="",M1624="",N1624="",O1624="",P1624="",Q1624="",R1624="",S1624="",T1624=""),0,AVERAGE($H1624:T1624))</f>
        <v>0</v>
      </c>
      <c r="V1624" s="373">
        <f t="shared" si="179"/>
        <v>0</v>
      </c>
      <c r="W1624" s="376">
        <f t="shared" si="180"/>
        <v>0</v>
      </c>
      <c r="X1624" s="376">
        <f t="shared" si="181"/>
        <v>0</v>
      </c>
      <c r="Y1624" s="373">
        <f t="shared" si="182"/>
        <v>0</v>
      </c>
      <c r="Z1624" s="376">
        <f t="shared" si="183"/>
        <v>0</v>
      </c>
      <c r="AA1624" s="376">
        <f t="shared" si="177"/>
        <v>0</v>
      </c>
      <c r="AB1624" s="350"/>
    </row>
    <row r="1625" spans="1:28" s="2" customFormat="1" ht="10.7">
      <c r="A1625" s="382">
        <v>1600</v>
      </c>
      <c r="B1625" s="398"/>
      <c r="C1625" s="186"/>
      <c r="D1625" s="187"/>
      <c r="E1625" s="186"/>
      <c r="F1625" s="397"/>
      <c r="G1625" s="385">
        <f t="shared" si="178"/>
        <v>0</v>
      </c>
      <c r="H1625" s="360"/>
      <c r="I1625" s="187"/>
      <c r="J1625" s="187"/>
      <c r="K1625" s="187"/>
      <c r="L1625" s="187"/>
      <c r="M1625" s="187"/>
      <c r="N1625" s="187"/>
      <c r="O1625" s="187"/>
      <c r="P1625" s="187"/>
      <c r="Q1625" s="187"/>
      <c r="R1625" s="187"/>
      <c r="S1625" s="187"/>
      <c r="T1625" s="269"/>
      <c r="U1625" s="370">
        <f>IF(AND(H1625="",I1625="",J1625="",K1625="",L1625="",M1625="",N1625="",O1625="",P1625="",Q1625="",R1625="",S1625="",T1625=""),0,AVERAGE($H1625:T1625))</f>
        <v>0</v>
      </c>
      <c r="V1625" s="373">
        <f t="shared" si="179"/>
        <v>0</v>
      </c>
      <c r="W1625" s="376">
        <f t="shared" si="180"/>
        <v>0</v>
      </c>
      <c r="X1625" s="376">
        <f t="shared" si="181"/>
        <v>0</v>
      </c>
      <c r="Y1625" s="373">
        <f t="shared" si="182"/>
        <v>0</v>
      </c>
      <c r="Z1625" s="376">
        <f t="shared" si="183"/>
        <v>0</v>
      </c>
      <c r="AA1625" s="376">
        <f t="shared" si="177"/>
        <v>0</v>
      </c>
      <c r="AB1625" s="350"/>
    </row>
    <row r="1626" spans="1:28" s="2" customFormat="1" ht="10.7">
      <c r="A1626" s="382">
        <v>1601</v>
      </c>
      <c r="B1626" s="398"/>
      <c r="C1626" s="186"/>
      <c r="D1626" s="187"/>
      <c r="E1626" s="186"/>
      <c r="F1626" s="397"/>
      <c r="G1626" s="385">
        <f t="shared" si="178"/>
        <v>0</v>
      </c>
      <c r="H1626" s="360"/>
      <c r="I1626" s="187"/>
      <c r="J1626" s="187"/>
      <c r="K1626" s="187"/>
      <c r="L1626" s="187"/>
      <c r="M1626" s="187"/>
      <c r="N1626" s="187"/>
      <c r="O1626" s="187"/>
      <c r="P1626" s="187"/>
      <c r="Q1626" s="187"/>
      <c r="R1626" s="187"/>
      <c r="S1626" s="187"/>
      <c r="T1626" s="269"/>
      <c r="U1626" s="370">
        <f>IF(AND(H1626="",I1626="",J1626="",K1626="",L1626="",M1626="",N1626="",O1626="",P1626="",Q1626="",R1626="",S1626="",T1626=""),0,AVERAGE($H1626:T1626))</f>
        <v>0</v>
      </c>
      <c r="V1626" s="373">
        <f t="shared" si="179"/>
        <v>0</v>
      </c>
      <c r="W1626" s="376">
        <f t="shared" si="180"/>
        <v>0</v>
      </c>
      <c r="X1626" s="376">
        <f t="shared" si="181"/>
        <v>0</v>
      </c>
      <c r="Y1626" s="373">
        <f t="shared" si="182"/>
        <v>0</v>
      </c>
      <c r="Z1626" s="376">
        <f t="shared" si="183"/>
        <v>0</v>
      </c>
      <c r="AA1626" s="376">
        <f t="shared" ref="AA1626:AA1689" si="184">IF(U1626&gt;22,(U1626-22),0)</f>
        <v>0</v>
      </c>
      <c r="AB1626" s="350"/>
    </row>
    <row r="1627" spans="1:28" s="2" customFormat="1" ht="10.7">
      <c r="A1627" s="382">
        <v>1602</v>
      </c>
      <c r="B1627" s="398"/>
      <c r="C1627" s="186"/>
      <c r="D1627" s="187"/>
      <c r="E1627" s="186"/>
      <c r="F1627" s="397"/>
      <c r="G1627" s="385">
        <f t="shared" ref="G1627:G1690" si="185">IF(E1627="Residencial",D1627,E1627)</f>
        <v>0</v>
      </c>
      <c r="H1627" s="360"/>
      <c r="I1627" s="187"/>
      <c r="J1627" s="187"/>
      <c r="K1627" s="187"/>
      <c r="L1627" s="187"/>
      <c r="M1627" s="187"/>
      <c r="N1627" s="187"/>
      <c r="O1627" s="187"/>
      <c r="P1627" s="187"/>
      <c r="Q1627" s="187"/>
      <c r="R1627" s="187"/>
      <c r="S1627" s="187"/>
      <c r="T1627" s="269"/>
      <c r="U1627" s="370">
        <f>IF(AND(H1627="",I1627="",J1627="",K1627="",L1627="",M1627="",N1627="",O1627="",P1627="",Q1627="",R1627="",S1627="",T1627=""),0,AVERAGE($H1627:T1627))</f>
        <v>0</v>
      </c>
      <c r="V1627" s="373">
        <f t="shared" ref="V1627:V1690" si="186">IF(U1627&lt;=11,U1627,11)</f>
        <v>0</v>
      </c>
      <c r="W1627" s="376">
        <f t="shared" ref="W1627:W1690" si="187">IF(U1627&lt;=6,U1627,6)</f>
        <v>0</v>
      </c>
      <c r="X1627" s="376">
        <f t="shared" ref="X1627:X1690" si="188">IF(AND(U1627&gt;6,U1627&gt;=11),11-W1627,U1627-W1627)</f>
        <v>0</v>
      </c>
      <c r="Y1627" s="373">
        <f t="shared" ref="Y1627:Y1690" si="189">IF(U1627&gt;11,(U1627-W1627-X1627),0)</f>
        <v>0</v>
      </c>
      <c r="Z1627" s="376">
        <f t="shared" ref="Z1627:Z1690" si="190">IF(U1627&gt;22,11,IF(AND(U1627&gt;11,U1627&lt;=22),U1627-11,0))</f>
        <v>0</v>
      </c>
      <c r="AA1627" s="376">
        <f t="shared" si="184"/>
        <v>0</v>
      </c>
      <c r="AB1627" s="350"/>
    </row>
    <row r="1628" spans="1:28" s="2" customFormat="1" ht="10.7">
      <c r="A1628" s="382">
        <v>1603</v>
      </c>
      <c r="B1628" s="398"/>
      <c r="C1628" s="186"/>
      <c r="D1628" s="187"/>
      <c r="E1628" s="186"/>
      <c r="F1628" s="397"/>
      <c r="G1628" s="385">
        <f t="shared" si="185"/>
        <v>0</v>
      </c>
      <c r="H1628" s="360"/>
      <c r="I1628" s="187"/>
      <c r="J1628" s="187"/>
      <c r="K1628" s="187"/>
      <c r="L1628" s="187"/>
      <c r="M1628" s="187"/>
      <c r="N1628" s="187"/>
      <c r="O1628" s="187"/>
      <c r="P1628" s="187"/>
      <c r="Q1628" s="187"/>
      <c r="R1628" s="187"/>
      <c r="S1628" s="187"/>
      <c r="T1628" s="269"/>
      <c r="U1628" s="370">
        <f>IF(AND(H1628="",I1628="",J1628="",K1628="",L1628="",M1628="",N1628="",O1628="",P1628="",Q1628="",R1628="",S1628="",T1628=""),0,AVERAGE($H1628:T1628))</f>
        <v>0</v>
      </c>
      <c r="V1628" s="373">
        <f t="shared" si="186"/>
        <v>0</v>
      </c>
      <c r="W1628" s="376">
        <f t="shared" si="187"/>
        <v>0</v>
      </c>
      <c r="X1628" s="376">
        <f t="shared" si="188"/>
        <v>0</v>
      </c>
      <c r="Y1628" s="373">
        <f t="shared" si="189"/>
        <v>0</v>
      </c>
      <c r="Z1628" s="376">
        <f t="shared" si="190"/>
        <v>0</v>
      </c>
      <c r="AA1628" s="376">
        <f t="shared" si="184"/>
        <v>0</v>
      </c>
      <c r="AB1628" s="350"/>
    </row>
    <row r="1629" spans="1:28" s="2" customFormat="1" ht="10.7">
      <c r="A1629" s="382">
        <v>1604</v>
      </c>
      <c r="B1629" s="398"/>
      <c r="C1629" s="186"/>
      <c r="D1629" s="187"/>
      <c r="E1629" s="186"/>
      <c r="F1629" s="397"/>
      <c r="G1629" s="385">
        <f t="shared" si="185"/>
        <v>0</v>
      </c>
      <c r="H1629" s="360"/>
      <c r="I1629" s="187"/>
      <c r="J1629" s="187"/>
      <c r="K1629" s="187"/>
      <c r="L1629" s="187"/>
      <c r="M1629" s="187"/>
      <c r="N1629" s="187"/>
      <c r="O1629" s="187"/>
      <c r="P1629" s="187"/>
      <c r="Q1629" s="187"/>
      <c r="R1629" s="187"/>
      <c r="S1629" s="187"/>
      <c r="T1629" s="269"/>
      <c r="U1629" s="370">
        <f>IF(AND(H1629="",I1629="",J1629="",K1629="",L1629="",M1629="",N1629="",O1629="",P1629="",Q1629="",R1629="",S1629="",T1629=""),0,AVERAGE($H1629:T1629))</f>
        <v>0</v>
      </c>
      <c r="V1629" s="373">
        <f t="shared" si="186"/>
        <v>0</v>
      </c>
      <c r="W1629" s="376">
        <f t="shared" si="187"/>
        <v>0</v>
      </c>
      <c r="X1629" s="376">
        <f t="shared" si="188"/>
        <v>0</v>
      </c>
      <c r="Y1629" s="373">
        <f t="shared" si="189"/>
        <v>0</v>
      </c>
      <c r="Z1629" s="376">
        <f t="shared" si="190"/>
        <v>0</v>
      </c>
      <c r="AA1629" s="376">
        <f t="shared" si="184"/>
        <v>0</v>
      </c>
      <c r="AB1629" s="350"/>
    </row>
    <row r="1630" spans="1:28" s="2" customFormat="1" ht="10.7">
      <c r="A1630" s="382">
        <v>1605</v>
      </c>
      <c r="B1630" s="398"/>
      <c r="C1630" s="186"/>
      <c r="D1630" s="187"/>
      <c r="E1630" s="186"/>
      <c r="F1630" s="397"/>
      <c r="G1630" s="385">
        <f t="shared" si="185"/>
        <v>0</v>
      </c>
      <c r="H1630" s="360"/>
      <c r="I1630" s="187"/>
      <c r="J1630" s="187"/>
      <c r="K1630" s="187"/>
      <c r="L1630" s="187"/>
      <c r="M1630" s="187"/>
      <c r="N1630" s="187"/>
      <c r="O1630" s="187"/>
      <c r="P1630" s="187"/>
      <c r="Q1630" s="187"/>
      <c r="R1630" s="187"/>
      <c r="S1630" s="187"/>
      <c r="T1630" s="269"/>
      <c r="U1630" s="370">
        <f>IF(AND(H1630="",I1630="",J1630="",K1630="",L1630="",M1630="",N1630="",O1630="",P1630="",Q1630="",R1630="",S1630="",T1630=""),0,AVERAGE($H1630:T1630))</f>
        <v>0</v>
      </c>
      <c r="V1630" s="373">
        <f t="shared" si="186"/>
        <v>0</v>
      </c>
      <c r="W1630" s="376">
        <f t="shared" si="187"/>
        <v>0</v>
      </c>
      <c r="X1630" s="376">
        <f t="shared" si="188"/>
        <v>0</v>
      </c>
      <c r="Y1630" s="373">
        <f t="shared" si="189"/>
        <v>0</v>
      </c>
      <c r="Z1630" s="376">
        <f t="shared" si="190"/>
        <v>0</v>
      </c>
      <c r="AA1630" s="376">
        <f t="shared" si="184"/>
        <v>0</v>
      </c>
      <c r="AB1630" s="350"/>
    </row>
    <row r="1631" spans="1:28" s="2" customFormat="1" ht="10.7">
      <c r="A1631" s="382">
        <v>1606</v>
      </c>
      <c r="B1631" s="398"/>
      <c r="C1631" s="186"/>
      <c r="D1631" s="187"/>
      <c r="E1631" s="186"/>
      <c r="F1631" s="397"/>
      <c r="G1631" s="385">
        <f t="shared" si="185"/>
        <v>0</v>
      </c>
      <c r="H1631" s="360"/>
      <c r="I1631" s="187"/>
      <c r="J1631" s="187"/>
      <c r="K1631" s="187"/>
      <c r="L1631" s="187"/>
      <c r="M1631" s="187"/>
      <c r="N1631" s="187"/>
      <c r="O1631" s="187"/>
      <c r="P1631" s="187"/>
      <c r="Q1631" s="187"/>
      <c r="R1631" s="187"/>
      <c r="S1631" s="187"/>
      <c r="T1631" s="269"/>
      <c r="U1631" s="370">
        <f>IF(AND(H1631="",I1631="",J1631="",K1631="",L1631="",M1631="",N1631="",O1631="",P1631="",Q1631="",R1631="",S1631="",T1631=""),0,AVERAGE($H1631:T1631))</f>
        <v>0</v>
      </c>
      <c r="V1631" s="373">
        <f t="shared" si="186"/>
        <v>0</v>
      </c>
      <c r="W1631" s="376">
        <f t="shared" si="187"/>
        <v>0</v>
      </c>
      <c r="X1631" s="376">
        <f t="shared" si="188"/>
        <v>0</v>
      </c>
      <c r="Y1631" s="373">
        <f t="shared" si="189"/>
        <v>0</v>
      </c>
      <c r="Z1631" s="376">
        <f t="shared" si="190"/>
        <v>0</v>
      </c>
      <c r="AA1631" s="376">
        <f t="shared" si="184"/>
        <v>0</v>
      </c>
      <c r="AB1631" s="350"/>
    </row>
    <row r="1632" spans="1:28" s="2" customFormat="1" ht="10.7">
      <c r="A1632" s="382">
        <v>1607</v>
      </c>
      <c r="B1632" s="398"/>
      <c r="C1632" s="186"/>
      <c r="D1632" s="187"/>
      <c r="E1632" s="186"/>
      <c r="F1632" s="397"/>
      <c r="G1632" s="385">
        <f t="shared" si="185"/>
        <v>0</v>
      </c>
      <c r="H1632" s="360"/>
      <c r="I1632" s="187"/>
      <c r="J1632" s="187"/>
      <c r="K1632" s="187"/>
      <c r="L1632" s="187"/>
      <c r="M1632" s="187"/>
      <c r="N1632" s="187"/>
      <c r="O1632" s="187"/>
      <c r="P1632" s="187"/>
      <c r="Q1632" s="187"/>
      <c r="R1632" s="187"/>
      <c r="S1632" s="187"/>
      <c r="T1632" s="269"/>
      <c r="U1632" s="370">
        <f>IF(AND(H1632="",I1632="",J1632="",K1632="",L1632="",M1632="",N1632="",O1632="",P1632="",Q1632="",R1632="",S1632="",T1632=""),0,AVERAGE($H1632:T1632))</f>
        <v>0</v>
      </c>
      <c r="V1632" s="373">
        <f t="shared" si="186"/>
        <v>0</v>
      </c>
      <c r="W1632" s="376">
        <f t="shared" si="187"/>
        <v>0</v>
      </c>
      <c r="X1632" s="376">
        <f t="shared" si="188"/>
        <v>0</v>
      </c>
      <c r="Y1632" s="373">
        <f t="shared" si="189"/>
        <v>0</v>
      </c>
      <c r="Z1632" s="376">
        <f t="shared" si="190"/>
        <v>0</v>
      </c>
      <c r="AA1632" s="376">
        <f t="shared" si="184"/>
        <v>0</v>
      </c>
      <c r="AB1632" s="350"/>
    </row>
    <row r="1633" spans="1:28" s="2" customFormat="1" ht="10.7">
      <c r="A1633" s="382">
        <v>1608</v>
      </c>
      <c r="B1633" s="398"/>
      <c r="C1633" s="186"/>
      <c r="D1633" s="187"/>
      <c r="E1633" s="186"/>
      <c r="F1633" s="397"/>
      <c r="G1633" s="385">
        <f t="shared" si="185"/>
        <v>0</v>
      </c>
      <c r="H1633" s="360"/>
      <c r="I1633" s="187"/>
      <c r="J1633" s="187"/>
      <c r="K1633" s="187"/>
      <c r="L1633" s="187"/>
      <c r="M1633" s="187"/>
      <c r="N1633" s="187"/>
      <c r="O1633" s="187"/>
      <c r="P1633" s="187"/>
      <c r="Q1633" s="187"/>
      <c r="R1633" s="187"/>
      <c r="S1633" s="187"/>
      <c r="T1633" s="269"/>
      <c r="U1633" s="370">
        <f>IF(AND(H1633="",I1633="",J1633="",K1633="",L1633="",M1633="",N1633="",O1633="",P1633="",Q1633="",R1633="",S1633="",T1633=""),0,AVERAGE($H1633:T1633))</f>
        <v>0</v>
      </c>
      <c r="V1633" s="373">
        <f t="shared" si="186"/>
        <v>0</v>
      </c>
      <c r="W1633" s="376">
        <f t="shared" si="187"/>
        <v>0</v>
      </c>
      <c r="X1633" s="376">
        <f t="shared" si="188"/>
        <v>0</v>
      </c>
      <c r="Y1633" s="373">
        <f t="shared" si="189"/>
        <v>0</v>
      </c>
      <c r="Z1633" s="376">
        <f t="shared" si="190"/>
        <v>0</v>
      </c>
      <c r="AA1633" s="376">
        <f t="shared" si="184"/>
        <v>0</v>
      </c>
      <c r="AB1633" s="350"/>
    </row>
    <row r="1634" spans="1:28" s="2" customFormat="1" ht="10.7">
      <c r="A1634" s="382">
        <v>1609</v>
      </c>
      <c r="B1634" s="398"/>
      <c r="C1634" s="186"/>
      <c r="D1634" s="187"/>
      <c r="E1634" s="186"/>
      <c r="F1634" s="397"/>
      <c r="G1634" s="385">
        <f t="shared" si="185"/>
        <v>0</v>
      </c>
      <c r="H1634" s="360"/>
      <c r="I1634" s="187"/>
      <c r="J1634" s="187"/>
      <c r="K1634" s="187"/>
      <c r="L1634" s="187"/>
      <c r="M1634" s="187"/>
      <c r="N1634" s="187"/>
      <c r="O1634" s="187"/>
      <c r="P1634" s="187"/>
      <c r="Q1634" s="187"/>
      <c r="R1634" s="187"/>
      <c r="S1634" s="187"/>
      <c r="T1634" s="269"/>
      <c r="U1634" s="370">
        <f>IF(AND(H1634="",I1634="",J1634="",K1634="",L1634="",M1634="",N1634="",O1634="",P1634="",Q1634="",R1634="",S1634="",T1634=""),0,AVERAGE($H1634:T1634))</f>
        <v>0</v>
      </c>
      <c r="V1634" s="373">
        <f t="shared" si="186"/>
        <v>0</v>
      </c>
      <c r="W1634" s="376">
        <f t="shared" si="187"/>
        <v>0</v>
      </c>
      <c r="X1634" s="376">
        <f t="shared" si="188"/>
        <v>0</v>
      </c>
      <c r="Y1634" s="373">
        <f t="shared" si="189"/>
        <v>0</v>
      </c>
      <c r="Z1634" s="376">
        <f t="shared" si="190"/>
        <v>0</v>
      </c>
      <c r="AA1634" s="376">
        <f t="shared" si="184"/>
        <v>0</v>
      </c>
      <c r="AB1634" s="350"/>
    </row>
    <row r="1635" spans="1:28" s="2" customFormat="1" ht="10.7">
      <c r="A1635" s="382">
        <v>1610</v>
      </c>
      <c r="B1635" s="398"/>
      <c r="C1635" s="186"/>
      <c r="D1635" s="187"/>
      <c r="E1635" s="186"/>
      <c r="F1635" s="397"/>
      <c r="G1635" s="385">
        <f t="shared" si="185"/>
        <v>0</v>
      </c>
      <c r="H1635" s="360"/>
      <c r="I1635" s="187"/>
      <c r="J1635" s="187"/>
      <c r="K1635" s="187"/>
      <c r="L1635" s="187"/>
      <c r="M1635" s="187"/>
      <c r="N1635" s="187"/>
      <c r="O1635" s="187"/>
      <c r="P1635" s="187"/>
      <c r="Q1635" s="187"/>
      <c r="R1635" s="187"/>
      <c r="S1635" s="187"/>
      <c r="T1635" s="269"/>
      <c r="U1635" s="370">
        <f>IF(AND(H1635="",I1635="",J1635="",K1635="",L1635="",M1635="",N1635="",O1635="",P1635="",Q1635="",R1635="",S1635="",T1635=""),0,AVERAGE($H1635:T1635))</f>
        <v>0</v>
      </c>
      <c r="V1635" s="373">
        <f t="shared" si="186"/>
        <v>0</v>
      </c>
      <c r="W1635" s="376">
        <f t="shared" si="187"/>
        <v>0</v>
      </c>
      <c r="X1635" s="376">
        <f t="shared" si="188"/>
        <v>0</v>
      </c>
      <c r="Y1635" s="373">
        <f t="shared" si="189"/>
        <v>0</v>
      </c>
      <c r="Z1635" s="376">
        <f t="shared" si="190"/>
        <v>0</v>
      </c>
      <c r="AA1635" s="376">
        <f t="shared" si="184"/>
        <v>0</v>
      </c>
      <c r="AB1635" s="350"/>
    </row>
    <row r="1636" spans="1:28" s="2" customFormat="1" ht="10.7">
      <c r="A1636" s="382">
        <v>1611</v>
      </c>
      <c r="B1636" s="398"/>
      <c r="C1636" s="186"/>
      <c r="D1636" s="187"/>
      <c r="E1636" s="186"/>
      <c r="F1636" s="397"/>
      <c r="G1636" s="385">
        <f t="shared" si="185"/>
        <v>0</v>
      </c>
      <c r="H1636" s="360"/>
      <c r="I1636" s="187"/>
      <c r="J1636" s="187"/>
      <c r="K1636" s="187"/>
      <c r="L1636" s="187"/>
      <c r="M1636" s="187"/>
      <c r="N1636" s="187"/>
      <c r="O1636" s="187"/>
      <c r="P1636" s="187"/>
      <c r="Q1636" s="187"/>
      <c r="R1636" s="187"/>
      <c r="S1636" s="187"/>
      <c r="T1636" s="269"/>
      <c r="U1636" s="370">
        <f>IF(AND(H1636="",I1636="",J1636="",K1636="",L1636="",M1636="",N1636="",O1636="",P1636="",Q1636="",R1636="",S1636="",T1636=""),0,AVERAGE($H1636:T1636))</f>
        <v>0</v>
      </c>
      <c r="V1636" s="373">
        <f t="shared" si="186"/>
        <v>0</v>
      </c>
      <c r="W1636" s="376">
        <f t="shared" si="187"/>
        <v>0</v>
      </c>
      <c r="X1636" s="376">
        <f t="shared" si="188"/>
        <v>0</v>
      </c>
      <c r="Y1636" s="373">
        <f t="shared" si="189"/>
        <v>0</v>
      </c>
      <c r="Z1636" s="376">
        <f t="shared" si="190"/>
        <v>0</v>
      </c>
      <c r="AA1636" s="376">
        <f t="shared" si="184"/>
        <v>0</v>
      </c>
      <c r="AB1636" s="350"/>
    </row>
    <row r="1637" spans="1:28" s="2" customFormat="1" ht="10.7">
      <c r="A1637" s="382">
        <v>1612</v>
      </c>
      <c r="B1637" s="398"/>
      <c r="C1637" s="186"/>
      <c r="D1637" s="187"/>
      <c r="E1637" s="186"/>
      <c r="F1637" s="397"/>
      <c r="G1637" s="385">
        <f t="shared" si="185"/>
        <v>0</v>
      </c>
      <c r="H1637" s="360"/>
      <c r="I1637" s="187"/>
      <c r="J1637" s="187"/>
      <c r="K1637" s="187"/>
      <c r="L1637" s="187"/>
      <c r="M1637" s="187"/>
      <c r="N1637" s="187"/>
      <c r="O1637" s="187"/>
      <c r="P1637" s="187"/>
      <c r="Q1637" s="187"/>
      <c r="R1637" s="187"/>
      <c r="S1637" s="187"/>
      <c r="T1637" s="269"/>
      <c r="U1637" s="370">
        <f>IF(AND(H1637="",I1637="",J1637="",K1637="",L1637="",M1637="",N1637="",O1637="",P1637="",Q1637="",R1637="",S1637="",T1637=""),0,AVERAGE($H1637:T1637))</f>
        <v>0</v>
      </c>
      <c r="V1637" s="373">
        <f t="shared" si="186"/>
        <v>0</v>
      </c>
      <c r="W1637" s="376">
        <f t="shared" si="187"/>
        <v>0</v>
      </c>
      <c r="X1637" s="376">
        <f t="shared" si="188"/>
        <v>0</v>
      </c>
      <c r="Y1637" s="373">
        <f t="shared" si="189"/>
        <v>0</v>
      </c>
      <c r="Z1637" s="376">
        <f t="shared" si="190"/>
        <v>0</v>
      </c>
      <c r="AA1637" s="376">
        <f t="shared" si="184"/>
        <v>0</v>
      </c>
      <c r="AB1637" s="350"/>
    </row>
    <row r="1638" spans="1:28" s="2" customFormat="1" ht="10.7">
      <c r="A1638" s="382">
        <v>1613</v>
      </c>
      <c r="B1638" s="398"/>
      <c r="C1638" s="186"/>
      <c r="D1638" s="187"/>
      <c r="E1638" s="186"/>
      <c r="F1638" s="397"/>
      <c r="G1638" s="385">
        <f t="shared" si="185"/>
        <v>0</v>
      </c>
      <c r="H1638" s="360"/>
      <c r="I1638" s="187"/>
      <c r="J1638" s="187"/>
      <c r="K1638" s="187"/>
      <c r="L1638" s="187"/>
      <c r="M1638" s="187"/>
      <c r="N1638" s="187"/>
      <c r="O1638" s="187"/>
      <c r="P1638" s="187"/>
      <c r="Q1638" s="187"/>
      <c r="R1638" s="187"/>
      <c r="S1638" s="187"/>
      <c r="T1638" s="269"/>
      <c r="U1638" s="370">
        <f>IF(AND(H1638="",I1638="",J1638="",K1638="",L1638="",M1638="",N1638="",O1638="",P1638="",Q1638="",R1638="",S1638="",T1638=""),0,AVERAGE($H1638:T1638))</f>
        <v>0</v>
      </c>
      <c r="V1638" s="373">
        <f t="shared" si="186"/>
        <v>0</v>
      </c>
      <c r="W1638" s="376">
        <f t="shared" si="187"/>
        <v>0</v>
      </c>
      <c r="X1638" s="376">
        <f t="shared" si="188"/>
        <v>0</v>
      </c>
      <c r="Y1638" s="373">
        <f t="shared" si="189"/>
        <v>0</v>
      </c>
      <c r="Z1638" s="376">
        <f t="shared" si="190"/>
        <v>0</v>
      </c>
      <c r="AA1638" s="376">
        <f t="shared" si="184"/>
        <v>0</v>
      </c>
      <c r="AB1638" s="350"/>
    </row>
    <row r="1639" spans="1:28" s="2" customFormat="1" ht="10.7">
      <c r="A1639" s="382">
        <v>1614</v>
      </c>
      <c r="B1639" s="398"/>
      <c r="C1639" s="186"/>
      <c r="D1639" s="187"/>
      <c r="E1639" s="186"/>
      <c r="F1639" s="397"/>
      <c r="G1639" s="385">
        <f t="shared" si="185"/>
        <v>0</v>
      </c>
      <c r="H1639" s="360"/>
      <c r="I1639" s="187"/>
      <c r="J1639" s="187"/>
      <c r="K1639" s="187"/>
      <c r="L1639" s="187"/>
      <c r="M1639" s="187"/>
      <c r="N1639" s="187"/>
      <c r="O1639" s="187"/>
      <c r="P1639" s="187"/>
      <c r="Q1639" s="187"/>
      <c r="R1639" s="187"/>
      <c r="S1639" s="187"/>
      <c r="T1639" s="269"/>
      <c r="U1639" s="370">
        <f>IF(AND(H1639="",I1639="",J1639="",K1639="",L1639="",M1639="",N1639="",O1639="",P1639="",Q1639="",R1639="",S1639="",T1639=""),0,AVERAGE($H1639:T1639))</f>
        <v>0</v>
      </c>
      <c r="V1639" s="373">
        <f t="shared" si="186"/>
        <v>0</v>
      </c>
      <c r="W1639" s="376">
        <f t="shared" si="187"/>
        <v>0</v>
      </c>
      <c r="X1639" s="376">
        <f t="shared" si="188"/>
        <v>0</v>
      </c>
      <c r="Y1639" s="373">
        <f t="shared" si="189"/>
        <v>0</v>
      </c>
      <c r="Z1639" s="376">
        <f t="shared" si="190"/>
        <v>0</v>
      </c>
      <c r="AA1639" s="376">
        <f t="shared" si="184"/>
        <v>0</v>
      </c>
      <c r="AB1639" s="350"/>
    </row>
    <row r="1640" spans="1:28" s="2" customFormat="1" ht="10.7">
      <c r="A1640" s="382">
        <v>1615</v>
      </c>
      <c r="B1640" s="398"/>
      <c r="C1640" s="186"/>
      <c r="D1640" s="187"/>
      <c r="E1640" s="186"/>
      <c r="F1640" s="397"/>
      <c r="G1640" s="385">
        <f t="shared" si="185"/>
        <v>0</v>
      </c>
      <c r="H1640" s="360"/>
      <c r="I1640" s="187"/>
      <c r="J1640" s="187"/>
      <c r="K1640" s="187"/>
      <c r="L1640" s="187"/>
      <c r="M1640" s="187"/>
      <c r="N1640" s="187"/>
      <c r="O1640" s="187"/>
      <c r="P1640" s="187"/>
      <c r="Q1640" s="187"/>
      <c r="R1640" s="187"/>
      <c r="S1640" s="187"/>
      <c r="T1640" s="269"/>
      <c r="U1640" s="370">
        <f>IF(AND(H1640="",I1640="",J1640="",K1640="",L1640="",M1640="",N1640="",O1640="",P1640="",Q1640="",R1640="",S1640="",T1640=""),0,AVERAGE($H1640:T1640))</f>
        <v>0</v>
      </c>
      <c r="V1640" s="373">
        <f t="shared" si="186"/>
        <v>0</v>
      </c>
      <c r="W1640" s="376">
        <f t="shared" si="187"/>
        <v>0</v>
      </c>
      <c r="X1640" s="376">
        <f t="shared" si="188"/>
        <v>0</v>
      </c>
      <c r="Y1640" s="373">
        <f t="shared" si="189"/>
        <v>0</v>
      </c>
      <c r="Z1640" s="376">
        <f t="shared" si="190"/>
        <v>0</v>
      </c>
      <c r="AA1640" s="376">
        <f t="shared" si="184"/>
        <v>0</v>
      </c>
      <c r="AB1640" s="350"/>
    </row>
    <row r="1641" spans="1:28" s="2" customFormat="1" ht="10.7">
      <c r="A1641" s="382">
        <v>1616</v>
      </c>
      <c r="B1641" s="398"/>
      <c r="C1641" s="186"/>
      <c r="D1641" s="187"/>
      <c r="E1641" s="186"/>
      <c r="F1641" s="397"/>
      <c r="G1641" s="385">
        <f t="shared" si="185"/>
        <v>0</v>
      </c>
      <c r="H1641" s="360"/>
      <c r="I1641" s="187"/>
      <c r="J1641" s="187"/>
      <c r="K1641" s="187"/>
      <c r="L1641" s="187"/>
      <c r="M1641" s="187"/>
      <c r="N1641" s="187"/>
      <c r="O1641" s="187"/>
      <c r="P1641" s="187"/>
      <c r="Q1641" s="187"/>
      <c r="R1641" s="187"/>
      <c r="S1641" s="187"/>
      <c r="T1641" s="269"/>
      <c r="U1641" s="370">
        <f>IF(AND(H1641="",I1641="",J1641="",K1641="",L1641="",M1641="",N1641="",O1641="",P1641="",Q1641="",R1641="",S1641="",T1641=""),0,AVERAGE($H1641:T1641))</f>
        <v>0</v>
      </c>
      <c r="V1641" s="373">
        <f t="shared" si="186"/>
        <v>0</v>
      </c>
      <c r="W1641" s="376">
        <f t="shared" si="187"/>
        <v>0</v>
      </c>
      <c r="X1641" s="376">
        <f t="shared" si="188"/>
        <v>0</v>
      </c>
      <c r="Y1641" s="373">
        <f t="shared" si="189"/>
        <v>0</v>
      </c>
      <c r="Z1641" s="376">
        <f t="shared" si="190"/>
        <v>0</v>
      </c>
      <c r="AA1641" s="376">
        <f t="shared" si="184"/>
        <v>0</v>
      </c>
      <c r="AB1641" s="350"/>
    </row>
    <row r="1642" spans="1:28" s="2" customFormat="1" ht="10.7">
      <c r="A1642" s="382">
        <v>1617</v>
      </c>
      <c r="B1642" s="398"/>
      <c r="C1642" s="186"/>
      <c r="D1642" s="187"/>
      <c r="E1642" s="186"/>
      <c r="F1642" s="397"/>
      <c r="G1642" s="385">
        <f t="shared" si="185"/>
        <v>0</v>
      </c>
      <c r="H1642" s="360"/>
      <c r="I1642" s="187"/>
      <c r="J1642" s="187"/>
      <c r="K1642" s="187"/>
      <c r="L1642" s="187"/>
      <c r="M1642" s="187"/>
      <c r="N1642" s="187"/>
      <c r="O1642" s="187"/>
      <c r="P1642" s="187"/>
      <c r="Q1642" s="187"/>
      <c r="R1642" s="187"/>
      <c r="S1642" s="187"/>
      <c r="T1642" s="269"/>
      <c r="U1642" s="370">
        <f>IF(AND(H1642="",I1642="",J1642="",K1642="",L1642="",M1642="",N1642="",O1642="",P1642="",Q1642="",R1642="",S1642="",T1642=""),0,AVERAGE($H1642:T1642))</f>
        <v>0</v>
      </c>
      <c r="V1642" s="373">
        <f t="shared" si="186"/>
        <v>0</v>
      </c>
      <c r="W1642" s="376">
        <f t="shared" si="187"/>
        <v>0</v>
      </c>
      <c r="X1642" s="376">
        <f t="shared" si="188"/>
        <v>0</v>
      </c>
      <c r="Y1642" s="373">
        <f t="shared" si="189"/>
        <v>0</v>
      </c>
      <c r="Z1642" s="376">
        <f t="shared" si="190"/>
        <v>0</v>
      </c>
      <c r="AA1642" s="376">
        <f t="shared" si="184"/>
        <v>0</v>
      </c>
      <c r="AB1642" s="350"/>
    </row>
    <row r="1643" spans="1:28" s="2" customFormat="1" ht="10.7">
      <c r="A1643" s="382">
        <v>1618</v>
      </c>
      <c r="B1643" s="398"/>
      <c r="C1643" s="186"/>
      <c r="D1643" s="187"/>
      <c r="E1643" s="186"/>
      <c r="F1643" s="397"/>
      <c r="G1643" s="385">
        <f t="shared" si="185"/>
        <v>0</v>
      </c>
      <c r="H1643" s="360"/>
      <c r="I1643" s="187"/>
      <c r="J1643" s="187"/>
      <c r="K1643" s="187"/>
      <c r="L1643" s="187"/>
      <c r="M1643" s="187"/>
      <c r="N1643" s="187"/>
      <c r="O1643" s="187"/>
      <c r="P1643" s="187"/>
      <c r="Q1643" s="187"/>
      <c r="R1643" s="187"/>
      <c r="S1643" s="187"/>
      <c r="T1643" s="269"/>
      <c r="U1643" s="370">
        <f>IF(AND(H1643="",I1643="",J1643="",K1643="",L1643="",M1643="",N1643="",O1643="",P1643="",Q1643="",R1643="",S1643="",T1643=""),0,AVERAGE($H1643:T1643))</f>
        <v>0</v>
      </c>
      <c r="V1643" s="373">
        <f t="shared" si="186"/>
        <v>0</v>
      </c>
      <c r="W1643" s="376">
        <f t="shared" si="187"/>
        <v>0</v>
      </c>
      <c r="X1643" s="376">
        <f t="shared" si="188"/>
        <v>0</v>
      </c>
      <c r="Y1643" s="373">
        <f t="shared" si="189"/>
        <v>0</v>
      </c>
      <c r="Z1643" s="376">
        <f t="shared" si="190"/>
        <v>0</v>
      </c>
      <c r="AA1643" s="376">
        <f t="shared" si="184"/>
        <v>0</v>
      </c>
      <c r="AB1643" s="350"/>
    </row>
    <row r="1644" spans="1:28" s="2" customFormat="1" ht="10.7">
      <c r="A1644" s="382">
        <v>1619</v>
      </c>
      <c r="B1644" s="398"/>
      <c r="C1644" s="186"/>
      <c r="D1644" s="187"/>
      <c r="E1644" s="186"/>
      <c r="F1644" s="397"/>
      <c r="G1644" s="385">
        <f t="shared" si="185"/>
        <v>0</v>
      </c>
      <c r="H1644" s="360"/>
      <c r="I1644" s="187"/>
      <c r="J1644" s="187"/>
      <c r="K1644" s="187"/>
      <c r="L1644" s="187"/>
      <c r="M1644" s="187"/>
      <c r="N1644" s="187"/>
      <c r="O1644" s="187"/>
      <c r="P1644" s="187"/>
      <c r="Q1644" s="187"/>
      <c r="R1644" s="187"/>
      <c r="S1644" s="187"/>
      <c r="T1644" s="269"/>
      <c r="U1644" s="370">
        <f>IF(AND(H1644="",I1644="",J1644="",K1644="",L1644="",M1644="",N1644="",O1644="",P1644="",Q1644="",R1644="",S1644="",T1644=""),0,AVERAGE($H1644:T1644))</f>
        <v>0</v>
      </c>
      <c r="V1644" s="373">
        <f t="shared" si="186"/>
        <v>0</v>
      </c>
      <c r="W1644" s="376">
        <f t="shared" si="187"/>
        <v>0</v>
      </c>
      <c r="X1644" s="376">
        <f t="shared" si="188"/>
        <v>0</v>
      </c>
      <c r="Y1644" s="373">
        <f t="shared" si="189"/>
        <v>0</v>
      </c>
      <c r="Z1644" s="376">
        <f t="shared" si="190"/>
        <v>0</v>
      </c>
      <c r="AA1644" s="376">
        <f t="shared" si="184"/>
        <v>0</v>
      </c>
      <c r="AB1644" s="350"/>
    </row>
    <row r="1645" spans="1:28" s="2" customFormat="1" ht="10.7">
      <c r="A1645" s="382">
        <v>1620</v>
      </c>
      <c r="B1645" s="398"/>
      <c r="C1645" s="186"/>
      <c r="D1645" s="187"/>
      <c r="E1645" s="186"/>
      <c r="F1645" s="397"/>
      <c r="G1645" s="385">
        <f t="shared" si="185"/>
        <v>0</v>
      </c>
      <c r="H1645" s="360"/>
      <c r="I1645" s="187"/>
      <c r="J1645" s="187"/>
      <c r="K1645" s="187"/>
      <c r="L1645" s="187"/>
      <c r="M1645" s="187"/>
      <c r="N1645" s="187"/>
      <c r="O1645" s="187"/>
      <c r="P1645" s="187"/>
      <c r="Q1645" s="187"/>
      <c r="R1645" s="187"/>
      <c r="S1645" s="187"/>
      <c r="T1645" s="269"/>
      <c r="U1645" s="370">
        <f>IF(AND(H1645="",I1645="",J1645="",K1645="",L1645="",M1645="",N1645="",O1645="",P1645="",Q1645="",R1645="",S1645="",T1645=""),0,AVERAGE($H1645:T1645))</f>
        <v>0</v>
      </c>
      <c r="V1645" s="373">
        <f t="shared" si="186"/>
        <v>0</v>
      </c>
      <c r="W1645" s="376">
        <f t="shared" si="187"/>
        <v>0</v>
      </c>
      <c r="X1645" s="376">
        <f t="shared" si="188"/>
        <v>0</v>
      </c>
      <c r="Y1645" s="373">
        <f t="shared" si="189"/>
        <v>0</v>
      </c>
      <c r="Z1645" s="376">
        <f t="shared" si="190"/>
        <v>0</v>
      </c>
      <c r="AA1645" s="376">
        <f t="shared" si="184"/>
        <v>0</v>
      </c>
      <c r="AB1645" s="350"/>
    </row>
    <row r="1646" spans="1:28" s="2" customFormat="1" ht="10.7">
      <c r="A1646" s="382">
        <v>1621</v>
      </c>
      <c r="B1646" s="398"/>
      <c r="C1646" s="186"/>
      <c r="D1646" s="187"/>
      <c r="E1646" s="186"/>
      <c r="F1646" s="397"/>
      <c r="G1646" s="385">
        <f t="shared" si="185"/>
        <v>0</v>
      </c>
      <c r="H1646" s="360"/>
      <c r="I1646" s="187"/>
      <c r="J1646" s="187"/>
      <c r="K1646" s="187"/>
      <c r="L1646" s="187"/>
      <c r="M1646" s="187"/>
      <c r="N1646" s="187"/>
      <c r="O1646" s="187"/>
      <c r="P1646" s="187"/>
      <c r="Q1646" s="187"/>
      <c r="R1646" s="187"/>
      <c r="S1646" s="187"/>
      <c r="T1646" s="269"/>
      <c r="U1646" s="370">
        <f>IF(AND(H1646="",I1646="",J1646="",K1646="",L1646="",M1646="",N1646="",O1646="",P1646="",Q1646="",R1646="",S1646="",T1646=""),0,AVERAGE($H1646:T1646))</f>
        <v>0</v>
      </c>
      <c r="V1646" s="373">
        <f t="shared" si="186"/>
        <v>0</v>
      </c>
      <c r="W1646" s="376">
        <f t="shared" si="187"/>
        <v>0</v>
      </c>
      <c r="X1646" s="376">
        <f t="shared" si="188"/>
        <v>0</v>
      </c>
      <c r="Y1646" s="373">
        <f t="shared" si="189"/>
        <v>0</v>
      </c>
      <c r="Z1646" s="376">
        <f t="shared" si="190"/>
        <v>0</v>
      </c>
      <c r="AA1646" s="376">
        <f t="shared" si="184"/>
        <v>0</v>
      </c>
      <c r="AB1646" s="350"/>
    </row>
    <row r="1647" spans="1:28" s="2" customFormat="1" ht="10.7">
      <c r="A1647" s="382">
        <v>1622</v>
      </c>
      <c r="B1647" s="398"/>
      <c r="C1647" s="186"/>
      <c r="D1647" s="187"/>
      <c r="E1647" s="186"/>
      <c r="F1647" s="397"/>
      <c r="G1647" s="385">
        <f t="shared" si="185"/>
        <v>0</v>
      </c>
      <c r="H1647" s="360"/>
      <c r="I1647" s="187"/>
      <c r="J1647" s="187"/>
      <c r="K1647" s="187"/>
      <c r="L1647" s="187"/>
      <c r="M1647" s="187"/>
      <c r="N1647" s="187"/>
      <c r="O1647" s="187"/>
      <c r="P1647" s="187"/>
      <c r="Q1647" s="187"/>
      <c r="R1647" s="187"/>
      <c r="S1647" s="187"/>
      <c r="T1647" s="269"/>
      <c r="U1647" s="370">
        <f>IF(AND(H1647="",I1647="",J1647="",K1647="",L1647="",M1647="",N1647="",O1647="",P1647="",Q1647="",R1647="",S1647="",T1647=""),0,AVERAGE($H1647:T1647))</f>
        <v>0</v>
      </c>
      <c r="V1647" s="373">
        <f t="shared" si="186"/>
        <v>0</v>
      </c>
      <c r="W1647" s="376">
        <f t="shared" si="187"/>
        <v>0</v>
      </c>
      <c r="X1647" s="376">
        <f t="shared" si="188"/>
        <v>0</v>
      </c>
      <c r="Y1647" s="373">
        <f t="shared" si="189"/>
        <v>0</v>
      </c>
      <c r="Z1647" s="376">
        <f t="shared" si="190"/>
        <v>0</v>
      </c>
      <c r="AA1647" s="376">
        <f t="shared" si="184"/>
        <v>0</v>
      </c>
      <c r="AB1647" s="350"/>
    </row>
    <row r="1648" spans="1:28" s="2" customFormat="1" ht="10.7">
      <c r="A1648" s="382">
        <v>1623</v>
      </c>
      <c r="B1648" s="398"/>
      <c r="C1648" s="186"/>
      <c r="D1648" s="187"/>
      <c r="E1648" s="186"/>
      <c r="F1648" s="397"/>
      <c r="G1648" s="385">
        <f t="shared" si="185"/>
        <v>0</v>
      </c>
      <c r="H1648" s="360"/>
      <c r="I1648" s="187"/>
      <c r="J1648" s="187"/>
      <c r="K1648" s="187"/>
      <c r="L1648" s="187"/>
      <c r="M1648" s="187"/>
      <c r="N1648" s="187"/>
      <c r="O1648" s="187"/>
      <c r="P1648" s="187"/>
      <c r="Q1648" s="187"/>
      <c r="R1648" s="187"/>
      <c r="S1648" s="187"/>
      <c r="T1648" s="269"/>
      <c r="U1648" s="370">
        <f>IF(AND(H1648="",I1648="",J1648="",K1648="",L1648="",M1648="",N1648="",O1648="",P1648="",Q1648="",R1648="",S1648="",T1648=""),0,AVERAGE($H1648:T1648))</f>
        <v>0</v>
      </c>
      <c r="V1648" s="373">
        <f t="shared" si="186"/>
        <v>0</v>
      </c>
      <c r="W1648" s="376">
        <f t="shared" si="187"/>
        <v>0</v>
      </c>
      <c r="X1648" s="376">
        <f t="shared" si="188"/>
        <v>0</v>
      </c>
      <c r="Y1648" s="373">
        <f t="shared" si="189"/>
        <v>0</v>
      </c>
      <c r="Z1648" s="376">
        <f t="shared" si="190"/>
        <v>0</v>
      </c>
      <c r="AA1648" s="376">
        <f t="shared" si="184"/>
        <v>0</v>
      </c>
      <c r="AB1648" s="350"/>
    </row>
    <row r="1649" spans="1:28" s="2" customFormat="1" ht="10.7">
      <c r="A1649" s="382">
        <v>1624</v>
      </c>
      <c r="B1649" s="398"/>
      <c r="C1649" s="186"/>
      <c r="D1649" s="187"/>
      <c r="E1649" s="186"/>
      <c r="F1649" s="397"/>
      <c r="G1649" s="385">
        <f t="shared" si="185"/>
        <v>0</v>
      </c>
      <c r="H1649" s="360"/>
      <c r="I1649" s="187"/>
      <c r="J1649" s="187"/>
      <c r="K1649" s="187"/>
      <c r="L1649" s="187"/>
      <c r="M1649" s="187"/>
      <c r="N1649" s="187"/>
      <c r="O1649" s="187"/>
      <c r="P1649" s="187"/>
      <c r="Q1649" s="187"/>
      <c r="R1649" s="187"/>
      <c r="S1649" s="187"/>
      <c r="T1649" s="269"/>
      <c r="U1649" s="370">
        <f>IF(AND(H1649="",I1649="",J1649="",K1649="",L1649="",M1649="",N1649="",O1649="",P1649="",Q1649="",R1649="",S1649="",T1649=""),0,AVERAGE($H1649:T1649))</f>
        <v>0</v>
      </c>
      <c r="V1649" s="373">
        <f t="shared" si="186"/>
        <v>0</v>
      </c>
      <c r="W1649" s="376">
        <f t="shared" si="187"/>
        <v>0</v>
      </c>
      <c r="X1649" s="376">
        <f t="shared" si="188"/>
        <v>0</v>
      </c>
      <c r="Y1649" s="373">
        <f t="shared" si="189"/>
        <v>0</v>
      </c>
      <c r="Z1649" s="376">
        <f t="shared" si="190"/>
        <v>0</v>
      </c>
      <c r="AA1649" s="376">
        <f t="shared" si="184"/>
        <v>0</v>
      </c>
      <c r="AB1649" s="350"/>
    </row>
    <row r="1650" spans="1:28" s="2" customFormat="1" ht="10.7">
      <c r="A1650" s="382">
        <v>1625</v>
      </c>
      <c r="B1650" s="398"/>
      <c r="C1650" s="186"/>
      <c r="D1650" s="187"/>
      <c r="E1650" s="186"/>
      <c r="F1650" s="397"/>
      <c r="G1650" s="385">
        <f t="shared" si="185"/>
        <v>0</v>
      </c>
      <c r="H1650" s="360"/>
      <c r="I1650" s="187"/>
      <c r="J1650" s="187"/>
      <c r="K1650" s="187"/>
      <c r="L1650" s="187"/>
      <c r="M1650" s="187"/>
      <c r="N1650" s="187"/>
      <c r="O1650" s="187"/>
      <c r="P1650" s="187"/>
      <c r="Q1650" s="187"/>
      <c r="R1650" s="187"/>
      <c r="S1650" s="187"/>
      <c r="T1650" s="269"/>
      <c r="U1650" s="370">
        <f>IF(AND(H1650="",I1650="",J1650="",K1650="",L1650="",M1650="",N1650="",O1650="",P1650="",Q1650="",R1650="",S1650="",T1650=""),0,AVERAGE($H1650:T1650))</f>
        <v>0</v>
      </c>
      <c r="V1650" s="373">
        <f t="shared" si="186"/>
        <v>0</v>
      </c>
      <c r="W1650" s="376">
        <f t="shared" si="187"/>
        <v>0</v>
      </c>
      <c r="X1650" s="376">
        <f t="shared" si="188"/>
        <v>0</v>
      </c>
      <c r="Y1650" s="373">
        <f t="shared" si="189"/>
        <v>0</v>
      </c>
      <c r="Z1650" s="376">
        <f t="shared" si="190"/>
        <v>0</v>
      </c>
      <c r="AA1650" s="376">
        <f t="shared" si="184"/>
        <v>0</v>
      </c>
      <c r="AB1650" s="350"/>
    </row>
    <row r="1651" spans="1:28" s="2" customFormat="1" ht="10.7">
      <c r="A1651" s="382">
        <v>1626</v>
      </c>
      <c r="B1651" s="398"/>
      <c r="C1651" s="186"/>
      <c r="D1651" s="187"/>
      <c r="E1651" s="186"/>
      <c r="F1651" s="397"/>
      <c r="G1651" s="385">
        <f t="shared" si="185"/>
        <v>0</v>
      </c>
      <c r="H1651" s="360"/>
      <c r="I1651" s="187"/>
      <c r="J1651" s="187"/>
      <c r="K1651" s="187"/>
      <c r="L1651" s="187"/>
      <c r="M1651" s="187"/>
      <c r="N1651" s="187"/>
      <c r="O1651" s="187"/>
      <c r="P1651" s="187"/>
      <c r="Q1651" s="187"/>
      <c r="R1651" s="187"/>
      <c r="S1651" s="187"/>
      <c r="T1651" s="269"/>
      <c r="U1651" s="370">
        <f>IF(AND(H1651="",I1651="",J1651="",K1651="",L1651="",M1651="",N1651="",O1651="",P1651="",Q1651="",R1651="",S1651="",T1651=""),0,AVERAGE($H1651:T1651))</f>
        <v>0</v>
      </c>
      <c r="V1651" s="373">
        <f t="shared" si="186"/>
        <v>0</v>
      </c>
      <c r="W1651" s="376">
        <f t="shared" si="187"/>
        <v>0</v>
      </c>
      <c r="X1651" s="376">
        <f t="shared" si="188"/>
        <v>0</v>
      </c>
      <c r="Y1651" s="373">
        <f t="shared" si="189"/>
        <v>0</v>
      </c>
      <c r="Z1651" s="376">
        <f t="shared" si="190"/>
        <v>0</v>
      </c>
      <c r="AA1651" s="376">
        <f t="shared" si="184"/>
        <v>0</v>
      </c>
      <c r="AB1651" s="350"/>
    </row>
    <row r="1652" spans="1:28" s="2" customFormat="1" ht="10.7">
      <c r="A1652" s="382">
        <v>1627</v>
      </c>
      <c r="B1652" s="398"/>
      <c r="C1652" s="186"/>
      <c r="D1652" s="187"/>
      <c r="E1652" s="186"/>
      <c r="F1652" s="397"/>
      <c r="G1652" s="385">
        <f t="shared" si="185"/>
        <v>0</v>
      </c>
      <c r="H1652" s="360"/>
      <c r="I1652" s="187"/>
      <c r="J1652" s="187"/>
      <c r="K1652" s="187"/>
      <c r="L1652" s="187"/>
      <c r="M1652" s="187"/>
      <c r="N1652" s="187"/>
      <c r="O1652" s="187"/>
      <c r="P1652" s="187"/>
      <c r="Q1652" s="187"/>
      <c r="R1652" s="187"/>
      <c r="S1652" s="187"/>
      <c r="T1652" s="269"/>
      <c r="U1652" s="370">
        <f>IF(AND(H1652="",I1652="",J1652="",K1652="",L1652="",M1652="",N1652="",O1652="",P1652="",Q1652="",R1652="",S1652="",T1652=""),0,AVERAGE($H1652:T1652))</f>
        <v>0</v>
      </c>
      <c r="V1652" s="373">
        <f t="shared" si="186"/>
        <v>0</v>
      </c>
      <c r="W1652" s="376">
        <f t="shared" si="187"/>
        <v>0</v>
      </c>
      <c r="X1652" s="376">
        <f t="shared" si="188"/>
        <v>0</v>
      </c>
      <c r="Y1652" s="373">
        <f t="shared" si="189"/>
        <v>0</v>
      </c>
      <c r="Z1652" s="376">
        <f t="shared" si="190"/>
        <v>0</v>
      </c>
      <c r="AA1652" s="376">
        <f t="shared" si="184"/>
        <v>0</v>
      </c>
      <c r="AB1652" s="350"/>
    </row>
    <row r="1653" spans="1:28" s="2" customFormat="1" ht="10.7">
      <c r="A1653" s="382">
        <v>1628</v>
      </c>
      <c r="B1653" s="398"/>
      <c r="C1653" s="186"/>
      <c r="D1653" s="187"/>
      <c r="E1653" s="186"/>
      <c r="F1653" s="397"/>
      <c r="G1653" s="385">
        <f t="shared" si="185"/>
        <v>0</v>
      </c>
      <c r="H1653" s="360"/>
      <c r="I1653" s="187"/>
      <c r="J1653" s="187"/>
      <c r="K1653" s="187"/>
      <c r="L1653" s="187"/>
      <c r="M1653" s="187"/>
      <c r="N1653" s="187"/>
      <c r="O1653" s="187"/>
      <c r="P1653" s="187"/>
      <c r="Q1653" s="187"/>
      <c r="R1653" s="187"/>
      <c r="S1653" s="187"/>
      <c r="T1653" s="269"/>
      <c r="U1653" s="370">
        <f>IF(AND(H1653="",I1653="",J1653="",K1653="",L1653="",M1653="",N1653="",O1653="",P1653="",Q1653="",R1653="",S1653="",T1653=""),0,AVERAGE($H1653:T1653))</f>
        <v>0</v>
      </c>
      <c r="V1653" s="373">
        <f t="shared" si="186"/>
        <v>0</v>
      </c>
      <c r="W1653" s="376">
        <f t="shared" si="187"/>
        <v>0</v>
      </c>
      <c r="X1653" s="376">
        <f t="shared" si="188"/>
        <v>0</v>
      </c>
      <c r="Y1653" s="373">
        <f t="shared" si="189"/>
        <v>0</v>
      </c>
      <c r="Z1653" s="376">
        <f t="shared" si="190"/>
        <v>0</v>
      </c>
      <c r="AA1653" s="376">
        <f t="shared" si="184"/>
        <v>0</v>
      </c>
      <c r="AB1653" s="350"/>
    </row>
    <row r="1654" spans="1:28" s="2" customFormat="1" ht="10.7">
      <c r="A1654" s="382">
        <v>1629</v>
      </c>
      <c r="B1654" s="398"/>
      <c r="C1654" s="186"/>
      <c r="D1654" s="187"/>
      <c r="E1654" s="186"/>
      <c r="F1654" s="397"/>
      <c r="G1654" s="385">
        <f t="shared" si="185"/>
        <v>0</v>
      </c>
      <c r="H1654" s="360"/>
      <c r="I1654" s="187"/>
      <c r="J1654" s="187"/>
      <c r="K1654" s="187"/>
      <c r="L1654" s="187"/>
      <c r="M1654" s="187"/>
      <c r="N1654" s="187"/>
      <c r="O1654" s="187"/>
      <c r="P1654" s="187"/>
      <c r="Q1654" s="187"/>
      <c r="R1654" s="187"/>
      <c r="S1654" s="187"/>
      <c r="T1654" s="269"/>
      <c r="U1654" s="370">
        <f>IF(AND(H1654="",I1654="",J1654="",K1654="",L1654="",M1654="",N1654="",O1654="",P1654="",Q1654="",R1654="",S1654="",T1654=""),0,AVERAGE($H1654:T1654))</f>
        <v>0</v>
      </c>
      <c r="V1654" s="373">
        <f t="shared" si="186"/>
        <v>0</v>
      </c>
      <c r="W1654" s="376">
        <f t="shared" si="187"/>
        <v>0</v>
      </c>
      <c r="X1654" s="376">
        <f t="shared" si="188"/>
        <v>0</v>
      </c>
      <c r="Y1654" s="373">
        <f t="shared" si="189"/>
        <v>0</v>
      </c>
      <c r="Z1654" s="376">
        <f t="shared" si="190"/>
        <v>0</v>
      </c>
      <c r="AA1654" s="376">
        <f t="shared" si="184"/>
        <v>0</v>
      </c>
      <c r="AB1654" s="350"/>
    </row>
    <row r="1655" spans="1:28" s="2" customFormat="1" ht="10.7">
      <c r="A1655" s="382">
        <v>1630</v>
      </c>
      <c r="B1655" s="398"/>
      <c r="C1655" s="186"/>
      <c r="D1655" s="187"/>
      <c r="E1655" s="186"/>
      <c r="F1655" s="397"/>
      <c r="G1655" s="385">
        <f t="shared" si="185"/>
        <v>0</v>
      </c>
      <c r="H1655" s="360"/>
      <c r="I1655" s="187"/>
      <c r="J1655" s="187"/>
      <c r="K1655" s="187"/>
      <c r="L1655" s="187"/>
      <c r="M1655" s="187"/>
      <c r="N1655" s="187"/>
      <c r="O1655" s="187"/>
      <c r="P1655" s="187"/>
      <c r="Q1655" s="187"/>
      <c r="R1655" s="187"/>
      <c r="S1655" s="187"/>
      <c r="T1655" s="269"/>
      <c r="U1655" s="370">
        <f>IF(AND(H1655="",I1655="",J1655="",K1655="",L1655="",M1655="",N1655="",O1655="",P1655="",Q1655="",R1655="",S1655="",T1655=""),0,AVERAGE($H1655:T1655))</f>
        <v>0</v>
      </c>
      <c r="V1655" s="373">
        <f t="shared" si="186"/>
        <v>0</v>
      </c>
      <c r="W1655" s="376">
        <f t="shared" si="187"/>
        <v>0</v>
      </c>
      <c r="X1655" s="376">
        <f t="shared" si="188"/>
        <v>0</v>
      </c>
      <c r="Y1655" s="373">
        <f t="shared" si="189"/>
        <v>0</v>
      </c>
      <c r="Z1655" s="376">
        <f t="shared" si="190"/>
        <v>0</v>
      </c>
      <c r="AA1655" s="376">
        <f t="shared" si="184"/>
        <v>0</v>
      </c>
      <c r="AB1655" s="350"/>
    </row>
    <row r="1656" spans="1:28" s="2" customFormat="1" ht="10.7">
      <c r="A1656" s="382">
        <v>1631</v>
      </c>
      <c r="B1656" s="398"/>
      <c r="C1656" s="186"/>
      <c r="D1656" s="187"/>
      <c r="E1656" s="186"/>
      <c r="F1656" s="397"/>
      <c r="G1656" s="385">
        <f t="shared" si="185"/>
        <v>0</v>
      </c>
      <c r="H1656" s="360"/>
      <c r="I1656" s="187"/>
      <c r="J1656" s="187"/>
      <c r="K1656" s="187"/>
      <c r="L1656" s="187"/>
      <c r="M1656" s="187"/>
      <c r="N1656" s="187"/>
      <c r="O1656" s="187"/>
      <c r="P1656" s="187"/>
      <c r="Q1656" s="187"/>
      <c r="R1656" s="187"/>
      <c r="S1656" s="187"/>
      <c r="T1656" s="269"/>
      <c r="U1656" s="370">
        <f>IF(AND(H1656="",I1656="",J1656="",K1656="",L1656="",M1656="",N1656="",O1656="",P1656="",Q1656="",R1656="",S1656="",T1656=""),0,AVERAGE($H1656:T1656))</f>
        <v>0</v>
      </c>
      <c r="V1656" s="373">
        <f t="shared" si="186"/>
        <v>0</v>
      </c>
      <c r="W1656" s="376">
        <f t="shared" si="187"/>
        <v>0</v>
      </c>
      <c r="X1656" s="376">
        <f t="shared" si="188"/>
        <v>0</v>
      </c>
      <c r="Y1656" s="373">
        <f t="shared" si="189"/>
        <v>0</v>
      </c>
      <c r="Z1656" s="376">
        <f t="shared" si="190"/>
        <v>0</v>
      </c>
      <c r="AA1656" s="376">
        <f t="shared" si="184"/>
        <v>0</v>
      </c>
      <c r="AB1656" s="350"/>
    </row>
    <row r="1657" spans="1:28" s="2" customFormat="1" ht="10.7">
      <c r="A1657" s="382">
        <v>1632</v>
      </c>
      <c r="B1657" s="398"/>
      <c r="C1657" s="186"/>
      <c r="D1657" s="187"/>
      <c r="E1657" s="186"/>
      <c r="F1657" s="397"/>
      <c r="G1657" s="385">
        <f t="shared" si="185"/>
        <v>0</v>
      </c>
      <c r="H1657" s="360"/>
      <c r="I1657" s="187"/>
      <c r="J1657" s="187"/>
      <c r="K1657" s="187"/>
      <c r="L1657" s="187"/>
      <c r="M1657" s="187"/>
      <c r="N1657" s="187"/>
      <c r="O1657" s="187"/>
      <c r="P1657" s="187"/>
      <c r="Q1657" s="187"/>
      <c r="R1657" s="187"/>
      <c r="S1657" s="187"/>
      <c r="T1657" s="269"/>
      <c r="U1657" s="370">
        <f>IF(AND(H1657="",I1657="",J1657="",K1657="",L1657="",M1657="",N1657="",O1657="",P1657="",Q1657="",R1657="",S1657="",T1657=""),0,AVERAGE($H1657:T1657))</f>
        <v>0</v>
      </c>
      <c r="V1657" s="373">
        <f t="shared" si="186"/>
        <v>0</v>
      </c>
      <c r="W1657" s="376">
        <f t="shared" si="187"/>
        <v>0</v>
      </c>
      <c r="X1657" s="376">
        <f t="shared" si="188"/>
        <v>0</v>
      </c>
      <c r="Y1657" s="373">
        <f t="shared" si="189"/>
        <v>0</v>
      </c>
      <c r="Z1657" s="376">
        <f t="shared" si="190"/>
        <v>0</v>
      </c>
      <c r="AA1657" s="376">
        <f t="shared" si="184"/>
        <v>0</v>
      </c>
      <c r="AB1657" s="350"/>
    </row>
    <row r="1658" spans="1:28" s="2" customFormat="1" ht="10.7">
      <c r="A1658" s="382">
        <v>1633</v>
      </c>
      <c r="B1658" s="398"/>
      <c r="C1658" s="186"/>
      <c r="D1658" s="187"/>
      <c r="E1658" s="186"/>
      <c r="F1658" s="397"/>
      <c r="G1658" s="385">
        <f t="shared" si="185"/>
        <v>0</v>
      </c>
      <c r="H1658" s="360"/>
      <c r="I1658" s="187"/>
      <c r="J1658" s="187"/>
      <c r="K1658" s="187"/>
      <c r="L1658" s="187"/>
      <c r="M1658" s="187"/>
      <c r="N1658" s="187"/>
      <c r="O1658" s="187"/>
      <c r="P1658" s="187"/>
      <c r="Q1658" s="187"/>
      <c r="R1658" s="187"/>
      <c r="S1658" s="187"/>
      <c r="T1658" s="269"/>
      <c r="U1658" s="370">
        <f>IF(AND(H1658="",I1658="",J1658="",K1658="",L1658="",M1658="",N1658="",O1658="",P1658="",Q1658="",R1658="",S1658="",T1658=""),0,AVERAGE($H1658:T1658))</f>
        <v>0</v>
      </c>
      <c r="V1658" s="373">
        <f t="shared" si="186"/>
        <v>0</v>
      </c>
      <c r="W1658" s="376">
        <f t="shared" si="187"/>
        <v>0</v>
      </c>
      <c r="X1658" s="376">
        <f t="shared" si="188"/>
        <v>0</v>
      </c>
      <c r="Y1658" s="373">
        <f t="shared" si="189"/>
        <v>0</v>
      </c>
      <c r="Z1658" s="376">
        <f t="shared" si="190"/>
        <v>0</v>
      </c>
      <c r="AA1658" s="376">
        <f t="shared" si="184"/>
        <v>0</v>
      </c>
      <c r="AB1658" s="350"/>
    </row>
    <row r="1659" spans="1:28" s="2" customFormat="1" ht="10.7">
      <c r="A1659" s="382">
        <v>1634</v>
      </c>
      <c r="B1659" s="398"/>
      <c r="C1659" s="186"/>
      <c r="D1659" s="187"/>
      <c r="E1659" s="186"/>
      <c r="F1659" s="397"/>
      <c r="G1659" s="385">
        <f t="shared" si="185"/>
        <v>0</v>
      </c>
      <c r="H1659" s="360"/>
      <c r="I1659" s="187"/>
      <c r="J1659" s="187"/>
      <c r="K1659" s="187"/>
      <c r="L1659" s="187"/>
      <c r="M1659" s="187"/>
      <c r="N1659" s="187"/>
      <c r="O1659" s="187"/>
      <c r="P1659" s="187"/>
      <c r="Q1659" s="187"/>
      <c r="R1659" s="187"/>
      <c r="S1659" s="187"/>
      <c r="T1659" s="269"/>
      <c r="U1659" s="370">
        <f>IF(AND(H1659="",I1659="",J1659="",K1659="",L1659="",M1659="",N1659="",O1659="",P1659="",Q1659="",R1659="",S1659="",T1659=""),0,AVERAGE($H1659:T1659))</f>
        <v>0</v>
      </c>
      <c r="V1659" s="373">
        <f t="shared" si="186"/>
        <v>0</v>
      </c>
      <c r="W1659" s="376">
        <f t="shared" si="187"/>
        <v>0</v>
      </c>
      <c r="X1659" s="376">
        <f t="shared" si="188"/>
        <v>0</v>
      </c>
      <c r="Y1659" s="373">
        <f t="shared" si="189"/>
        <v>0</v>
      </c>
      <c r="Z1659" s="376">
        <f t="shared" si="190"/>
        <v>0</v>
      </c>
      <c r="AA1659" s="376">
        <f t="shared" si="184"/>
        <v>0</v>
      </c>
      <c r="AB1659" s="350"/>
    </row>
    <row r="1660" spans="1:28" s="2" customFormat="1" ht="10.7">
      <c r="A1660" s="382">
        <v>1635</v>
      </c>
      <c r="B1660" s="398"/>
      <c r="C1660" s="186"/>
      <c r="D1660" s="187"/>
      <c r="E1660" s="186"/>
      <c r="F1660" s="397"/>
      <c r="G1660" s="385">
        <f t="shared" si="185"/>
        <v>0</v>
      </c>
      <c r="H1660" s="360"/>
      <c r="I1660" s="187"/>
      <c r="J1660" s="187"/>
      <c r="K1660" s="187"/>
      <c r="L1660" s="187"/>
      <c r="M1660" s="187"/>
      <c r="N1660" s="187"/>
      <c r="O1660" s="187"/>
      <c r="P1660" s="187"/>
      <c r="Q1660" s="187"/>
      <c r="R1660" s="187"/>
      <c r="S1660" s="187"/>
      <c r="T1660" s="269"/>
      <c r="U1660" s="370">
        <f>IF(AND(H1660="",I1660="",J1660="",K1660="",L1660="",M1660="",N1660="",O1660="",P1660="",Q1660="",R1660="",S1660="",T1660=""),0,AVERAGE($H1660:T1660))</f>
        <v>0</v>
      </c>
      <c r="V1660" s="373">
        <f t="shared" si="186"/>
        <v>0</v>
      </c>
      <c r="W1660" s="376">
        <f t="shared" si="187"/>
        <v>0</v>
      </c>
      <c r="X1660" s="376">
        <f t="shared" si="188"/>
        <v>0</v>
      </c>
      <c r="Y1660" s="373">
        <f t="shared" si="189"/>
        <v>0</v>
      </c>
      <c r="Z1660" s="376">
        <f t="shared" si="190"/>
        <v>0</v>
      </c>
      <c r="AA1660" s="376">
        <f t="shared" si="184"/>
        <v>0</v>
      </c>
      <c r="AB1660" s="350"/>
    </row>
    <row r="1661" spans="1:28" s="2" customFormat="1" ht="10.7">
      <c r="A1661" s="382">
        <v>1636</v>
      </c>
      <c r="B1661" s="398"/>
      <c r="C1661" s="186"/>
      <c r="D1661" s="187"/>
      <c r="E1661" s="186"/>
      <c r="F1661" s="397"/>
      <c r="G1661" s="385">
        <f t="shared" si="185"/>
        <v>0</v>
      </c>
      <c r="H1661" s="360"/>
      <c r="I1661" s="187"/>
      <c r="J1661" s="187"/>
      <c r="K1661" s="187"/>
      <c r="L1661" s="187"/>
      <c r="M1661" s="187"/>
      <c r="N1661" s="187"/>
      <c r="O1661" s="187"/>
      <c r="P1661" s="187"/>
      <c r="Q1661" s="187"/>
      <c r="R1661" s="187"/>
      <c r="S1661" s="187"/>
      <c r="T1661" s="269"/>
      <c r="U1661" s="370">
        <f>IF(AND(H1661="",I1661="",J1661="",K1661="",L1661="",M1661="",N1661="",O1661="",P1661="",Q1661="",R1661="",S1661="",T1661=""),0,AVERAGE($H1661:T1661))</f>
        <v>0</v>
      </c>
      <c r="V1661" s="373">
        <f t="shared" si="186"/>
        <v>0</v>
      </c>
      <c r="W1661" s="376">
        <f t="shared" si="187"/>
        <v>0</v>
      </c>
      <c r="X1661" s="376">
        <f t="shared" si="188"/>
        <v>0</v>
      </c>
      <c r="Y1661" s="373">
        <f t="shared" si="189"/>
        <v>0</v>
      </c>
      <c r="Z1661" s="376">
        <f t="shared" si="190"/>
        <v>0</v>
      </c>
      <c r="AA1661" s="376">
        <f t="shared" si="184"/>
        <v>0</v>
      </c>
      <c r="AB1661" s="350"/>
    </row>
    <row r="1662" spans="1:28" s="2" customFormat="1" ht="10.7">
      <c r="A1662" s="382">
        <v>1637</v>
      </c>
      <c r="B1662" s="398"/>
      <c r="C1662" s="186"/>
      <c r="D1662" s="187"/>
      <c r="E1662" s="186"/>
      <c r="F1662" s="397"/>
      <c r="G1662" s="385">
        <f t="shared" si="185"/>
        <v>0</v>
      </c>
      <c r="H1662" s="360"/>
      <c r="I1662" s="187"/>
      <c r="J1662" s="187"/>
      <c r="K1662" s="187"/>
      <c r="L1662" s="187"/>
      <c r="M1662" s="187"/>
      <c r="N1662" s="187"/>
      <c r="O1662" s="187"/>
      <c r="P1662" s="187"/>
      <c r="Q1662" s="187"/>
      <c r="R1662" s="187"/>
      <c r="S1662" s="187"/>
      <c r="T1662" s="269"/>
      <c r="U1662" s="370">
        <f>IF(AND(H1662="",I1662="",J1662="",K1662="",L1662="",M1662="",N1662="",O1662="",P1662="",Q1662="",R1662="",S1662="",T1662=""),0,AVERAGE($H1662:T1662))</f>
        <v>0</v>
      </c>
      <c r="V1662" s="373">
        <f t="shared" si="186"/>
        <v>0</v>
      </c>
      <c r="W1662" s="376">
        <f t="shared" si="187"/>
        <v>0</v>
      </c>
      <c r="X1662" s="376">
        <f t="shared" si="188"/>
        <v>0</v>
      </c>
      <c r="Y1662" s="373">
        <f t="shared" si="189"/>
        <v>0</v>
      </c>
      <c r="Z1662" s="376">
        <f t="shared" si="190"/>
        <v>0</v>
      </c>
      <c r="AA1662" s="376">
        <f t="shared" si="184"/>
        <v>0</v>
      </c>
      <c r="AB1662" s="350"/>
    </row>
    <row r="1663" spans="1:28" s="2" customFormat="1" ht="10.7">
      <c r="A1663" s="382">
        <v>1638</v>
      </c>
      <c r="B1663" s="398"/>
      <c r="C1663" s="186"/>
      <c r="D1663" s="187"/>
      <c r="E1663" s="186"/>
      <c r="F1663" s="397"/>
      <c r="G1663" s="385">
        <f t="shared" si="185"/>
        <v>0</v>
      </c>
      <c r="H1663" s="360"/>
      <c r="I1663" s="187"/>
      <c r="J1663" s="187"/>
      <c r="K1663" s="187"/>
      <c r="L1663" s="187"/>
      <c r="M1663" s="187"/>
      <c r="N1663" s="187"/>
      <c r="O1663" s="187"/>
      <c r="P1663" s="187"/>
      <c r="Q1663" s="187"/>
      <c r="R1663" s="187"/>
      <c r="S1663" s="187"/>
      <c r="T1663" s="269"/>
      <c r="U1663" s="370">
        <f>IF(AND(H1663="",I1663="",J1663="",K1663="",L1663="",M1663="",N1663="",O1663="",P1663="",Q1663="",R1663="",S1663="",T1663=""),0,AVERAGE($H1663:T1663))</f>
        <v>0</v>
      </c>
      <c r="V1663" s="373">
        <f t="shared" si="186"/>
        <v>0</v>
      </c>
      <c r="W1663" s="376">
        <f t="shared" si="187"/>
        <v>0</v>
      </c>
      <c r="X1663" s="376">
        <f t="shared" si="188"/>
        <v>0</v>
      </c>
      <c r="Y1663" s="373">
        <f t="shared" si="189"/>
        <v>0</v>
      </c>
      <c r="Z1663" s="376">
        <f t="shared" si="190"/>
        <v>0</v>
      </c>
      <c r="AA1663" s="376">
        <f t="shared" si="184"/>
        <v>0</v>
      </c>
      <c r="AB1663" s="350"/>
    </row>
    <row r="1664" spans="1:28" s="2" customFormat="1" ht="10.7">
      <c r="A1664" s="382">
        <v>1639</v>
      </c>
      <c r="B1664" s="398"/>
      <c r="C1664" s="186"/>
      <c r="D1664" s="187"/>
      <c r="E1664" s="186"/>
      <c r="F1664" s="397"/>
      <c r="G1664" s="385">
        <f t="shared" si="185"/>
        <v>0</v>
      </c>
      <c r="H1664" s="360"/>
      <c r="I1664" s="187"/>
      <c r="J1664" s="187"/>
      <c r="K1664" s="187"/>
      <c r="L1664" s="187"/>
      <c r="M1664" s="187"/>
      <c r="N1664" s="187"/>
      <c r="O1664" s="187"/>
      <c r="P1664" s="187"/>
      <c r="Q1664" s="187"/>
      <c r="R1664" s="187"/>
      <c r="S1664" s="187"/>
      <c r="T1664" s="269"/>
      <c r="U1664" s="370">
        <f>IF(AND(H1664="",I1664="",J1664="",K1664="",L1664="",M1664="",N1664="",O1664="",P1664="",Q1664="",R1664="",S1664="",T1664=""),0,AVERAGE($H1664:T1664))</f>
        <v>0</v>
      </c>
      <c r="V1664" s="373">
        <f t="shared" si="186"/>
        <v>0</v>
      </c>
      <c r="W1664" s="376">
        <f t="shared" si="187"/>
        <v>0</v>
      </c>
      <c r="X1664" s="376">
        <f t="shared" si="188"/>
        <v>0</v>
      </c>
      <c r="Y1664" s="373">
        <f t="shared" si="189"/>
        <v>0</v>
      </c>
      <c r="Z1664" s="376">
        <f t="shared" si="190"/>
        <v>0</v>
      </c>
      <c r="AA1664" s="376">
        <f t="shared" si="184"/>
        <v>0</v>
      </c>
      <c r="AB1664" s="350"/>
    </row>
    <row r="1665" spans="1:28" s="2" customFormat="1" ht="10.7">
      <c r="A1665" s="382">
        <v>1640</v>
      </c>
      <c r="B1665" s="398"/>
      <c r="C1665" s="186"/>
      <c r="D1665" s="187"/>
      <c r="E1665" s="186"/>
      <c r="F1665" s="397"/>
      <c r="G1665" s="385">
        <f t="shared" si="185"/>
        <v>0</v>
      </c>
      <c r="H1665" s="360"/>
      <c r="I1665" s="187"/>
      <c r="J1665" s="187"/>
      <c r="K1665" s="187"/>
      <c r="L1665" s="187"/>
      <c r="M1665" s="187"/>
      <c r="N1665" s="187"/>
      <c r="O1665" s="187"/>
      <c r="P1665" s="187"/>
      <c r="Q1665" s="187"/>
      <c r="R1665" s="187"/>
      <c r="S1665" s="187"/>
      <c r="T1665" s="269"/>
      <c r="U1665" s="370">
        <f>IF(AND(H1665="",I1665="",J1665="",K1665="",L1665="",M1665="",N1665="",O1665="",P1665="",Q1665="",R1665="",S1665="",T1665=""),0,AVERAGE($H1665:T1665))</f>
        <v>0</v>
      </c>
      <c r="V1665" s="373">
        <f t="shared" si="186"/>
        <v>0</v>
      </c>
      <c r="W1665" s="376">
        <f t="shared" si="187"/>
        <v>0</v>
      </c>
      <c r="X1665" s="376">
        <f t="shared" si="188"/>
        <v>0</v>
      </c>
      <c r="Y1665" s="373">
        <f t="shared" si="189"/>
        <v>0</v>
      </c>
      <c r="Z1665" s="376">
        <f t="shared" si="190"/>
        <v>0</v>
      </c>
      <c r="AA1665" s="376">
        <f t="shared" si="184"/>
        <v>0</v>
      </c>
      <c r="AB1665" s="350"/>
    </row>
    <row r="1666" spans="1:28" s="2" customFormat="1" ht="10.7">
      <c r="A1666" s="382">
        <v>1641</v>
      </c>
      <c r="B1666" s="398"/>
      <c r="C1666" s="186"/>
      <c r="D1666" s="187"/>
      <c r="E1666" s="186"/>
      <c r="F1666" s="397"/>
      <c r="G1666" s="385">
        <f t="shared" si="185"/>
        <v>0</v>
      </c>
      <c r="H1666" s="360"/>
      <c r="I1666" s="187"/>
      <c r="J1666" s="187"/>
      <c r="K1666" s="187"/>
      <c r="L1666" s="187"/>
      <c r="M1666" s="187"/>
      <c r="N1666" s="187"/>
      <c r="O1666" s="187"/>
      <c r="P1666" s="187"/>
      <c r="Q1666" s="187"/>
      <c r="R1666" s="187"/>
      <c r="S1666" s="187"/>
      <c r="T1666" s="269"/>
      <c r="U1666" s="370">
        <f>IF(AND(H1666="",I1666="",J1666="",K1666="",L1666="",M1666="",N1666="",O1666="",P1666="",Q1666="",R1666="",S1666="",T1666=""),0,AVERAGE($H1666:T1666))</f>
        <v>0</v>
      </c>
      <c r="V1666" s="373">
        <f t="shared" si="186"/>
        <v>0</v>
      </c>
      <c r="W1666" s="376">
        <f t="shared" si="187"/>
        <v>0</v>
      </c>
      <c r="X1666" s="376">
        <f t="shared" si="188"/>
        <v>0</v>
      </c>
      <c r="Y1666" s="373">
        <f t="shared" si="189"/>
        <v>0</v>
      </c>
      <c r="Z1666" s="376">
        <f t="shared" si="190"/>
        <v>0</v>
      </c>
      <c r="AA1666" s="376">
        <f t="shared" si="184"/>
        <v>0</v>
      </c>
      <c r="AB1666" s="350"/>
    </row>
    <row r="1667" spans="1:28" s="2" customFormat="1" ht="10.7">
      <c r="A1667" s="382">
        <v>1642</v>
      </c>
      <c r="B1667" s="398"/>
      <c r="C1667" s="186"/>
      <c r="D1667" s="187"/>
      <c r="E1667" s="186"/>
      <c r="F1667" s="397"/>
      <c r="G1667" s="385">
        <f t="shared" si="185"/>
        <v>0</v>
      </c>
      <c r="H1667" s="360"/>
      <c r="I1667" s="187"/>
      <c r="J1667" s="187"/>
      <c r="K1667" s="187"/>
      <c r="L1667" s="187"/>
      <c r="M1667" s="187"/>
      <c r="N1667" s="187"/>
      <c r="O1667" s="187"/>
      <c r="P1667" s="187"/>
      <c r="Q1667" s="187"/>
      <c r="R1667" s="187"/>
      <c r="S1667" s="187"/>
      <c r="T1667" s="269"/>
      <c r="U1667" s="370">
        <f>IF(AND(H1667="",I1667="",J1667="",K1667="",L1667="",M1667="",N1667="",O1667="",P1667="",Q1667="",R1667="",S1667="",T1667=""),0,AVERAGE($H1667:T1667))</f>
        <v>0</v>
      </c>
      <c r="V1667" s="373">
        <f t="shared" si="186"/>
        <v>0</v>
      </c>
      <c r="W1667" s="376">
        <f t="shared" si="187"/>
        <v>0</v>
      </c>
      <c r="X1667" s="376">
        <f t="shared" si="188"/>
        <v>0</v>
      </c>
      <c r="Y1667" s="373">
        <f t="shared" si="189"/>
        <v>0</v>
      </c>
      <c r="Z1667" s="376">
        <f t="shared" si="190"/>
        <v>0</v>
      </c>
      <c r="AA1667" s="376">
        <f t="shared" si="184"/>
        <v>0</v>
      </c>
      <c r="AB1667" s="350"/>
    </row>
    <row r="1668" spans="1:28" s="2" customFormat="1" ht="10.7">
      <c r="A1668" s="382">
        <v>1643</v>
      </c>
      <c r="B1668" s="398"/>
      <c r="C1668" s="186"/>
      <c r="D1668" s="187"/>
      <c r="E1668" s="186"/>
      <c r="F1668" s="397"/>
      <c r="G1668" s="385">
        <f t="shared" si="185"/>
        <v>0</v>
      </c>
      <c r="H1668" s="360"/>
      <c r="I1668" s="187"/>
      <c r="J1668" s="187"/>
      <c r="K1668" s="187"/>
      <c r="L1668" s="187"/>
      <c r="M1668" s="187"/>
      <c r="N1668" s="187"/>
      <c r="O1668" s="187"/>
      <c r="P1668" s="187"/>
      <c r="Q1668" s="187"/>
      <c r="R1668" s="187"/>
      <c r="S1668" s="187"/>
      <c r="T1668" s="269"/>
      <c r="U1668" s="370">
        <f>IF(AND(H1668="",I1668="",J1668="",K1668="",L1668="",M1668="",N1668="",O1668="",P1668="",Q1668="",R1668="",S1668="",T1668=""),0,AVERAGE($H1668:T1668))</f>
        <v>0</v>
      </c>
      <c r="V1668" s="373">
        <f t="shared" si="186"/>
        <v>0</v>
      </c>
      <c r="W1668" s="376">
        <f t="shared" si="187"/>
        <v>0</v>
      </c>
      <c r="X1668" s="376">
        <f t="shared" si="188"/>
        <v>0</v>
      </c>
      <c r="Y1668" s="373">
        <f t="shared" si="189"/>
        <v>0</v>
      </c>
      <c r="Z1668" s="376">
        <f t="shared" si="190"/>
        <v>0</v>
      </c>
      <c r="AA1668" s="376">
        <f t="shared" si="184"/>
        <v>0</v>
      </c>
      <c r="AB1668" s="350"/>
    </row>
    <row r="1669" spans="1:28" s="2" customFormat="1" ht="10.7">
      <c r="A1669" s="382">
        <v>1644</v>
      </c>
      <c r="B1669" s="398"/>
      <c r="C1669" s="186"/>
      <c r="D1669" s="187"/>
      <c r="E1669" s="186"/>
      <c r="F1669" s="397"/>
      <c r="G1669" s="385">
        <f t="shared" si="185"/>
        <v>0</v>
      </c>
      <c r="H1669" s="360"/>
      <c r="I1669" s="187"/>
      <c r="J1669" s="187"/>
      <c r="K1669" s="187"/>
      <c r="L1669" s="187"/>
      <c r="M1669" s="187"/>
      <c r="N1669" s="187"/>
      <c r="O1669" s="187"/>
      <c r="P1669" s="187"/>
      <c r="Q1669" s="187"/>
      <c r="R1669" s="187"/>
      <c r="S1669" s="187"/>
      <c r="T1669" s="269"/>
      <c r="U1669" s="370">
        <f>IF(AND(H1669="",I1669="",J1669="",K1669="",L1669="",M1669="",N1669="",O1669="",P1669="",Q1669="",R1669="",S1669="",T1669=""),0,AVERAGE($H1669:T1669))</f>
        <v>0</v>
      </c>
      <c r="V1669" s="373">
        <f t="shared" si="186"/>
        <v>0</v>
      </c>
      <c r="W1669" s="376">
        <f t="shared" si="187"/>
        <v>0</v>
      </c>
      <c r="X1669" s="376">
        <f t="shared" si="188"/>
        <v>0</v>
      </c>
      <c r="Y1669" s="373">
        <f t="shared" si="189"/>
        <v>0</v>
      </c>
      <c r="Z1669" s="376">
        <f t="shared" si="190"/>
        <v>0</v>
      </c>
      <c r="AA1669" s="376">
        <f t="shared" si="184"/>
        <v>0</v>
      </c>
      <c r="AB1669" s="350"/>
    </row>
    <row r="1670" spans="1:28" s="2" customFormat="1" ht="10.7">
      <c r="A1670" s="382">
        <v>1645</v>
      </c>
      <c r="B1670" s="398"/>
      <c r="C1670" s="186"/>
      <c r="D1670" s="187"/>
      <c r="E1670" s="186"/>
      <c r="F1670" s="397"/>
      <c r="G1670" s="385">
        <f t="shared" si="185"/>
        <v>0</v>
      </c>
      <c r="H1670" s="360"/>
      <c r="I1670" s="187"/>
      <c r="J1670" s="187"/>
      <c r="K1670" s="187"/>
      <c r="L1670" s="187"/>
      <c r="M1670" s="187"/>
      <c r="N1670" s="187"/>
      <c r="O1670" s="187"/>
      <c r="P1670" s="187"/>
      <c r="Q1670" s="187"/>
      <c r="R1670" s="187"/>
      <c r="S1670" s="187"/>
      <c r="T1670" s="269"/>
      <c r="U1670" s="370">
        <f>IF(AND(H1670="",I1670="",J1670="",K1670="",L1670="",M1670="",N1670="",O1670="",P1670="",Q1670="",R1670="",S1670="",T1670=""),0,AVERAGE($H1670:T1670))</f>
        <v>0</v>
      </c>
      <c r="V1670" s="373">
        <f t="shared" si="186"/>
        <v>0</v>
      </c>
      <c r="W1670" s="376">
        <f t="shared" si="187"/>
        <v>0</v>
      </c>
      <c r="X1670" s="376">
        <f t="shared" si="188"/>
        <v>0</v>
      </c>
      <c r="Y1670" s="373">
        <f t="shared" si="189"/>
        <v>0</v>
      </c>
      <c r="Z1670" s="376">
        <f t="shared" si="190"/>
        <v>0</v>
      </c>
      <c r="AA1670" s="376">
        <f t="shared" si="184"/>
        <v>0</v>
      </c>
      <c r="AB1670" s="350"/>
    </row>
    <row r="1671" spans="1:28" s="2" customFormat="1" ht="10.7">
      <c r="A1671" s="382">
        <v>1646</v>
      </c>
      <c r="B1671" s="398"/>
      <c r="C1671" s="186"/>
      <c r="D1671" s="187"/>
      <c r="E1671" s="186"/>
      <c r="F1671" s="397"/>
      <c r="G1671" s="385">
        <f t="shared" si="185"/>
        <v>0</v>
      </c>
      <c r="H1671" s="360"/>
      <c r="I1671" s="187"/>
      <c r="J1671" s="187"/>
      <c r="K1671" s="187"/>
      <c r="L1671" s="187"/>
      <c r="M1671" s="187"/>
      <c r="N1671" s="187"/>
      <c r="O1671" s="187"/>
      <c r="P1671" s="187"/>
      <c r="Q1671" s="187"/>
      <c r="R1671" s="187"/>
      <c r="S1671" s="187"/>
      <c r="T1671" s="269"/>
      <c r="U1671" s="370">
        <f>IF(AND(H1671="",I1671="",J1671="",K1671="",L1671="",M1671="",N1671="",O1671="",P1671="",Q1671="",R1671="",S1671="",T1671=""),0,AVERAGE($H1671:T1671))</f>
        <v>0</v>
      </c>
      <c r="V1671" s="373">
        <f t="shared" si="186"/>
        <v>0</v>
      </c>
      <c r="W1671" s="376">
        <f t="shared" si="187"/>
        <v>0</v>
      </c>
      <c r="X1671" s="376">
        <f t="shared" si="188"/>
        <v>0</v>
      </c>
      <c r="Y1671" s="373">
        <f t="shared" si="189"/>
        <v>0</v>
      </c>
      <c r="Z1671" s="376">
        <f t="shared" si="190"/>
        <v>0</v>
      </c>
      <c r="AA1671" s="376">
        <f t="shared" si="184"/>
        <v>0</v>
      </c>
      <c r="AB1671" s="350"/>
    </row>
    <row r="1672" spans="1:28" s="2" customFormat="1" ht="10.7">
      <c r="A1672" s="382">
        <v>1647</v>
      </c>
      <c r="B1672" s="398"/>
      <c r="C1672" s="186"/>
      <c r="D1672" s="187"/>
      <c r="E1672" s="186"/>
      <c r="F1672" s="397"/>
      <c r="G1672" s="385">
        <f t="shared" si="185"/>
        <v>0</v>
      </c>
      <c r="H1672" s="360"/>
      <c r="I1672" s="187"/>
      <c r="J1672" s="187"/>
      <c r="K1672" s="187"/>
      <c r="L1672" s="187"/>
      <c r="M1672" s="187"/>
      <c r="N1672" s="187"/>
      <c r="O1672" s="187"/>
      <c r="P1672" s="187"/>
      <c r="Q1672" s="187"/>
      <c r="R1672" s="187"/>
      <c r="S1672" s="187"/>
      <c r="T1672" s="269"/>
      <c r="U1672" s="370">
        <f>IF(AND(H1672="",I1672="",J1672="",K1672="",L1672="",M1672="",N1672="",O1672="",P1672="",Q1672="",R1672="",S1672="",T1672=""),0,AVERAGE($H1672:T1672))</f>
        <v>0</v>
      </c>
      <c r="V1672" s="373">
        <f t="shared" si="186"/>
        <v>0</v>
      </c>
      <c r="W1672" s="376">
        <f t="shared" si="187"/>
        <v>0</v>
      </c>
      <c r="X1672" s="376">
        <f t="shared" si="188"/>
        <v>0</v>
      </c>
      <c r="Y1672" s="373">
        <f t="shared" si="189"/>
        <v>0</v>
      </c>
      <c r="Z1672" s="376">
        <f t="shared" si="190"/>
        <v>0</v>
      </c>
      <c r="AA1672" s="376">
        <f t="shared" si="184"/>
        <v>0</v>
      </c>
      <c r="AB1672" s="350"/>
    </row>
    <row r="1673" spans="1:28" s="2" customFormat="1" ht="10.7">
      <c r="A1673" s="382">
        <v>1648</v>
      </c>
      <c r="B1673" s="398"/>
      <c r="C1673" s="186"/>
      <c r="D1673" s="187"/>
      <c r="E1673" s="186"/>
      <c r="F1673" s="397"/>
      <c r="G1673" s="385">
        <f t="shared" si="185"/>
        <v>0</v>
      </c>
      <c r="H1673" s="360"/>
      <c r="I1673" s="187"/>
      <c r="J1673" s="187"/>
      <c r="K1673" s="187"/>
      <c r="L1673" s="187"/>
      <c r="M1673" s="187"/>
      <c r="N1673" s="187"/>
      <c r="O1673" s="187"/>
      <c r="P1673" s="187"/>
      <c r="Q1673" s="187"/>
      <c r="R1673" s="187"/>
      <c r="S1673" s="187"/>
      <c r="T1673" s="269"/>
      <c r="U1673" s="370">
        <f>IF(AND(H1673="",I1673="",J1673="",K1673="",L1673="",M1673="",N1673="",O1673="",P1673="",Q1673="",R1673="",S1673="",T1673=""),0,AVERAGE($H1673:T1673))</f>
        <v>0</v>
      </c>
      <c r="V1673" s="373">
        <f t="shared" si="186"/>
        <v>0</v>
      </c>
      <c r="W1673" s="376">
        <f t="shared" si="187"/>
        <v>0</v>
      </c>
      <c r="X1673" s="376">
        <f t="shared" si="188"/>
        <v>0</v>
      </c>
      <c r="Y1673" s="373">
        <f t="shared" si="189"/>
        <v>0</v>
      </c>
      <c r="Z1673" s="376">
        <f t="shared" si="190"/>
        <v>0</v>
      </c>
      <c r="AA1673" s="376">
        <f t="shared" si="184"/>
        <v>0</v>
      </c>
      <c r="AB1673" s="350"/>
    </row>
    <row r="1674" spans="1:28" s="2" customFormat="1" ht="10.7">
      <c r="A1674" s="382">
        <v>1649</v>
      </c>
      <c r="B1674" s="398"/>
      <c r="C1674" s="186"/>
      <c r="D1674" s="187"/>
      <c r="E1674" s="186"/>
      <c r="F1674" s="397"/>
      <c r="G1674" s="385">
        <f t="shared" si="185"/>
        <v>0</v>
      </c>
      <c r="H1674" s="360"/>
      <c r="I1674" s="187"/>
      <c r="J1674" s="187"/>
      <c r="K1674" s="187"/>
      <c r="L1674" s="187"/>
      <c r="M1674" s="187"/>
      <c r="N1674" s="187"/>
      <c r="O1674" s="187"/>
      <c r="P1674" s="187"/>
      <c r="Q1674" s="187"/>
      <c r="R1674" s="187"/>
      <c r="S1674" s="187"/>
      <c r="T1674" s="269"/>
      <c r="U1674" s="370">
        <f>IF(AND(H1674="",I1674="",J1674="",K1674="",L1674="",M1674="",N1674="",O1674="",P1674="",Q1674="",R1674="",S1674="",T1674=""),0,AVERAGE($H1674:T1674))</f>
        <v>0</v>
      </c>
      <c r="V1674" s="373">
        <f t="shared" si="186"/>
        <v>0</v>
      </c>
      <c r="W1674" s="376">
        <f t="shared" si="187"/>
        <v>0</v>
      </c>
      <c r="X1674" s="376">
        <f t="shared" si="188"/>
        <v>0</v>
      </c>
      <c r="Y1674" s="373">
        <f t="shared" si="189"/>
        <v>0</v>
      </c>
      <c r="Z1674" s="376">
        <f t="shared" si="190"/>
        <v>0</v>
      </c>
      <c r="AA1674" s="376">
        <f t="shared" si="184"/>
        <v>0</v>
      </c>
      <c r="AB1674" s="350"/>
    </row>
    <row r="1675" spans="1:28" s="2" customFormat="1" ht="10.7">
      <c r="A1675" s="382">
        <v>1650</v>
      </c>
      <c r="B1675" s="398"/>
      <c r="C1675" s="186"/>
      <c r="D1675" s="187"/>
      <c r="E1675" s="186"/>
      <c r="F1675" s="397"/>
      <c r="G1675" s="385">
        <f t="shared" si="185"/>
        <v>0</v>
      </c>
      <c r="H1675" s="360"/>
      <c r="I1675" s="187"/>
      <c r="J1675" s="187"/>
      <c r="K1675" s="187"/>
      <c r="L1675" s="187"/>
      <c r="M1675" s="187"/>
      <c r="N1675" s="187"/>
      <c r="O1675" s="187"/>
      <c r="P1675" s="187"/>
      <c r="Q1675" s="187"/>
      <c r="R1675" s="187"/>
      <c r="S1675" s="187"/>
      <c r="T1675" s="269"/>
      <c r="U1675" s="370">
        <f>IF(AND(H1675="",I1675="",J1675="",K1675="",L1675="",M1675="",N1675="",O1675="",P1675="",Q1675="",R1675="",S1675="",T1675=""),0,AVERAGE($H1675:T1675))</f>
        <v>0</v>
      </c>
      <c r="V1675" s="373">
        <f t="shared" si="186"/>
        <v>0</v>
      </c>
      <c r="W1675" s="376">
        <f t="shared" si="187"/>
        <v>0</v>
      </c>
      <c r="X1675" s="376">
        <f t="shared" si="188"/>
        <v>0</v>
      </c>
      <c r="Y1675" s="373">
        <f t="shared" si="189"/>
        <v>0</v>
      </c>
      <c r="Z1675" s="376">
        <f t="shared" si="190"/>
        <v>0</v>
      </c>
      <c r="AA1675" s="376">
        <f t="shared" si="184"/>
        <v>0</v>
      </c>
      <c r="AB1675" s="350"/>
    </row>
    <row r="1676" spans="1:28" s="2" customFormat="1" ht="10.7">
      <c r="A1676" s="382">
        <v>1651</v>
      </c>
      <c r="B1676" s="398"/>
      <c r="C1676" s="186"/>
      <c r="D1676" s="187"/>
      <c r="E1676" s="186"/>
      <c r="F1676" s="397"/>
      <c r="G1676" s="385">
        <f t="shared" si="185"/>
        <v>0</v>
      </c>
      <c r="H1676" s="360"/>
      <c r="I1676" s="187"/>
      <c r="J1676" s="187"/>
      <c r="K1676" s="187"/>
      <c r="L1676" s="187"/>
      <c r="M1676" s="187"/>
      <c r="N1676" s="187"/>
      <c r="O1676" s="187"/>
      <c r="P1676" s="187"/>
      <c r="Q1676" s="187"/>
      <c r="R1676" s="187"/>
      <c r="S1676" s="187"/>
      <c r="T1676" s="269"/>
      <c r="U1676" s="370">
        <f>IF(AND(H1676="",I1676="",J1676="",K1676="",L1676="",M1676="",N1676="",O1676="",P1676="",Q1676="",R1676="",S1676="",T1676=""),0,AVERAGE($H1676:T1676))</f>
        <v>0</v>
      </c>
      <c r="V1676" s="373">
        <f t="shared" si="186"/>
        <v>0</v>
      </c>
      <c r="W1676" s="376">
        <f t="shared" si="187"/>
        <v>0</v>
      </c>
      <c r="X1676" s="376">
        <f t="shared" si="188"/>
        <v>0</v>
      </c>
      <c r="Y1676" s="373">
        <f t="shared" si="189"/>
        <v>0</v>
      </c>
      <c r="Z1676" s="376">
        <f t="shared" si="190"/>
        <v>0</v>
      </c>
      <c r="AA1676" s="376">
        <f t="shared" si="184"/>
        <v>0</v>
      </c>
      <c r="AB1676" s="350"/>
    </row>
    <row r="1677" spans="1:28" s="2" customFormat="1" ht="10.7">
      <c r="A1677" s="382">
        <v>1652</v>
      </c>
      <c r="B1677" s="398"/>
      <c r="C1677" s="186"/>
      <c r="D1677" s="187"/>
      <c r="E1677" s="186"/>
      <c r="F1677" s="397"/>
      <c r="G1677" s="385">
        <f t="shared" si="185"/>
        <v>0</v>
      </c>
      <c r="H1677" s="360"/>
      <c r="I1677" s="187"/>
      <c r="J1677" s="187"/>
      <c r="K1677" s="187"/>
      <c r="L1677" s="187"/>
      <c r="M1677" s="187"/>
      <c r="N1677" s="187"/>
      <c r="O1677" s="187"/>
      <c r="P1677" s="187"/>
      <c r="Q1677" s="187"/>
      <c r="R1677" s="187"/>
      <c r="S1677" s="187"/>
      <c r="T1677" s="269"/>
      <c r="U1677" s="370">
        <f>IF(AND(H1677="",I1677="",J1677="",K1677="",L1677="",M1677="",N1677="",O1677="",P1677="",Q1677="",R1677="",S1677="",T1677=""),0,AVERAGE($H1677:T1677))</f>
        <v>0</v>
      </c>
      <c r="V1677" s="373">
        <f t="shared" si="186"/>
        <v>0</v>
      </c>
      <c r="W1677" s="376">
        <f t="shared" si="187"/>
        <v>0</v>
      </c>
      <c r="X1677" s="376">
        <f t="shared" si="188"/>
        <v>0</v>
      </c>
      <c r="Y1677" s="373">
        <f t="shared" si="189"/>
        <v>0</v>
      </c>
      <c r="Z1677" s="376">
        <f t="shared" si="190"/>
        <v>0</v>
      </c>
      <c r="AA1677" s="376">
        <f t="shared" si="184"/>
        <v>0</v>
      </c>
      <c r="AB1677" s="350"/>
    </row>
    <row r="1678" spans="1:28" s="2" customFormat="1" ht="10.7">
      <c r="A1678" s="382">
        <v>1653</v>
      </c>
      <c r="B1678" s="398"/>
      <c r="C1678" s="186"/>
      <c r="D1678" s="187"/>
      <c r="E1678" s="186"/>
      <c r="F1678" s="397"/>
      <c r="G1678" s="385">
        <f t="shared" si="185"/>
        <v>0</v>
      </c>
      <c r="H1678" s="360"/>
      <c r="I1678" s="187"/>
      <c r="J1678" s="187"/>
      <c r="K1678" s="187"/>
      <c r="L1678" s="187"/>
      <c r="M1678" s="187"/>
      <c r="N1678" s="187"/>
      <c r="O1678" s="187"/>
      <c r="P1678" s="187"/>
      <c r="Q1678" s="187"/>
      <c r="R1678" s="187"/>
      <c r="S1678" s="187"/>
      <c r="T1678" s="269"/>
      <c r="U1678" s="370">
        <f>IF(AND(H1678="",I1678="",J1678="",K1678="",L1678="",M1678="",N1678="",O1678="",P1678="",Q1678="",R1678="",S1678="",T1678=""),0,AVERAGE($H1678:T1678))</f>
        <v>0</v>
      </c>
      <c r="V1678" s="373">
        <f t="shared" si="186"/>
        <v>0</v>
      </c>
      <c r="W1678" s="376">
        <f t="shared" si="187"/>
        <v>0</v>
      </c>
      <c r="X1678" s="376">
        <f t="shared" si="188"/>
        <v>0</v>
      </c>
      <c r="Y1678" s="373">
        <f t="shared" si="189"/>
        <v>0</v>
      </c>
      <c r="Z1678" s="376">
        <f t="shared" si="190"/>
        <v>0</v>
      </c>
      <c r="AA1678" s="376">
        <f t="shared" si="184"/>
        <v>0</v>
      </c>
      <c r="AB1678" s="350"/>
    </row>
    <row r="1679" spans="1:28" s="2" customFormat="1" ht="10.7">
      <c r="A1679" s="382">
        <v>1654</v>
      </c>
      <c r="B1679" s="398"/>
      <c r="C1679" s="186"/>
      <c r="D1679" s="187"/>
      <c r="E1679" s="186"/>
      <c r="F1679" s="397"/>
      <c r="G1679" s="385">
        <f t="shared" si="185"/>
        <v>0</v>
      </c>
      <c r="H1679" s="360"/>
      <c r="I1679" s="187"/>
      <c r="J1679" s="187"/>
      <c r="K1679" s="187"/>
      <c r="L1679" s="187"/>
      <c r="M1679" s="187"/>
      <c r="N1679" s="187"/>
      <c r="O1679" s="187"/>
      <c r="P1679" s="187"/>
      <c r="Q1679" s="187"/>
      <c r="R1679" s="187"/>
      <c r="S1679" s="187"/>
      <c r="T1679" s="269"/>
      <c r="U1679" s="370">
        <f>IF(AND(H1679="",I1679="",J1679="",K1679="",L1679="",M1679="",N1679="",O1679="",P1679="",Q1679="",R1679="",S1679="",T1679=""),0,AVERAGE($H1679:T1679))</f>
        <v>0</v>
      </c>
      <c r="V1679" s="373">
        <f t="shared" si="186"/>
        <v>0</v>
      </c>
      <c r="W1679" s="376">
        <f t="shared" si="187"/>
        <v>0</v>
      </c>
      <c r="X1679" s="376">
        <f t="shared" si="188"/>
        <v>0</v>
      </c>
      <c r="Y1679" s="373">
        <f t="shared" si="189"/>
        <v>0</v>
      </c>
      <c r="Z1679" s="376">
        <f t="shared" si="190"/>
        <v>0</v>
      </c>
      <c r="AA1679" s="376">
        <f t="shared" si="184"/>
        <v>0</v>
      </c>
      <c r="AB1679" s="350"/>
    </row>
    <row r="1680" spans="1:28" s="2" customFormat="1" ht="10.7">
      <c r="A1680" s="382">
        <v>1655</v>
      </c>
      <c r="B1680" s="398"/>
      <c r="C1680" s="186"/>
      <c r="D1680" s="187"/>
      <c r="E1680" s="186"/>
      <c r="F1680" s="397"/>
      <c r="G1680" s="385">
        <f t="shared" si="185"/>
        <v>0</v>
      </c>
      <c r="H1680" s="360"/>
      <c r="I1680" s="187"/>
      <c r="J1680" s="187"/>
      <c r="K1680" s="187"/>
      <c r="L1680" s="187"/>
      <c r="M1680" s="187"/>
      <c r="N1680" s="187"/>
      <c r="O1680" s="187"/>
      <c r="P1680" s="187"/>
      <c r="Q1680" s="187"/>
      <c r="R1680" s="187"/>
      <c r="S1680" s="187"/>
      <c r="T1680" s="269"/>
      <c r="U1680" s="370">
        <f>IF(AND(H1680="",I1680="",J1680="",K1680="",L1680="",M1680="",N1680="",O1680="",P1680="",Q1680="",R1680="",S1680="",T1680=""),0,AVERAGE($H1680:T1680))</f>
        <v>0</v>
      </c>
      <c r="V1680" s="373">
        <f t="shared" si="186"/>
        <v>0</v>
      </c>
      <c r="W1680" s="376">
        <f t="shared" si="187"/>
        <v>0</v>
      </c>
      <c r="X1680" s="376">
        <f t="shared" si="188"/>
        <v>0</v>
      </c>
      <c r="Y1680" s="373">
        <f t="shared" si="189"/>
        <v>0</v>
      </c>
      <c r="Z1680" s="376">
        <f t="shared" si="190"/>
        <v>0</v>
      </c>
      <c r="AA1680" s="376">
        <f t="shared" si="184"/>
        <v>0</v>
      </c>
      <c r="AB1680" s="350"/>
    </row>
    <row r="1681" spans="1:28" s="2" customFormat="1" ht="10.7">
      <c r="A1681" s="382">
        <v>1656</v>
      </c>
      <c r="B1681" s="398"/>
      <c r="C1681" s="186"/>
      <c r="D1681" s="187"/>
      <c r="E1681" s="186"/>
      <c r="F1681" s="397"/>
      <c r="G1681" s="385">
        <f t="shared" si="185"/>
        <v>0</v>
      </c>
      <c r="H1681" s="360"/>
      <c r="I1681" s="187"/>
      <c r="J1681" s="187"/>
      <c r="K1681" s="187"/>
      <c r="L1681" s="187"/>
      <c r="M1681" s="187"/>
      <c r="N1681" s="187"/>
      <c r="O1681" s="187"/>
      <c r="P1681" s="187"/>
      <c r="Q1681" s="187"/>
      <c r="R1681" s="187"/>
      <c r="S1681" s="187"/>
      <c r="T1681" s="269"/>
      <c r="U1681" s="370">
        <f>IF(AND(H1681="",I1681="",J1681="",K1681="",L1681="",M1681="",N1681="",O1681="",P1681="",Q1681="",R1681="",S1681="",T1681=""),0,AVERAGE($H1681:T1681))</f>
        <v>0</v>
      </c>
      <c r="V1681" s="373">
        <f t="shared" si="186"/>
        <v>0</v>
      </c>
      <c r="W1681" s="376">
        <f t="shared" si="187"/>
        <v>0</v>
      </c>
      <c r="X1681" s="376">
        <f t="shared" si="188"/>
        <v>0</v>
      </c>
      <c r="Y1681" s="373">
        <f t="shared" si="189"/>
        <v>0</v>
      </c>
      <c r="Z1681" s="376">
        <f t="shared" si="190"/>
        <v>0</v>
      </c>
      <c r="AA1681" s="376">
        <f t="shared" si="184"/>
        <v>0</v>
      </c>
      <c r="AB1681" s="350"/>
    </row>
    <row r="1682" spans="1:28" s="2" customFormat="1" ht="10.7">
      <c r="A1682" s="382">
        <v>1657</v>
      </c>
      <c r="B1682" s="398"/>
      <c r="C1682" s="186"/>
      <c r="D1682" s="187"/>
      <c r="E1682" s="186"/>
      <c r="F1682" s="397"/>
      <c r="G1682" s="385">
        <f t="shared" si="185"/>
        <v>0</v>
      </c>
      <c r="H1682" s="360"/>
      <c r="I1682" s="187"/>
      <c r="J1682" s="187"/>
      <c r="K1682" s="187"/>
      <c r="L1682" s="187"/>
      <c r="M1682" s="187"/>
      <c r="N1682" s="187"/>
      <c r="O1682" s="187"/>
      <c r="P1682" s="187"/>
      <c r="Q1682" s="187"/>
      <c r="R1682" s="187"/>
      <c r="S1682" s="187"/>
      <c r="T1682" s="269"/>
      <c r="U1682" s="370">
        <f>IF(AND(H1682="",I1682="",J1682="",K1682="",L1682="",M1682="",N1682="",O1682="",P1682="",Q1682="",R1682="",S1682="",T1682=""),0,AVERAGE($H1682:T1682))</f>
        <v>0</v>
      </c>
      <c r="V1682" s="373">
        <f t="shared" si="186"/>
        <v>0</v>
      </c>
      <c r="W1682" s="376">
        <f t="shared" si="187"/>
        <v>0</v>
      </c>
      <c r="X1682" s="376">
        <f t="shared" si="188"/>
        <v>0</v>
      </c>
      <c r="Y1682" s="373">
        <f t="shared" si="189"/>
        <v>0</v>
      </c>
      <c r="Z1682" s="376">
        <f t="shared" si="190"/>
        <v>0</v>
      </c>
      <c r="AA1682" s="376">
        <f t="shared" si="184"/>
        <v>0</v>
      </c>
      <c r="AB1682" s="350"/>
    </row>
    <row r="1683" spans="1:28" s="2" customFormat="1" ht="10.7">
      <c r="A1683" s="382">
        <v>1658</v>
      </c>
      <c r="B1683" s="398"/>
      <c r="C1683" s="186"/>
      <c r="D1683" s="187"/>
      <c r="E1683" s="186"/>
      <c r="F1683" s="397"/>
      <c r="G1683" s="385">
        <f t="shared" si="185"/>
        <v>0</v>
      </c>
      <c r="H1683" s="360"/>
      <c r="I1683" s="187"/>
      <c r="J1683" s="187"/>
      <c r="K1683" s="187"/>
      <c r="L1683" s="187"/>
      <c r="M1683" s="187"/>
      <c r="N1683" s="187"/>
      <c r="O1683" s="187"/>
      <c r="P1683" s="187"/>
      <c r="Q1683" s="187"/>
      <c r="R1683" s="187"/>
      <c r="S1683" s="187"/>
      <c r="T1683" s="269"/>
      <c r="U1683" s="370">
        <f>IF(AND(H1683="",I1683="",J1683="",K1683="",L1683="",M1683="",N1683="",O1683="",P1683="",Q1683="",R1683="",S1683="",T1683=""),0,AVERAGE($H1683:T1683))</f>
        <v>0</v>
      </c>
      <c r="V1683" s="373">
        <f t="shared" si="186"/>
        <v>0</v>
      </c>
      <c r="W1683" s="376">
        <f t="shared" si="187"/>
        <v>0</v>
      </c>
      <c r="X1683" s="376">
        <f t="shared" si="188"/>
        <v>0</v>
      </c>
      <c r="Y1683" s="373">
        <f t="shared" si="189"/>
        <v>0</v>
      </c>
      <c r="Z1683" s="376">
        <f t="shared" si="190"/>
        <v>0</v>
      </c>
      <c r="AA1683" s="376">
        <f t="shared" si="184"/>
        <v>0</v>
      </c>
      <c r="AB1683" s="350"/>
    </row>
    <row r="1684" spans="1:28" s="2" customFormat="1" ht="10.7">
      <c r="A1684" s="382">
        <v>1659</v>
      </c>
      <c r="B1684" s="398"/>
      <c r="C1684" s="186"/>
      <c r="D1684" s="187"/>
      <c r="E1684" s="186"/>
      <c r="F1684" s="397"/>
      <c r="G1684" s="385">
        <f t="shared" si="185"/>
        <v>0</v>
      </c>
      <c r="H1684" s="360"/>
      <c r="I1684" s="187"/>
      <c r="J1684" s="187"/>
      <c r="K1684" s="187"/>
      <c r="L1684" s="187"/>
      <c r="M1684" s="187"/>
      <c r="N1684" s="187"/>
      <c r="O1684" s="187"/>
      <c r="P1684" s="187"/>
      <c r="Q1684" s="187"/>
      <c r="R1684" s="187"/>
      <c r="S1684" s="187"/>
      <c r="T1684" s="269"/>
      <c r="U1684" s="370">
        <f>IF(AND(H1684="",I1684="",J1684="",K1684="",L1684="",M1684="",N1684="",O1684="",P1684="",Q1684="",R1684="",S1684="",T1684=""),0,AVERAGE($H1684:T1684))</f>
        <v>0</v>
      </c>
      <c r="V1684" s="373">
        <f t="shared" si="186"/>
        <v>0</v>
      </c>
      <c r="W1684" s="376">
        <f t="shared" si="187"/>
        <v>0</v>
      </c>
      <c r="X1684" s="376">
        <f t="shared" si="188"/>
        <v>0</v>
      </c>
      <c r="Y1684" s="373">
        <f t="shared" si="189"/>
        <v>0</v>
      </c>
      <c r="Z1684" s="376">
        <f t="shared" si="190"/>
        <v>0</v>
      </c>
      <c r="AA1684" s="376">
        <f t="shared" si="184"/>
        <v>0</v>
      </c>
      <c r="AB1684" s="350"/>
    </row>
    <row r="1685" spans="1:28" s="2" customFormat="1" ht="10.7">
      <c r="A1685" s="382">
        <v>1660</v>
      </c>
      <c r="B1685" s="398"/>
      <c r="C1685" s="186"/>
      <c r="D1685" s="187"/>
      <c r="E1685" s="186"/>
      <c r="F1685" s="397"/>
      <c r="G1685" s="385">
        <f t="shared" si="185"/>
        <v>0</v>
      </c>
      <c r="H1685" s="360"/>
      <c r="I1685" s="187"/>
      <c r="J1685" s="187"/>
      <c r="K1685" s="187"/>
      <c r="L1685" s="187"/>
      <c r="M1685" s="187"/>
      <c r="N1685" s="187"/>
      <c r="O1685" s="187"/>
      <c r="P1685" s="187"/>
      <c r="Q1685" s="187"/>
      <c r="R1685" s="187"/>
      <c r="S1685" s="187"/>
      <c r="T1685" s="269"/>
      <c r="U1685" s="370">
        <f>IF(AND(H1685="",I1685="",J1685="",K1685="",L1685="",M1685="",N1685="",O1685="",P1685="",Q1685="",R1685="",S1685="",T1685=""),0,AVERAGE($H1685:T1685))</f>
        <v>0</v>
      </c>
      <c r="V1685" s="373">
        <f t="shared" si="186"/>
        <v>0</v>
      </c>
      <c r="W1685" s="376">
        <f t="shared" si="187"/>
        <v>0</v>
      </c>
      <c r="X1685" s="376">
        <f t="shared" si="188"/>
        <v>0</v>
      </c>
      <c r="Y1685" s="373">
        <f t="shared" si="189"/>
        <v>0</v>
      </c>
      <c r="Z1685" s="376">
        <f t="shared" si="190"/>
        <v>0</v>
      </c>
      <c r="AA1685" s="376">
        <f t="shared" si="184"/>
        <v>0</v>
      </c>
      <c r="AB1685" s="350"/>
    </row>
    <row r="1686" spans="1:28" s="2" customFormat="1" ht="10.7">
      <c r="A1686" s="382">
        <v>1661</v>
      </c>
      <c r="B1686" s="398"/>
      <c r="C1686" s="186"/>
      <c r="D1686" s="187"/>
      <c r="E1686" s="186"/>
      <c r="F1686" s="397"/>
      <c r="G1686" s="385">
        <f t="shared" si="185"/>
        <v>0</v>
      </c>
      <c r="H1686" s="360"/>
      <c r="I1686" s="187"/>
      <c r="J1686" s="187"/>
      <c r="K1686" s="187"/>
      <c r="L1686" s="187"/>
      <c r="M1686" s="187"/>
      <c r="N1686" s="187"/>
      <c r="O1686" s="187"/>
      <c r="P1686" s="187"/>
      <c r="Q1686" s="187"/>
      <c r="R1686" s="187"/>
      <c r="S1686" s="187"/>
      <c r="T1686" s="269"/>
      <c r="U1686" s="370">
        <f>IF(AND(H1686="",I1686="",J1686="",K1686="",L1686="",M1686="",N1686="",O1686="",P1686="",Q1686="",R1686="",S1686="",T1686=""),0,AVERAGE($H1686:T1686))</f>
        <v>0</v>
      </c>
      <c r="V1686" s="373">
        <f t="shared" si="186"/>
        <v>0</v>
      </c>
      <c r="W1686" s="376">
        <f t="shared" si="187"/>
        <v>0</v>
      </c>
      <c r="X1686" s="376">
        <f t="shared" si="188"/>
        <v>0</v>
      </c>
      <c r="Y1686" s="373">
        <f t="shared" si="189"/>
        <v>0</v>
      </c>
      <c r="Z1686" s="376">
        <f t="shared" si="190"/>
        <v>0</v>
      </c>
      <c r="AA1686" s="376">
        <f t="shared" si="184"/>
        <v>0</v>
      </c>
      <c r="AB1686" s="350"/>
    </row>
    <row r="1687" spans="1:28" s="2" customFormat="1" ht="10.7">
      <c r="A1687" s="382">
        <v>1662</v>
      </c>
      <c r="B1687" s="398"/>
      <c r="C1687" s="186"/>
      <c r="D1687" s="187"/>
      <c r="E1687" s="186"/>
      <c r="F1687" s="397"/>
      <c r="G1687" s="385">
        <f t="shared" si="185"/>
        <v>0</v>
      </c>
      <c r="H1687" s="360"/>
      <c r="I1687" s="187"/>
      <c r="J1687" s="187"/>
      <c r="K1687" s="187"/>
      <c r="L1687" s="187"/>
      <c r="M1687" s="187"/>
      <c r="N1687" s="187"/>
      <c r="O1687" s="187"/>
      <c r="P1687" s="187"/>
      <c r="Q1687" s="187"/>
      <c r="R1687" s="187"/>
      <c r="S1687" s="187"/>
      <c r="T1687" s="269"/>
      <c r="U1687" s="370">
        <f>IF(AND(H1687="",I1687="",J1687="",K1687="",L1687="",M1687="",N1687="",O1687="",P1687="",Q1687="",R1687="",S1687="",T1687=""),0,AVERAGE($H1687:T1687))</f>
        <v>0</v>
      </c>
      <c r="V1687" s="373">
        <f t="shared" si="186"/>
        <v>0</v>
      </c>
      <c r="W1687" s="376">
        <f t="shared" si="187"/>
        <v>0</v>
      </c>
      <c r="X1687" s="376">
        <f t="shared" si="188"/>
        <v>0</v>
      </c>
      <c r="Y1687" s="373">
        <f t="shared" si="189"/>
        <v>0</v>
      </c>
      <c r="Z1687" s="376">
        <f t="shared" si="190"/>
        <v>0</v>
      </c>
      <c r="AA1687" s="376">
        <f t="shared" si="184"/>
        <v>0</v>
      </c>
      <c r="AB1687" s="350"/>
    </row>
    <row r="1688" spans="1:28" s="2" customFormat="1" ht="10.7">
      <c r="A1688" s="382">
        <v>1663</v>
      </c>
      <c r="B1688" s="398"/>
      <c r="C1688" s="186"/>
      <c r="D1688" s="187"/>
      <c r="E1688" s="186"/>
      <c r="F1688" s="397"/>
      <c r="G1688" s="385">
        <f t="shared" si="185"/>
        <v>0</v>
      </c>
      <c r="H1688" s="360"/>
      <c r="I1688" s="187"/>
      <c r="J1688" s="187"/>
      <c r="K1688" s="187"/>
      <c r="L1688" s="187"/>
      <c r="M1688" s="187"/>
      <c r="N1688" s="187"/>
      <c r="O1688" s="187"/>
      <c r="P1688" s="187"/>
      <c r="Q1688" s="187"/>
      <c r="R1688" s="187"/>
      <c r="S1688" s="187"/>
      <c r="T1688" s="269"/>
      <c r="U1688" s="370">
        <f>IF(AND(H1688="",I1688="",J1688="",K1688="",L1688="",M1688="",N1688="",O1688="",P1688="",Q1688="",R1688="",S1688="",T1688=""),0,AVERAGE($H1688:T1688))</f>
        <v>0</v>
      </c>
      <c r="V1688" s="373">
        <f t="shared" si="186"/>
        <v>0</v>
      </c>
      <c r="W1688" s="376">
        <f t="shared" si="187"/>
        <v>0</v>
      </c>
      <c r="X1688" s="376">
        <f t="shared" si="188"/>
        <v>0</v>
      </c>
      <c r="Y1688" s="373">
        <f t="shared" si="189"/>
        <v>0</v>
      </c>
      <c r="Z1688" s="376">
        <f t="shared" si="190"/>
        <v>0</v>
      </c>
      <c r="AA1688" s="376">
        <f t="shared" si="184"/>
        <v>0</v>
      </c>
      <c r="AB1688" s="350"/>
    </row>
    <row r="1689" spans="1:28" s="2" customFormat="1" ht="10.7">
      <c r="A1689" s="382">
        <v>1664</v>
      </c>
      <c r="B1689" s="398"/>
      <c r="C1689" s="186"/>
      <c r="D1689" s="187"/>
      <c r="E1689" s="186"/>
      <c r="F1689" s="397"/>
      <c r="G1689" s="385">
        <f t="shared" si="185"/>
        <v>0</v>
      </c>
      <c r="H1689" s="360"/>
      <c r="I1689" s="187"/>
      <c r="J1689" s="187"/>
      <c r="K1689" s="187"/>
      <c r="L1689" s="187"/>
      <c r="M1689" s="187"/>
      <c r="N1689" s="187"/>
      <c r="O1689" s="187"/>
      <c r="P1689" s="187"/>
      <c r="Q1689" s="187"/>
      <c r="R1689" s="187"/>
      <c r="S1689" s="187"/>
      <c r="T1689" s="269"/>
      <c r="U1689" s="370">
        <f>IF(AND(H1689="",I1689="",J1689="",K1689="",L1689="",M1689="",N1689="",O1689="",P1689="",Q1689="",R1689="",S1689="",T1689=""),0,AVERAGE($H1689:T1689))</f>
        <v>0</v>
      </c>
      <c r="V1689" s="373">
        <f t="shared" si="186"/>
        <v>0</v>
      </c>
      <c r="W1689" s="376">
        <f t="shared" si="187"/>
        <v>0</v>
      </c>
      <c r="X1689" s="376">
        <f t="shared" si="188"/>
        <v>0</v>
      </c>
      <c r="Y1689" s="373">
        <f t="shared" si="189"/>
        <v>0</v>
      </c>
      <c r="Z1689" s="376">
        <f t="shared" si="190"/>
        <v>0</v>
      </c>
      <c r="AA1689" s="376">
        <f t="shared" si="184"/>
        <v>0</v>
      </c>
      <c r="AB1689" s="350"/>
    </row>
    <row r="1690" spans="1:28" s="2" customFormat="1" ht="10.7">
      <c r="A1690" s="382">
        <v>1665</v>
      </c>
      <c r="B1690" s="398"/>
      <c r="C1690" s="186"/>
      <c r="D1690" s="187"/>
      <c r="E1690" s="186"/>
      <c r="F1690" s="397"/>
      <c r="G1690" s="385">
        <f t="shared" si="185"/>
        <v>0</v>
      </c>
      <c r="H1690" s="360"/>
      <c r="I1690" s="187"/>
      <c r="J1690" s="187"/>
      <c r="K1690" s="187"/>
      <c r="L1690" s="187"/>
      <c r="M1690" s="187"/>
      <c r="N1690" s="187"/>
      <c r="O1690" s="187"/>
      <c r="P1690" s="187"/>
      <c r="Q1690" s="187"/>
      <c r="R1690" s="187"/>
      <c r="S1690" s="187"/>
      <c r="T1690" s="269"/>
      <c r="U1690" s="370">
        <f>IF(AND(H1690="",I1690="",J1690="",K1690="",L1690="",M1690="",N1690="",O1690="",P1690="",Q1690="",R1690="",S1690="",T1690=""),0,AVERAGE($H1690:T1690))</f>
        <v>0</v>
      </c>
      <c r="V1690" s="373">
        <f t="shared" si="186"/>
        <v>0</v>
      </c>
      <c r="W1690" s="376">
        <f t="shared" si="187"/>
        <v>0</v>
      </c>
      <c r="X1690" s="376">
        <f t="shared" si="188"/>
        <v>0</v>
      </c>
      <c r="Y1690" s="373">
        <f t="shared" si="189"/>
        <v>0</v>
      </c>
      <c r="Z1690" s="376">
        <f t="shared" si="190"/>
        <v>0</v>
      </c>
      <c r="AA1690" s="376">
        <f t="shared" ref="AA1690:AA1753" si="191">IF(U1690&gt;22,(U1690-22),0)</f>
        <v>0</v>
      </c>
      <c r="AB1690" s="350"/>
    </row>
    <row r="1691" spans="1:28" s="2" customFormat="1" ht="10.7">
      <c r="A1691" s="382">
        <v>1666</v>
      </c>
      <c r="B1691" s="398"/>
      <c r="C1691" s="186"/>
      <c r="D1691" s="187"/>
      <c r="E1691" s="186"/>
      <c r="F1691" s="397"/>
      <c r="G1691" s="385">
        <f t="shared" ref="G1691:G1754" si="192">IF(E1691="Residencial",D1691,E1691)</f>
        <v>0</v>
      </c>
      <c r="H1691" s="360"/>
      <c r="I1691" s="187"/>
      <c r="J1691" s="187"/>
      <c r="K1691" s="187"/>
      <c r="L1691" s="187"/>
      <c r="M1691" s="187"/>
      <c r="N1691" s="187"/>
      <c r="O1691" s="187"/>
      <c r="P1691" s="187"/>
      <c r="Q1691" s="187"/>
      <c r="R1691" s="187"/>
      <c r="S1691" s="187"/>
      <c r="T1691" s="269"/>
      <c r="U1691" s="370">
        <f>IF(AND(H1691="",I1691="",J1691="",K1691="",L1691="",M1691="",N1691="",O1691="",P1691="",Q1691="",R1691="",S1691="",T1691=""),0,AVERAGE($H1691:T1691))</f>
        <v>0</v>
      </c>
      <c r="V1691" s="373">
        <f t="shared" ref="V1691:V1754" si="193">IF(U1691&lt;=11,U1691,11)</f>
        <v>0</v>
      </c>
      <c r="W1691" s="376">
        <f t="shared" ref="W1691:W1754" si="194">IF(U1691&lt;=6,U1691,6)</f>
        <v>0</v>
      </c>
      <c r="X1691" s="376">
        <f t="shared" ref="X1691:X1754" si="195">IF(AND(U1691&gt;6,U1691&gt;=11),11-W1691,U1691-W1691)</f>
        <v>0</v>
      </c>
      <c r="Y1691" s="373">
        <f t="shared" ref="Y1691:Y1754" si="196">IF(U1691&gt;11,(U1691-W1691-X1691),0)</f>
        <v>0</v>
      </c>
      <c r="Z1691" s="376">
        <f t="shared" ref="Z1691:Z1754" si="197">IF(U1691&gt;22,11,IF(AND(U1691&gt;11,U1691&lt;=22),U1691-11,0))</f>
        <v>0</v>
      </c>
      <c r="AA1691" s="376">
        <f t="shared" si="191"/>
        <v>0</v>
      </c>
      <c r="AB1691" s="350"/>
    </row>
    <row r="1692" spans="1:28" s="2" customFormat="1" ht="10.7">
      <c r="A1692" s="382">
        <v>1667</v>
      </c>
      <c r="B1692" s="398"/>
      <c r="C1692" s="186"/>
      <c r="D1692" s="187"/>
      <c r="E1692" s="186"/>
      <c r="F1692" s="397"/>
      <c r="G1692" s="385">
        <f t="shared" si="192"/>
        <v>0</v>
      </c>
      <c r="H1692" s="360"/>
      <c r="I1692" s="187"/>
      <c r="J1692" s="187"/>
      <c r="K1692" s="187"/>
      <c r="L1692" s="187"/>
      <c r="M1692" s="187"/>
      <c r="N1692" s="187"/>
      <c r="O1692" s="187"/>
      <c r="P1692" s="187"/>
      <c r="Q1692" s="187"/>
      <c r="R1692" s="187"/>
      <c r="S1692" s="187"/>
      <c r="T1692" s="269"/>
      <c r="U1692" s="370">
        <f>IF(AND(H1692="",I1692="",J1692="",K1692="",L1692="",M1692="",N1692="",O1692="",P1692="",Q1692="",R1692="",S1692="",T1692=""),0,AVERAGE($H1692:T1692))</f>
        <v>0</v>
      </c>
      <c r="V1692" s="373">
        <f t="shared" si="193"/>
        <v>0</v>
      </c>
      <c r="W1692" s="376">
        <f t="shared" si="194"/>
        <v>0</v>
      </c>
      <c r="X1692" s="376">
        <f t="shared" si="195"/>
        <v>0</v>
      </c>
      <c r="Y1692" s="373">
        <f t="shared" si="196"/>
        <v>0</v>
      </c>
      <c r="Z1692" s="376">
        <f t="shared" si="197"/>
        <v>0</v>
      </c>
      <c r="AA1692" s="376">
        <f t="shared" si="191"/>
        <v>0</v>
      </c>
      <c r="AB1692" s="350"/>
    </row>
    <row r="1693" spans="1:28" s="2" customFormat="1" ht="10.7">
      <c r="A1693" s="382">
        <v>1668</v>
      </c>
      <c r="B1693" s="398"/>
      <c r="C1693" s="186"/>
      <c r="D1693" s="187"/>
      <c r="E1693" s="186"/>
      <c r="F1693" s="397"/>
      <c r="G1693" s="385">
        <f t="shared" si="192"/>
        <v>0</v>
      </c>
      <c r="H1693" s="360"/>
      <c r="I1693" s="187"/>
      <c r="J1693" s="187"/>
      <c r="K1693" s="187"/>
      <c r="L1693" s="187"/>
      <c r="M1693" s="187"/>
      <c r="N1693" s="187"/>
      <c r="O1693" s="187"/>
      <c r="P1693" s="187"/>
      <c r="Q1693" s="187"/>
      <c r="R1693" s="187"/>
      <c r="S1693" s="187"/>
      <c r="T1693" s="269"/>
      <c r="U1693" s="370">
        <f>IF(AND(H1693="",I1693="",J1693="",K1693="",L1693="",M1693="",N1693="",O1693="",P1693="",Q1693="",R1693="",S1693="",T1693=""),0,AVERAGE($H1693:T1693))</f>
        <v>0</v>
      </c>
      <c r="V1693" s="373">
        <f t="shared" si="193"/>
        <v>0</v>
      </c>
      <c r="W1693" s="376">
        <f t="shared" si="194"/>
        <v>0</v>
      </c>
      <c r="X1693" s="376">
        <f t="shared" si="195"/>
        <v>0</v>
      </c>
      <c r="Y1693" s="373">
        <f t="shared" si="196"/>
        <v>0</v>
      </c>
      <c r="Z1693" s="376">
        <f t="shared" si="197"/>
        <v>0</v>
      </c>
      <c r="AA1693" s="376">
        <f t="shared" si="191"/>
        <v>0</v>
      </c>
      <c r="AB1693" s="350"/>
    </row>
    <row r="1694" spans="1:28" s="2" customFormat="1" ht="10.7">
      <c r="A1694" s="382">
        <v>1669</v>
      </c>
      <c r="B1694" s="398"/>
      <c r="C1694" s="186"/>
      <c r="D1694" s="187"/>
      <c r="E1694" s="186"/>
      <c r="F1694" s="397"/>
      <c r="G1694" s="385">
        <f t="shared" si="192"/>
        <v>0</v>
      </c>
      <c r="H1694" s="360"/>
      <c r="I1694" s="187"/>
      <c r="J1694" s="187"/>
      <c r="K1694" s="187"/>
      <c r="L1694" s="187"/>
      <c r="M1694" s="187"/>
      <c r="N1694" s="187"/>
      <c r="O1694" s="187"/>
      <c r="P1694" s="187"/>
      <c r="Q1694" s="187"/>
      <c r="R1694" s="187"/>
      <c r="S1694" s="187"/>
      <c r="T1694" s="269"/>
      <c r="U1694" s="370">
        <f>IF(AND(H1694="",I1694="",J1694="",K1694="",L1694="",M1694="",N1694="",O1694="",P1694="",Q1694="",R1694="",S1694="",T1694=""),0,AVERAGE($H1694:T1694))</f>
        <v>0</v>
      </c>
      <c r="V1694" s="373">
        <f t="shared" si="193"/>
        <v>0</v>
      </c>
      <c r="W1694" s="376">
        <f t="shared" si="194"/>
        <v>0</v>
      </c>
      <c r="X1694" s="376">
        <f t="shared" si="195"/>
        <v>0</v>
      </c>
      <c r="Y1694" s="373">
        <f t="shared" si="196"/>
        <v>0</v>
      </c>
      <c r="Z1694" s="376">
        <f t="shared" si="197"/>
        <v>0</v>
      </c>
      <c r="AA1694" s="376">
        <f t="shared" si="191"/>
        <v>0</v>
      </c>
      <c r="AB1694" s="350"/>
    </row>
    <row r="1695" spans="1:28" s="2" customFormat="1" ht="10.7">
      <c r="A1695" s="382">
        <v>1670</v>
      </c>
      <c r="B1695" s="398"/>
      <c r="C1695" s="186"/>
      <c r="D1695" s="187"/>
      <c r="E1695" s="186"/>
      <c r="F1695" s="397"/>
      <c r="G1695" s="385">
        <f t="shared" si="192"/>
        <v>0</v>
      </c>
      <c r="H1695" s="360"/>
      <c r="I1695" s="187"/>
      <c r="J1695" s="187"/>
      <c r="K1695" s="187"/>
      <c r="L1695" s="187"/>
      <c r="M1695" s="187"/>
      <c r="N1695" s="187"/>
      <c r="O1695" s="187"/>
      <c r="P1695" s="187"/>
      <c r="Q1695" s="187"/>
      <c r="R1695" s="187"/>
      <c r="S1695" s="187"/>
      <c r="T1695" s="269"/>
      <c r="U1695" s="370">
        <f>IF(AND(H1695="",I1695="",J1695="",K1695="",L1695="",M1695="",N1695="",O1695="",P1695="",Q1695="",R1695="",S1695="",T1695=""),0,AVERAGE($H1695:T1695))</f>
        <v>0</v>
      </c>
      <c r="V1695" s="373">
        <f t="shared" si="193"/>
        <v>0</v>
      </c>
      <c r="W1695" s="376">
        <f t="shared" si="194"/>
        <v>0</v>
      </c>
      <c r="X1695" s="376">
        <f t="shared" si="195"/>
        <v>0</v>
      </c>
      <c r="Y1695" s="373">
        <f t="shared" si="196"/>
        <v>0</v>
      </c>
      <c r="Z1695" s="376">
        <f t="shared" si="197"/>
        <v>0</v>
      </c>
      <c r="AA1695" s="376">
        <f t="shared" si="191"/>
        <v>0</v>
      </c>
      <c r="AB1695" s="350"/>
    </row>
    <row r="1696" spans="1:28" s="2" customFormat="1" ht="10.7">
      <c r="A1696" s="382">
        <v>1671</v>
      </c>
      <c r="B1696" s="398"/>
      <c r="C1696" s="186"/>
      <c r="D1696" s="187"/>
      <c r="E1696" s="186"/>
      <c r="F1696" s="397"/>
      <c r="G1696" s="385">
        <f t="shared" si="192"/>
        <v>0</v>
      </c>
      <c r="H1696" s="360"/>
      <c r="I1696" s="187"/>
      <c r="J1696" s="187"/>
      <c r="K1696" s="187"/>
      <c r="L1696" s="187"/>
      <c r="M1696" s="187"/>
      <c r="N1696" s="187"/>
      <c r="O1696" s="187"/>
      <c r="P1696" s="187"/>
      <c r="Q1696" s="187"/>
      <c r="R1696" s="187"/>
      <c r="S1696" s="187"/>
      <c r="T1696" s="269"/>
      <c r="U1696" s="370">
        <f>IF(AND(H1696="",I1696="",J1696="",K1696="",L1696="",M1696="",N1696="",O1696="",P1696="",Q1696="",R1696="",S1696="",T1696=""),0,AVERAGE($H1696:T1696))</f>
        <v>0</v>
      </c>
      <c r="V1696" s="373">
        <f t="shared" si="193"/>
        <v>0</v>
      </c>
      <c r="W1696" s="376">
        <f t="shared" si="194"/>
        <v>0</v>
      </c>
      <c r="X1696" s="376">
        <f t="shared" si="195"/>
        <v>0</v>
      </c>
      <c r="Y1696" s="373">
        <f t="shared" si="196"/>
        <v>0</v>
      </c>
      <c r="Z1696" s="376">
        <f t="shared" si="197"/>
        <v>0</v>
      </c>
      <c r="AA1696" s="376">
        <f t="shared" si="191"/>
        <v>0</v>
      </c>
      <c r="AB1696" s="350"/>
    </row>
    <row r="1697" spans="1:28" s="2" customFormat="1" ht="10.7">
      <c r="A1697" s="382">
        <v>1672</v>
      </c>
      <c r="B1697" s="398"/>
      <c r="C1697" s="186"/>
      <c r="D1697" s="187"/>
      <c r="E1697" s="186"/>
      <c r="F1697" s="397"/>
      <c r="G1697" s="385">
        <f t="shared" si="192"/>
        <v>0</v>
      </c>
      <c r="H1697" s="360"/>
      <c r="I1697" s="187"/>
      <c r="J1697" s="187"/>
      <c r="K1697" s="187"/>
      <c r="L1697" s="187"/>
      <c r="M1697" s="187"/>
      <c r="N1697" s="187"/>
      <c r="O1697" s="187"/>
      <c r="P1697" s="187"/>
      <c r="Q1697" s="187"/>
      <c r="R1697" s="187"/>
      <c r="S1697" s="187"/>
      <c r="T1697" s="269"/>
      <c r="U1697" s="370">
        <f>IF(AND(H1697="",I1697="",J1697="",K1697="",L1697="",M1697="",N1697="",O1697="",P1697="",Q1697="",R1697="",S1697="",T1697=""),0,AVERAGE($H1697:T1697))</f>
        <v>0</v>
      </c>
      <c r="V1697" s="373">
        <f t="shared" si="193"/>
        <v>0</v>
      </c>
      <c r="W1697" s="376">
        <f t="shared" si="194"/>
        <v>0</v>
      </c>
      <c r="X1697" s="376">
        <f t="shared" si="195"/>
        <v>0</v>
      </c>
      <c r="Y1697" s="373">
        <f t="shared" si="196"/>
        <v>0</v>
      </c>
      <c r="Z1697" s="376">
        <f t="shared" si="197"/>
        <v>0</v>
      </c>
      <c r="AA1697" s="376">
        <f t="shared" si="191"/>
        <v>0</v>
      </c>
      <c r="AB1697" s="350"/>
    </row>
    <row r="1698" spans="1:28" s="2" customFormat="1" ht="10.7">
      <c r="A1698" s="382">
        <v>1673</v>
      </c>
      <c r="B1698" s="398"/>
      <c r="C1698" s="186"/>
      <c r="D1698" s="187"/>
      <c r="E1698" s="186"/>
      <c r="F1698" s="397"/>
      <c r="G1698" s="385">
        <f t="shared" si="192"/>
        <v>0</v>
      </c>
      <c r="H1698" s="360"/>
      <c r="I1698" s="187"/>
      <c r="J1698" s="187"/>
      <c r="K1698" s="187"/>
      <c r="L1698" s="187"/>
      <c r="M1698" s="187"/>
      <c r="N1698" s="187"/>
      <c r="O1698" s="187"/>
      <c r="P1698" s="187"/>
      <c r="Q1698" s="187"/>
      <c r="R1698" s="187"/>
      <c r="S1698" s="187"/>
      <c r="T1698" s="269"/>
      <c r="U1698" s="370">
        <f>IF(AND(H1698="",I1698="",J1698="",K1698="",L1698="",M1698="",N1698="",O1698="",P1698="",Q1698="",R1698="",S1698="",T1698=""),0,AVERAGE($H1698:T1698))</f>
        <v>0</v>
      </c>
      <c r="V1698" s="373">
        <f t="shared" si="193"/>
        <v>0</v>
      </c>
      <c r="W1698" s="376">
        <f t="shared" si="194"/>
        <v>0</v>
      </c>
      <c r="X1698" s="376">
        <f t="shared" si="195"/>
        <v>0</v>
      </c>
      <c r="Y1698" s="373">
        <f t="shared" si="196"/>
        <v>0</v>
      </c>
      <c r="Z1698" s="376">
        <f t="shared" si="197"/>
        <v>0</v>
      </c>
      <c r="AA1698" s="376">
        <f t="shared" si="191"/>
        <v>0</v>
      </c>
      <c r="AB1698" s="350"/>
    </row>
    <row r="1699" spans="1:28" s="2" customFormat="1" ht="10.7">
      <c r="A1699" s="382">
        <v>1674</v>
      </c>
      <c r="B1699" s="398"/>
      <c r="C1699" s="186"/>
      <c r="D1699" s="187"/>
      <c r="E1699" s="186"/>
      <c r="F1699" s="397"/>
      <c r="G1699" s="385">
        <f t="shared" si="192"/>
        <v>0</v>
      </c>
      <c r="H1699" s="360"/>
      <c r="I1699" s="187"/>
      <c r="J1699" s="187"/>
      <c r="K1699" s="187"/>
      <c r="L1699" s="187"/>
      <c r="M1699" s="187"/>
      <c r="N1699" s="187"/>
      <c r="O1699" s="187"/>
      <c r="P1699" s="187"/>
      <c r="Q1699" s="187"/>
      <c r="R1699" s="187"/>
      <c r="S1699" s="187"/>
      <c r="T1699" s="269"/>
      <c r="U1699" s="370">
        <f>IF(AND(H1699="",I1699="",J1699="",K1699="",L1699="",M1699="",N1699="",O1699="",P1699="",Q1699="",R1699="",S1699="",T1699=""),0,AVERAGE($H1699:T1699))</f>
        <v>0</v>
      </c>
      <c r="V1699" s="373">
        <f t="shared" si="193"/>
        <v>0</v>
      </c>
      <c r="W1699" s="376">
        <f t="shared" si="194"/>
        <v>0</v>
      </c>
      <c r="X1699" s="376">
        <f t="shared" si="195"/>
        <v>0</v>
      </c>
      <c r="Y1699" s="373">
        <f t="shared" si="196"/>
        <v>0</v>
      </c>
      <c r="Z1699" s="376">
        <f t="shared" si="197"/>
        <v>0</v>
      </c>
      <c r="AA1699" s="376">
        <f t="shared" si="191"/>
        <v>0</v>
      </c>
      <c r="AB1699" s="350"/>
    </row>
    <row r="1700" spans="1:28" s="2" customFormat="1" ht="10.7">
      <c r="A1700" s="382">
        <v>1675</v>
      </c>
      <c r="B1700" s="398"/>
      <c r="C1700" s="186"/>
      <c r="D1700" s="187"/>
      <c r="E1700" s="186"/>
      <c r="F1700" s="397"/>
      <c r="G1700" s="385">
        <f t="shared" si="192"/>
        <v>0</v>
      </c>
      <c r="H1700" s="360"/>
      <c r="I1700" s="187"/>
      <c r="J1700" s="187"/>
      <c r="K1700" s="187"/>
      <c r="L1700" s="187"/>
      <c r="M1700" s="187"/>
      <c r="N1700" s="187"/>
      <c r="O1700" s="187"/>
      <c r="P1700" s="187"/>
      <c r="Q1700" s="187"/>
      <c r="R1700" s="187"/>
      <c r="S1700" s="187"/>
      <c r="T1700" s="269"/>
      <c r="U1700" s="370">
        <f>IF(AND(H1700="",I1700="",J1700="",K1700="",L1700="",M1700="",N1700="",O1700="",P1700="",Q1700="",R1700="",S1700="",T1700=""),0,AVERAGE($H1700:T1700))</f>
        <v>0</v>
      </c>
      <c r="V1700" s="373">
        <f t="shared" si="193"/>
        <v>0</v>
      </c>
      <c r="W1700" s="376">
        <f t="shared" si="194"/>
        <v>0</v>
      </c>
      <c r="X1700" s="376">
        <f t="shared" si="195"/>
        <v>0</v>
      </c>
      <c r="Y1700" s="373">
        <f t="shared" si="196"/>
        <v>0</v>
      </c>
      <c r="Z1700" s="376">
        <f t="shared" si="197"/>
        <v>0</v>
      </c>
      <c r="AA1700" s="376">
        <f t="shared" si="191"/>
        <v>0</v>
      </c>
      <c r="AB1700" s="350"/>
    </row>
    <row r="1701" spans="1:28" s="2" customFormat="1" ht="10.7">
      <c r="A1701" s="382">
        <v>1676</v>
      </c>
      <c r="B1701" s="398"/>
      <c r="C1701" s="186"/>
      <c r="D1701" s="187"/>
      <c r="E1701" s="186"/>
      <c r="F1701" s="397"/>
      <c r="G1701" s="385">
        <f t="shared" si="192"/>
        <v>0</v>
      </c>
      <c r="H1701" s="360"/>
      <c r="I1701" s="187"/>
      <c r="J1701" s="187"/>
      <c r="K1701" s="187"/>
      <c r="L1701" s="187"/>
      <c r="M1701" s="187"/>
      <c r="N1701" s="187"/>
      <c r="O1701" s="187"/>
      <c r="P1701" s="187"/>
      <c r="Q1701" s="187"/>
      <c r="R1701" s="187"/>
      <c r="S1701" s="187"/>
      <c r="T1701" s="269"/>
      <c r="U1701" s="370">
        <f>IF(AND(H1701="",I1701="",J1701="",K1701="",L1701="",M1701="",N1701="",O1701="",P1701="",Q1701="",R1701="",S1701="",T1701=""),0,AVERAGE($H1701:T1701))</f>
        <v>0</v>
      </c>
      <c r="V1701" s="373">
        <f t="shared" si="193"/>
        <v>0</v>
      </c>
      <c r="W1701" s="376">
        <f t="shared" si="194"/>
        <v>0</v>
      </c>
      <c r="X1701" s="376">
        <f t="shared" si="195"/>
        <v>0</v>
      </c>
      <c r="Y1701" s="373">
        <f t="shared" si="196"/>
        <v>0</v>
      </c>
      <c r="Z1701" s="376">
        <f t="shared" si="197"/>
        <v>0</v>
      </c>
      <c r="AA1701" s="376">
        <f t="shared" si="191"/>
        <v>0</v>
      </c>
      <c r="AB1701" s="350"/>
    </row>
    <row r="1702" spans="1:28" s="2" customFormat="1" ht="10.7">
      <c r="A1702" s="382">
        <v>1677</v>
      </c>
      <c r="B1702" s="398"/>
      <c r="C1702" s="186"/>
      <c r="D1702" s="187"/>
      <c r="E1702" s="186"/>
      <c r="F1702" s="397"/>
      <c r="G1702" s="385">
        <f t="shared" si="192"/>
        <v>0</v>
      </c>
      <c r="H1702" s="360"/>
      <c r="I1702" s="187"/>
      <c r="J1702" s="187"/>
      <c r="K1702" s="187"/>
      <c r="L1702" s="187"/>
      <c r="M1702" s="187"/>
      <c r="N1702" s="187"/>
      <c r="O1702" s="187"/>
      <c r="P1702" s="187"/>
      <c r="Q1702" s="187"/>
      <c r="R1702" s="187"/>
      <c r="S1702" s="187"/>
      <c r="T1702" s="269"/>
      <c r="U1702" s="370">
        <f>IF(AND(H1702="",I1702="",J1702="",K1702="",L1702="",M1702="",N1702="",O1702="",P1702="",Q1702="",R1702="",S1702="",T1702=""),0,AVERAGE($H1702:T1702))</f>
        <v>0</v>
      </c>
      <c r="V1702" s="373">
        <f t="shared" si="193"/>
        <v>0</v>
      </c>
      <c r="W1702" s="376">
        <f t="shared" si="194"/>
        <v>0</v>
      </c>
      <c r="X1702" s="376">
        <f t="shared" si="195"/>
        <v>0</v>
      </c>
      <c r="Y1702" s="373">
        <f t="shared" si="196"/>
        <v>0</v>
      </c>
      <c r="Z1702" s="376">
        <f t="shared" si="197"/>
        <v>0</v>
      </c>
      <c r="AA1702" s="376">
        <f t="shared" si="191"/>
        <v>0</v>
      </c>
      <c r="AB1702" s="350"/>
    </row>
    <row r="1703" spans="1:28" s="2" customFormat="1" ht="10.7">
      <c r="A1703" s="382">
        <v>1678</v>
      </c>
      <c r="B1703" s="398"/>
      <c r="C1703" s="186"/>
      <c r="D1703" s="187"/>
      <c r="E1703" s="186"/>
      <c r="F1703" s="397"/>
      <c r="G1703" s="385">
        <f t="shared" si="192"/>
        <v>0</v>
      </c>
      <c r="H1703" s="360"/>
      <c r="I1703" s="187"/>
      <c r="J1703" s="187"/>
      <c r="K1703" s="187"/>
      <c r="L1703" s="187"/>
      <c r="M1703" s="187"/>
      <c r="N1703" s="187"/>
      <c r="O1703" s="187"/>
      <c r="P1703" s="187"/>
      <c r="Q1703" s="187"/>
      <c r="R1703" s="187"/>
      <c r="S1703" s="187"/>
      <c r="T1703" s="269"/>
      <c r="U1703" s="370">
        <f>IF(AND(H1703="",I1703="",J1703="",K1703="",L1703="",M1703="",N1703="",O1703="",P1703="",Q1703="",R1703="",S1703="",T1703=""),0,AVERAGE($H1703:T1703))</f>
        <v>0</v>
      </c>
      <c r="V1703" s="373">
        <f t="shared" si="193"/>
        <v>0</v>
      </c>
      <c r="W1703" s="376">
        <f t="shared" si="194"/>
        <v>0</v>
      </c>
      <c r="X1703" s="376">
        <f t="shared" si="195"/>
        <v>0</v>
      </c>
      <c r="Y1703" s="373">
        <f t="shared" si="196"/>
        <v>0</v>
      </c>
      <c r="Z1703" s="376">
        <f t="shared" si="197"/>
        <v>0</v>
      </c>
      <c r="AA1703" s="376">
        <f t="shared" si="191"/>
        <v>0</v>
      </c>
      <c r="AB1703" s="350"/>
    </row>
    <row r="1704" spans="1:28" s="2" customFormat="1" ht="10.7">
      <c r="A1704" s="382">
        <v>1679</v>
      </c>
      <c r="B1704" s="398"/>
      <c r="C1704" s="186"/>
      <c r="D1704" s="187"/>
      <c r="E1704" s="186"/>
      <c r="F1704" s="397"/>
      <c r="G1704" s="385">
        <f t="shared" si="192"/>
        <v>0</v>
      </c>
      <c r="H1704" s="360"/>
      <c r="I1704" s="187"/>
      <c r="J1704" s="187"/>
      <c r="K1704" s="187"/>
      <c r="L1704" s="187"/>
      <c r="M1704" s="187"/>
      <c r="N1704" s="187"/>
      <c r="O1704" s="187"/>
      <c r="P1704" s="187"/>
      <c r="Q1704" s="187"/>
      <c r="R1704" s="187"/>
      <c r="S1704" s="187"/>
      <c r="T1704" s="269"/>
      <c r="U1704" s="370">
        <f>IF(AND(H1704="",I1704="",J1704="",K1704="",L1704="",M1704="",N1704="",O1704="",P1704="",Q1704="",R1704="",S1704="",T1704=""),0,AVERAGE($H1704:T1704))</f>
        <v>0</v>
      </c>
      <c r="V1704" s="373">
        <f t="shared" si="193"/>
        <v>0</v>
      </c>
      <c r="W1704" s="376">
        <f t="shared" si="194"/>
        <v>0</v>
      </c>
      <c r="X1704" s="376">
        <f t="shared" si="195"/>
        <v>0</v>
      </c>
      <c r="Y1704" s="373">
        <f t="shared" si="196"/>
        <v>0</v>
      </c>
      <c r="Z1704" s="376">
        <f t="shared" si="197"/>
        <v>0</v>
      </c>
      <c r="AA1704" s="376">
        <f t="shared" si="191"/>
        <v>0</v>
      </c>
      <c r="AB1704" s="350"/>
    </row>
    <row r="1705" spans="1:28" s="2" customFormat="1" ht="10.7">
      <c r="A1705" s="382">
        <v>1680</v>
      </c>
      <c r="B1705" s="398"/>
      <c r="C1705" s="186"/>
      <c r="D1705" s="187"/>
      <c r="E1705" s="186"/>
      <c r="F1705" s="397"/>
      <c r="G1705" s="385">
        <f t="shared" si="192"/>
        <v>0</v>
      </c>
      <c r="H1705" s="360"/>
      <c r="I1705" s="187"/>
      <c r="J1705" s="187"/>
      <c r="K1705" s="187"/>
      <c r="L1705" s="187"/>
      <c r="M1705" s="187"/>
      <c r="N1705" s="187"/>
      <c r="O1705" s="187"/>
      <c r="P1705" s="187"/>
      <c r="Q1705" s="187"/>
      <c r="R1705" s="187"/>
      <c r="S1705" s="187"/>
      <c r="T1705" s="269"/>
      <c r="U1705" s="370">
        <f>IF(AND(H1705="",I1705="",J1705="",K1705="",L1705="",M1705="",N1705="",O1705="",P1705="",Q1705="",R1705="",S1705="",T1705=""),0,AVERAGE($H1705:T1705))</f>
        <v>0</v>
      </c>
      <c r="V1705" s="373">
        <f t="shared" si="193"/>
        <v>0</v>
      </c>
      <c r="W1705" s="376">
        <f t="shared" si="194"/>
        <v>0</v>
      </c>
      <c r="X1705" s="376">
        <f t="shared" si="195"/>
        <v>0</v>
      </c>
      <c r="Y1705" s="373">
        <f t="shared" si="196"/>
        <v>0</v>
      </c>
      <c r="Z1705" s="376">
        <f t="shared" si="197"/>
        <v>0</v>
      </c>
      <c r="AA1705" s="376">
        <f t="shared" si="191"/>
        <v>0</v>
      </c>
      <c r="AB1705" s="350"/>
    </row>
    <row r="1706" spans="1:28" s="2" customFormat="1" ht="10.7">
      <c r="A1706" s="382">
        <v>1681</v>
      </c>
      <c r="B1706" s="398"/>
      <c r="C1706" s="186"/>
      <c r="D1706" s="187"/>
      <c r="E1706" s="186"/>
      <c r="F1706" s="397"/>
      <c r="G1706" s="385">
        <f t="shared" si="192"/>
        <v>0</v>
      </c>
      <c r="H1706" s="360"/>
      <c r="I1706" s="187"/>
      <c r="J1706" s="187"/>
      <c r="K1706" s="187"/>
      <c r="L1706" s="187"/>
      <c r="M1706" s="187"/>
      <c r="N1706" s="187"/>
      <c r="O1706" s="187"/>
      <c r="P1706" s="187"/>
      <c r="Q1706" s="187"/>
      <c r="R1706" s="187"/>
      <c r="S1706" s="187"/>
      <c r="T1706" s="269"/>
      <c r="U1706" s="370">
        <f>IF(AND(H1706="",I1706="",J1706="",K1706="",L1706="",M1706="",N1706="",O1706="",P1706="",Q1706="",R1706="",S1706="",T1706=""),0,AVERAGE($H1706:T1706))</f>
        <v>0</v>
      </c>
      <c r="V1706" s="373">
        <f t="shared" si="193"/>
        <v>0</v>
      </c>
      <c r="W1706" s="376">
        <f t="shared" si="194"/>
        <v>0</v>
      </c>
      <c r="X1706" s="376">
        <f t="shared" si="195"/>
        <v>0</v>
      </c>
      <c r="Y1706" s="373">
        <f t="shared" si="196"/>
        <v>0</v>
      </c>
      <c r="Z1706" s="376">
        <f t="shared" si="197"/>
        <v>0</v>
      </c>
      <c r="AA1706" s="376">
        <f t="shared" si="191"/>
        <v>0</v>
      </c>
      <c r="AB1706" s="350"/>
    </row>
    <row r="1707" spans="1:28" s="2" customFormat="1" ht="10.7">
      <c r="A1707" s="382">
        <v>1682</v>
      </c>
      <c r="B1707" s="398"/>
      <c r="C1707" s="186"/>
      <c r="D1707" s="187"/>
      <c r="E1707" s="186"/>
      <c r="F1707" s="397"/>
      <c r="G1707" s="385">
        <f t="shared" si="192"/>
        <v>0</v>
      </c>
      <c r="H1707" s="360"/>
      <c r="I1707" s="187"/>
      <c r="J1707" s="187"/>
      <c r="K1707" s="187"/>
      <c r="L1707" s="187"/>
      <c r="M1707" s="187"/>
      <c r="N1707" s="187"/>
      <c r="O1707" s="187"/>
      <c r="P1707" s="187"/>
      <c r="Q1707" s="187"/>
      <c r="R1707" s="187"/>
      <c r="S1707" s="187"/>
      <c r="T1707" s="269"/>
      <c r="U1707" s="370">
        <f>IF(AND(H1707="",I1707="",J1707="",K1707="",L1707="",M1707="",N1707="",O1707="",P1707="",Q1707="",R1707="",S1707="",T1707=""),0,AVERAGE($H1707:T1707))</f>
        <v>0</v>
      </c>
      <c r="V1707" s="373">
        <f t="shared" si="193"/>
        <v>0</v>
      </c>
      <c r="W1707" s="376">
        <f t="shared" si="194"/>
        <v>0</v>
      </c>
      <c r="X1707" s="376">
        <f t="shared" si="195"/>
        <v>0</v>
      </c>
      <c r="Y1707" s="373">
        <f t="shared" si="196"/>
        <v>0</v>
      </c>
      <c r="Z1707" s="376">
        <f t="shared" si="197"/>
        <v>0</v>
      </c>
      <c r="AA1707" s="376">
        <f t="shared" si="191"/>
        <v>0</v>
      </c>
      <c r="AB1707" s="350"/>
    </row>
    <row r="1708" spans="1:28" s="2" customFormat="1" ht="10.7">
      <c r="A1708" s="382">
        <v>1683</v>
      </c>
      <c r="B1708" s="398"/>
      <c r="C1708" s="186"/>
      <c r="D1708" s="187"/>
      <c r="E1708" s="186"/>
      <c r="F1708" s="397"/>
      <c r="G1708" s="385">
        <f t="shared" si="192"/>
        <v>0</v>
      </c>
      <c r="H1708" s="360"/>
      <c r="I1708" s="187"/>
      <c r="J1708" s="187"/>
      <c r="K1708" s="187"/>
      <c r="L1708" s="187"/>
      <c r="M1708" s="187"/>
      <c r="N1708" s="187"/>
      <c r="O1708" s="187"/>
      <c r="P1708" s="187"/>
      <c r="Q1708" s="187"/>
      <c r="R1708" s="187"/>
      <c r="S1708" s="187"/>
      <c r="T1708" s="269"/>
      <c r="U1708" s="370">
        <f>IF(AND(H1708="",I1708="",J1708="",K1708="",L1708="",M1708="",N1708="",O1708="",P1708="",Q1708="",R1708="",S1708="",T1708=""),0,AVERAGE($H1708:T1708))</f>
        <v>0</v>
      </c>
      <c r="V1708" s="373">
        <f t="shared" si="193"/>
        <v>0</v>
      </c>
      <c r="W1708" s="376">
        <f t="shared" si="194"/>
        <v>0</v>
      </c>
      <c r="X1708" s="376">
        <f t="shared" si="195"/>
        <v>0</v>
      </c>
      <c r="Y1708" s="373">
        <f t="shared" si="196"/>
        <v>0</v>
      </c>
      <c r="Z1708" s="376">
        <f t="shared" si="197"/>
        <v>0</v>
      </c>
      <c r="AA1708" s="376">
        <f t="shared" si="191"/>
        <v>0</v>
      </c>
      <c r="AB1708" s="350"/>
    </row>
    <row r="1709" spans="1:28" s="2" customFormat="1" ht="10.7">
      <c r="A1709" s="382">
        <v>1684</v>
      </c>
      <c r="B1709" s="398"/>
      <c r="C1709" s="186"/>
      <c r="D1709" s="187"/>
      <c r="E1709" s="186"/>
      <c r="F1709" s="397"/>
      <c r="G1709" s="385">
        <f t="shared" si="192"/>
        <v>0</v>
      </c>
      <c r="H1709" s="360"/>
      <c r="I1709" s="187"/>
      <c r="J1709" s="187"/>
      <c r="K1709" s="187"/>
      <c r="L1709" s="187"/>
      <c r="M1709" s="187"/>
      <c r="N1709" s="187"/>
      <c r="O1709" s="187"/>
      <c r="P1709" s="187"/>
      <c r="Q1709" s="187"/>
      <c r="R1709" s="187"/>
      <c r="S1709" s="187"/>
      <c r="T1709" s="269"/>
      <c r="U1709" s="370">
        <f>IF(AND(H1709="",I1709="",J1709="",K1709="",L1709="",M1709="",N1709="",O1709="",P1709="",Q1709="",R1709="",S1709="",T1709=""),0,AVERAGE($H1709:T1709))</f>
        <v>0</v>
      </c>
      <c r="V1709" s="373">
        <f t="shared" si="193"/>
        <v>0</v>
      </c>
      <c r="W1709" s="376">
        <f t="shared" si="194"/>
        <v>0</v>
      </c>
      <c r="X1709" s="376">
        <f t="shared" si="195"/>
        <v>0</v>
      </c>
      <c r="Y1709" s="373">
        <f t="shared" si="196"/>
        <v>0</v>
      </c>
      <c r="Z1709" s="376">
        <f t="shared" si="197"/>
        <v>0</v>
      </c>
      <c r="AA1709" s="376">
        <f t="shared" si="191"/>
        <v>0</v>
      </c>
      <c r="AB1709" s="350"/>
    </row>
    <row r="1710" spans="1:28" s="2" customFormat="1" ht="10.7">
      <c r="A1710" s="382">
        <v>1685</v>
      </c>
      <c r="B1710" s="398"/>
      <c r="C1710" s="186"/>
      <c r="D1710" s="187"/>
      <c r="E1710" s="186"/>
      <c r="F1710" s="397"/>
      <c r="G1710" s="385">
        <f t="shared" si="192"/>
        <v>0</v>
      </c>
      <c r="H1710" s="360"/>
      <c r="I1710" s="187"/>
      <c r="J1710" s="187"/>
      <c r="K1710" s="187"/>
      <c r="L1710" s="187"/>
      <c r="M1710" s="187"/>
      <c r="N1710" s="187"/>
      <c r="O1710" s="187"/>
      <c r="P1710" s="187"/>
      <c r="Q1710" s="187"/>
      <c r="R1710" s="187"/>
      <c r="S1710" s="187"/>
      <c r="T1710" s="269"/>
      <c r="U1710" s="370">
        <f>IF(AND(H1710="",I1710="",J1710="",K1710="",L1710="",M1710="",N1710="",O1710="",P1710="",Q1710="",R1710="",S1710="",T1710=""),0,AVERAGE($H1710:T1710))</f>
        <v>0</v>
      </c>
      <c r="V1710" s="373">
        <f t="shared" si="193"/>
        <v>0</v>
      </c>
      <c r="W1710" s="376">
        <f t="shared" si="194"/>
        <v>0</v>
      </c>
      <c r="X1710" s="376">
        <f t="shared" si="195"/>
        <v>0</v>
      </c>
      <c r="Y1710" s="373">
        <f t="shared" si="196"/>
        <v>0</v>
      </c>
      <c r="Z1710" s="376">
        <f t="shared" si="197"/>
        <v>0</v>
      </c>
      <c r="AA1710" s="376">
        <f t="shared" si="191"/>
        <v>0</v>
      </c>
      <c r="AB1710" s="350"/>
    </row>
    <row r="1711" spans="1:28" s="2" customFormat="1" ht="10.7">
      <c r="A1711" s="382">
        <v>1686</v>
      </c>
      <c r="B1711" s="398"/>
      <c r="C1711" s="186"/>
      <c r="D1711" s="187"/>
      <c r="E1711" s="186"/>
      <c r="F1711" s="397"/>
      <c r="G1711" s="385">
        <f t="shared" si="192"/>
        <v>0</v>
      </c>
      <c r="H1711" s="360"/>
      <c r="I1711" s="187"/>
      <c r="J1711" s="187"/>
      <c r="K1711" s="187"/>
      <c r="L1711" s="187"/>
      <c r="M1711" s="187"/>
      <c r="N1711" s="187"/>
      <c r="O1711" s="187"/>
      <c r="P1711" s="187"/>
      <c r="Q1711" s="187"/>
      <c r="R1711" s="187"/>
      <c r="S1711" s="187"/>
      <c r="T1711" s="269"/>
      <c r="U1711" s="370">
        <f>IF(AND(H1711="",I1711="",J1711="",K1711="",L1711="",M1711="",N1711="",O1711="",P1711="",Q1711="",R1711="",S1711="",T1711=""),0,AVERAGE($H1711:T1711))</f>
        <v>0</v>
      </c>
      <c r="V1711" s="373">
        <f t="shared" si="193"/>
        <v>0</v>
      </c>
      <c r="W1711" s="376">
        <f t="shared" si="194"/>
        <v>0</v>
      </c>
      <c r="X1711" s="376">
        <f t="shared" si="195"/>
        <v>0</v>
      </c>
      <c r="Y1711" s="373">
        <f t="shared" si="196"/>
        <v>0</v>
      </c>
      <c r="Z1711" s="376">
        <f t="shared" si="197"/>
        <v>0</v>
      </c>
      <c r="AA1711" s="376">
        <f t="shared" si="191"/>
        <v>0</v>
      </c>
      <c r="AB1711" s="350"/>
    </row>
    <row r="1712" spans="1:28" s="2" customFormat="1" ht="10.7">
      <c r="A1712" s="382">
        <v>1687</v>
      </c>
      <c r="B1712" s="398"/>
      <c r="C1712" s="186"/>
      <c r="D1712" s="187"/>
      <c r="E1712" s="186"/>
      <c r="F1712" s="397"/>
      <c r="G1712" s="385">
        <f t="shared" si="192"/>
        <v>0</v>
      </c>
      <c r="H1712" s="360"/>
      <c r="I1712" s="187"/>
      <c r="J1712" s="187"/>
      <c r="K1712" s="187"/>
      <c r="L1712" s="187"/>
      <c r="M1712" s="187"/>
      <c r="N1712" s="187"/>
      <c r="O1712" s="187"/>
      <c r="P1712" s="187"/>
      <c r="Q1712" s="187"/>
      <c r="R1712" s="187"/>
      <c r="S1712" s="187"/>
      <c r="T1712" s="269"/>
      <c r="U1712" s="370">
        <f>IF(AND(H1712="",I1712="",J1712="",K1712="",L1712="",M1712="",N1712="",O1712="",P1712="",Q1712="",R1712="",S1712="",T1712=""),0,AVERAGE($H1712:T1712))</f>
        <v>0</v>
      </c>
      <c r="V1712" s="373">
        <f t="shared" si="193"/>
        <v>0</v>
      </c>
      <c r="W1712" s="376">
        <f t="shared" si="194"/>
        <v>0</v>
      </c>
      <c r="X1712" s="376">
        <f t="shared" si="195"/>
        <v>0</v>
      </c>
      <c r="Y1712" s="373">
        <f t="shared" si="196"/>
        <v>0</v>
      </c>
      <c r="Z1712" s="376">
        <f t="shared" si="197"/>
        <v>0</v>
      </c>
      <c r="AA1712" s="376">
        <f t="shared" si="191"/>
        <v>0</v>
      </c>
      <c r="AB1712" s="350"/>
    </row>
    <row r="1713" spans="1:28" s="2" customFormat="1" ht="10.7">
      <c r="A1713" s="382">
        <v>1688</v>
      </c>
      <c r="B1713" s="398"/>
      <c r="C1713" s="186"/>
      <c r="D1713" s="187"/>
      <c r="E1713" s="186"/>
      <c r="F1713" s="397"/>
      <c r="G1713" s="385">
        <f t="shared" si="192"/>
        <v>0</v>
      </c>
      <c r="H1713" s="360"/>
      <c r="I1713" s="187"/>
      <c r="J1713" s="187"/>
      <c r="K1713" s="187"/>
      <c r="L1713" s="187"/>
      <c r="M1713" s="187"/>
      <c r="N1713" s="187"/>
      <c r="O1713" s="187"/>
      <c r="P1713" s="187"/>
      <c r="Q1713" s="187"/>
      <c r="R1713" s="187"/>
      <c r="S1713" s="187"/>
      <c r="T1713" s="269"/>
      <c r="U1713" s="370">
        <f>IF(AND(H1713="",I1713="",J1713="",K1713="",L1713="",M1713="",N1713="",O1713="",P1713="",Q1713="",R1713="",S1713="",T1713=""),0,AVERAGE($H1713:T1713))</f>
        <v>0</v>
      </c>
      <c r="V1713" s="373">
        <f t="shared" si="193"/>
        <v>0</v>
      </c>
      <c r="W1713" s="376">
        <f t="shared" si="194"/>
        <v>0</v>
      </c>
      <c r="X1713" s="376">
        <f t="shared" si="195"/>
        <v>0</v>
      </c>
      <c r="Y1713" s="373">
        <f t="shared" si="196"/>
        <v>0</v>
      </c>
      <c r="Z1713" s="376">
        <f t="shared" si="197"/>
        <v>0</v>
      </c>
      <c r="AA1713" s="376">
        <f t="shared" si="191"/>
        <v>0</v>
      </c>
      <c r="AB1713" s="350"/>
    </row>
    <row r="1714" spans="1:28" s="2" customFormat="1" ht="10.7">
      <c r="A1714" s="382">
        <v>1689</v>
      </c>
      <c r="B1714" s="398"/>
      <c r="C1714" s="186"/>
      <c r="D1714" s="187"/>
      <c r="E1714" s="186"/>
      <c r="F1714" s="397"/>
      <c r="G1714" s="385">
        <f t="shared" si="192"/>
        <v>0</v>
      </c>
      <c r="H1714" s="360"/>
      <c r="I1714" s="187"/>
      <c r="J1714" s="187"/>
      <c r="K1714" s="187"/>
      <c r="L1714" s="187"/>
      <c r="M1714" s="187"/>
      <c r="N1714" s="187"/>
      <c r="O1714" s="187"/>
      <c r="P1714" s="187"/>
      <c r="Q1714" s="187"/>
      <c r="R1714" s="187"/>
      <c r="S1714" s="187"/>
      <c r="T1714" s="269"/>
      <c r="U1714" s="370">
        <f>IF(AND(H1714="",I1714="",J1714="",K1714="",L1714="",M1714="",N1714="",O1714="",P1714="",Q1714="",R1714="",S1714="",T1714=""),0,AVERAGE($H1714:T1714))</f>
        <v>0</v>
      </c>
      <c r="V1714" s="373">
        <f t="shared" si="193"/>
        <v>0</v>
      </c>
      <c r="W1714" s="376">
        <f t="shared" si="194"/>
        <v>0</v>
      </c>
      <c r="X1714" s="376">
        <f t="shared" si="195"/>
        <v>0</v>
      </c>
      <c r="Y1714" s="373">
        <f t="shared" si="196"/>
        <v>0</v>
      </c>
      <c r="Z1714" s="376">
        <f t="shared" si="197"/>
        <v>0</v>
      </c>
      <c r="AA1714" s="376">
        <f t="shared" si="191"/>
        <v>0</v>
      </c>
      <c r="AB1714" s="350"/>
    </row>
    <row r="1715" spans="1:28" s="2" customFormat="1" ht="10.7">
      <c r="A1715" s="382">
        <v>1690</v>
      </c>
      <c r="B1715" s="398"/>
      <c r="C1715" s="186"/>
      <c r="D1715" s="187"/>
      <c r="E1715" s="186"/>
      <c r="F1715" s="397"/>
      <c r="G1715" s="385">
        <f t="shared" si="192"/>
        <v>0</v>
      </c>
      <c r="H1715" s="360"/>
      <c r="I1715" s="187"/>
      <c r="J1715" s="187"/>
      <c r="K1715" s="187"/>
      <c r="L1715" s="187"/>
      <c r="M1715" s="187"/>
      <c r="N1715" s="187"/>
      <c r="O1715" s="187"/>
      <c r="P1715" s="187"/>
      <c r="Q1715" s="187"/>
      <c r="R1715" s="187"/>
      <c r="S1715" s="187"/>
      <c r="T1715" s="269"/>
      <c r="U1715" s="370">
        <f>IF(AND(H1715="",I1715="",J1715="",K1715="",L1715="",M1715="",N1715="",O1715="",P1715="",Q1715="",R1715="",S1715="",T1715=""),0,AVERAGE($H1715:T1715))</f>
        <v>0</v>
      </c>
      <c r="V1715" s="373">
        <f t="shared" si="193"/>
        <v>0</v>
      </c>
      <c r="W1715" s="376">
        <f t="shared" si="194"/>
        <v>0</v>
      </c>
      <c r="X1715" s="376">
        <f t="shared" si="195"/>
        <v>0</v>
      </c>
      <c r="Y1715" s="373">
        <f t="shared" si="196"/>
        <v>0</v>
      </c>
      <c r="Z1715" s="376">
        <f t="shared" si="197"/>
        <v>0</v>
      </c>
      <c r="AA1715" s="376">
        <f t="shared" si="191"/>
        <v>0</v>
      </c>
      <c r="AB1715" s="350"/>
    </row>
    <row r="1716" spans="1:28" s="2" customFormat="1" ht="10.7">
      <c r="A1716" s="382">
        <v>1691</v>
      </c>
      <c r="B1716" s="398"/>
      <c r="C1716" s="186"/>
      <c r="D1716" s="187"/>
      <c r="E1716" s="186"/>
      <c r="F1716" s="397"/>
      <c r="G1716" s="385">
        <f t="shared" si="192"/>
        <v>0</v>
      </c>
      <c r="H1716" s="360"/>
      <c r="I1716" s="187"/>
      <c r="J1716" s="187"/>
      <c r="K1716" s="187"/>
      <c r="L1716" s="187"/>
      <c r="M1716" s="187"/>
      <c r="N1716" s="187"/>
      <c r="O1716" s="187"/>
      <c r="P1716" s="187"/>
      <c r="Q1716" s="187"/>
      <c r="R1716" s="187"/>
      <c r="S1716" s="187"/>
      <c r="T1716" s="269"/>
      <c r="U1716" s="370">
        <f>IF(AND(H1716="",I1716="",J1716="",K1716="",L1716="",M1716="",N1716="",O1716="",P1716="",Q1716="",R1716="",S1716="",T1716=""),0,AVERAGE($H1716:T1716))</f>
        <v>0</v>
      </c>
      <c r="V1716" s="373">
        <f t="shared" si="193"/>
        <v>0</v>
      </c>
      <c r="W1716" s="376">
        <f t="shared" si="194"/>
        <v>0</v>
      </c>
      <c r="X1716" s="376">
        <f t="shared" si="195"/>
        <v>0</v>
      </c>
      <c r="Y1716" s="373">
        <f t="shared" si="196"/>
        <v>0</v>
      </c>
      <c r="Z1716" s="376">
        <f t="shared" si="197"/>
        <v>0</v>
      </c>
      <c r="AA1716" s="376">
        <f t="shared" si="191"/>
        <v>0</v>
      </c>
      <c r="AB1716" s="350"/>
    </row>
    <row r="1717" spans="1:28" s="2" customFormat="1" ht="10.7">
      <c r="A1717" s="382">
        <v>1692</v>
      </c>
      <c r="B1717" s="398"/>
      <c r="C1717" s="186"/>
      <c r="D1717" s="187"/>
      <c r="E1717" s="186"/>
      <c r="F1717" s="397"/>
      <c r="G1717" s="385">
        <f t="shared" si="192"/>
        <v>0</v>
      </c>
      <c r="H1717" s="360"/>
      <c r="I1717" s="187"/>
      <c r="J1717" s="187"/>
      <c r="K1717" s="187"/>
      <c r="L1717" s="187"/>
      <c r="M1717" s="187"/>
      <c r="N1717" s="187"/>
      <c r="O1717" s="187"/>
      <c r="P1717" s="187"/>
      <c r="Q1717" s="187"/>
      <c r="R1717" s="187"/>
      <c r="S1717" s="187"/>
      <c r="T1717" s="269"/>
      <c r="U1717" s="370">
        <f>IF(AND(H1717="",I1717="",J1717="",K1717="",L1717="",M1717="",N1717="",O1717="",P1717="",Q1717="",R1717="",S1717="",T1717=""),0,AVERAGE($H1717:T1717))</f>
        <v>0</v>
      </c>
      <c r="V1717" s="373">
        <f t="shared" si="193"/>
        <v>0</v>
      </c>
      <c r="W1717" s="376">
        <f t="shared" si="194"/>
        <v>0</v>
      </c>
      <c r="X1717" s="376">
        <f t="shared" si="195"/>
        <v>0</v>
      </c>
      <c r="Y1717" s="373">
        <f t="shared" si="196"/>
        <v>0</v>
      </c>
      <c r="Z1717" s="376">
        <f t="shared" si="197"/>
        <v>0</v>
      </c>
      <c r="AA1717" s="376">
        <f t="shared" si="191"/>
        <v>0</v>
      </c>
      <c r="AB1717" s="350"/>
    </row>
    <row r="1718" spans="1:28" s="2" customFormat="1" ht="10.7">
      <c r="A1718" s="382">
        <v>1693</v>
      </c>
      <c r="B1718" s="398"/>
      <c r="C1718" s="186"/>
      <c r="D1718" s="187"/>
      <c r="E1718" s="186"/>
      <c r="F1718" s="397"/>
      <c r="G1718" s="385">
        <f t="shared" si="192"/>
        <v>0</v>
      </c>
      <c r="H1718" s="360"/>
      <c r="I1718" s="187"/>
      <c r="J1718" s="187"/>
      <c r="K1718" s="187"/>
      <c r="L1718" s="187"/>
      <c r="M1718" s="187"/>
      <c r="N1718" s="187"/>
      <c r="O1718" s="187"/>
      <c r="P1718" s="187"/>
      <c r="Q1718" s="187"/>
      <c r="R1718" s="187"/>
      <c r="S1718" s="187"/>
      <c r="T1718" s="269"/>
      <c r="U1718" s="370">
        <f>IF(AND(H1718="",I1718="",J1718="",K1718="",L1718="",M1718="",N1718="",O1718="",P1718="",Q1718="",R1718="",S1718="",T1718=""),0,AVERAGE($H1718:T1718))</f>
        <v>0</v>
      </c>
      <c r="V1718" s="373">
        <f t="shared" si="193"/>
        <v>0</v>
      </c>
      <c r="W1718" s="376">
        <f t="shared" si="194"/>
        <v>0</v>
      </c>
      <c r="X1718" s="376">
        <f t="shared" si="195"/>
        <v>0</v>
      </c>
      <c r="Y1718" s="373">
        <f t="shared" si="196"/>
        <v>0</v>
      </c>
      <c r="Z1718" s="376">
        <f t="shared" si="197"/>
        <v>0</v>
      </c>
      <c r="AA1718" s="376">
        <f t="shared" si="191"/>
        <v>0</v>
      </c>
      <c r="AB1718" s="350"/>
    </row>
    <row r="1719" spans="1:28" s="2" customFormat="1" ht="10.7">
      <c r="A1719" s="382">
        <v>1694</v>
      </c>
      <c r="B1719" s="398"/>
      <c r="C1719" s="186"/>
      <c r="D1719" s="187"/>
      <c r="E1719" s="186"/>
      <c r="F1719" s="397"/>
      <c r="G1719" s="385">
        <f t="shared" si="192"/>
        <v>0</v>
      </c>
      <c r="H1719" s="360"/>
      <c r="I1719" s="187"/>
      <c r="J1719" s="187"/>
      <c r="K1719" s="187"/>
      <c r="L1719" s="187"/>
      <c r="M1719" s="187"/>
      <c r="N1719" s="187"/>
      <c r="O1719" s="187"/>
      <c r="P1719" s="187"/>
      <c r="Q1719" s="187"/>
      <c r="R1719" s="187"/>
      <c r="S1719" s="187"/>
      <c r="T1719" s="269"/>
      <c r="U1719" s="370">
        <f>IF(AND(H1719="",I1719="",J1719="",K1719="",L1719="",M1719="",N1719="",O1719="",P1719="",Q1719="",R1719="",S1719="",T1719=""),0,AVERAGE($H1719:T1719))</f>
        <v>0</v>
      </c>
      <c r="V1719" s="373">
        <f t="shared" si="193"/>
        <v>0</v>
      </c>
      <c r="W1719" s="376">
        <f t="shared" si="194"/>
        <v>0</v>
      </c>
      <c r="X1719" s="376">
        <f t="shared" si="195"/>
        <v>0</v>
      </c>
      <c r="Y1719" s="373">
        <f t="shared" si="196"/>
        <v>0</v>
      </c>
      <c r="Z1719" s="376">
        <f t="shared" si="197"/>
        <v>0</v>
      </c>
      <c r="AA1719" s="376">
        <f t="shared" si="191"/>
        <v>0</v>
      </c>
      <c r="AB1719" s="350"/>
    </row>
    <row r="1720" spans="1:28" s="2" customFormat="1" ht="10.7">
      <c r="A1720" s="382">
        <v>1695</v>
      </c>
      <c r="B1720" s="398"/>
      <c r="C1720" s="186"/>
      <c r="D1720" s="187"/>
      <c r="E1720" s="186"/>
      <c r="F1720" s="397"/>
      <c r="G1720" s="385">
        <f t="shared" si="192"/>
        <v>0</v>
      </c>
      <c r="H1720" s="360"/>
      <c r="I1720" s="187"/>
      <c r="J1720" s="187"/>
      <c r="K1720" s="187"/>
      <c r="L1720" s="187"/>
      <c r="M1720" s="187"/>
      <c r="N1720" s="187"/>
      <c r="O1720" s="187"/>
      <c r="P1720" s="187"/>
      <c r="Q1720" s="187"/>
      <c r="R1720" s="187"/>
      <c r="S1720" s="187"/>
      <c r="T1720" s="269"/>
      <c r="U1720" s="370">
        <f>IF(AND(H1720="",I1720="",J1720="",K1720="",L1720="",M1720="",N1720="",O1720="",P1720="",Q1720="",R1720="",S1720="",T1720=""),0,AVERAGE($H1720:T1720))</f>
        <v>0</v>
      </c>
      <c r="V1720" s="373">
        <f t="shared" si="193"/>
        <v>0</v>
      </c>
      <c r="W1720" s="376">
        <f t="shared" si="194"/>
        <v>0</v>
      </c>
      <c r="X1720" s="376">
        <f t="shared" si="195"/>
        <v>0</v>
      </c>
      <c r="Y1720" s="373">
        <f t="shared" si="196"/>
        <v>0</v>
      </c>
      <c r="Z1720" s="376">
        <f t="shared" si="197"/>
        <v>0</v>
      </c>
      <c r="AA1720" s="376">
        <f t="shared" si="191"/>
        <v>0</v>
      </c>
      <c r="AB1720" s="350"/>
    </row>
    <row r="1721" spans="1:28" s="2" customFormat="1" ht="10.7">
      <c r="A1721" s="382">
        <v>1696</v>
      </c>
      <c r="B1721" s="398"/>
      <c r="C1721" s="186"/>
      <c r="D1721" s="187"/>
      <c r="E1721" s="186"/>
      <c r="F1721" s="397"/>
      <c r="G1721" s="385">
        <f t="shared" si="192"/>
        <v>0</v>
      </c>
      <c r="H1721" s="360"/>
      <c r="I1721" s="187"/>
      <c r="J1721" s="187"/>
      <c r="K1721" s="187"/>
      <c r="L1721" s="187"/>
      <c r="M1721" s="187"/>
      <c r="N1721" s="187"/>
      <c r="O1721" s="187"/>
      <c r="P1721" s="187"/>
      <c r="Q1721" s="187"/>
      <c r="R1721" s="187"/>
      <c r="S1721" s="187"/>
      <c r="T1721" s="269"/>
      <c r="U1721" s="370">
        <f>IF(AND(H1721="",I1721="",J1721="",K1721="",L1721="",M1721="",N1721="",O1721="",P1721="",Q1721="",R1721="",S1721="",T1721=""),0,AVERAGE($H1721:T1721))</f>
        <v>0</v>
      </c>
      <c r="V1721" s="373">
        <f t="shared" si="193"/>
        <v>0</v>
      </c>
      <c r="W1721" s="376">
        <f t="shared" si="194"/>
        <v>0</v>
      </c>
      <c r="X1721" s="376">
        <f t="shared" si="195"/>
        <v>0</v>
      </c>
      <c r="Y1721" s="373">
        <f t="shared" si="196"/>
        <v>0</v>
      </c>
      <c r="Z1721" s="376">
        <f t="shared" si="197"/>
        <v>0</v>
      </c>
      <c r="AA1721" s="376">
        <f t="shared" si="191"/>
        <v>0</v>
      </c>
      <c r="AB1721" s="350"/>
    </row>
    <row r="1722" spans="1:28" s="2" customFormat="1" ht="10.7">
      <c r="A1722" s="382">
        <v>1697</v>
      </c>
      <c r="B1722" s="398"/>
      <c r="C1722" s="186"/>
      <c r="D1722" s="187"/>
      <c r="E1722" s="186"/>
      <c r="F1722" s="397"/>
      <c r="G1722" s="385">
        <f t="shared" si="192"/>
        <v>0</v>
      </c>
      <c r="H1722" s="360"/>
      <c r="I1722" s="187"/>
      <c r="J1722" s="187"/>
      <c r="K1722" s="187"/>
      <c r="L1722" s="187"/>
      <c r="M1722" s="187"/>
      <c r="N1722" s="187"/>
      <c r="O1722" s="187"/>
      <c r="P1722" s="187"/>
      <c r="Q1722" s="187"/>
      <c r="R1722" s="187"/>
      <c r="S1722" s="187"/>
      <c r="T1722" s="269"/>
      <c r="U1722" s="370">
        <f>IF(AND(H1722="",I1722="",J1722="",K1722="",L1722="",M1722="",N1722="",O1722="",P1722="",Q1722="",R1722="",S1722="",T1722=""),0,AVERAGE($H1722:T1722))</f>
        <v>0</v>
      </c>
      <c r="V1722" s="373">
        <f t="shared" si="193"/>
        <v>0</v>
      </c>
      <c r="W1722" s="376">
        <f t="shared" si="194"/>
        <v>0</v>
      </c>
      <c r="X1722" s="376">
        <f t="shared" si="195"/>
        <v>0</v>
      </c>
      <c r="Y1722" s="373">
        <f t="shared" si="196"/>
        <v>0</v>
      </c>
      <c r="Z1722" s="376">
        <f t="shared" si="197"/>
        <v>0</v>
      </c>
      <c r="AA1722" s="376">
        <f t="shared" si="191"/>
        <v>0</v>
      </c>
      <c r="AB1722" s="350"/>
    </row>
    <row r="1723" spans="1:28" s="2" customFormat="1" ht="10.7">
      <c r="A1723" s="382">
        <v>1698</v>
      </c>
      <c r="B1723" s="398"/>
      <c r="C1723" s="186"/>
      <c r="D1723" s="187"/>
      <c r="E1723" s="186"/>
      <c r="F1723" s="397"/>
      <c r="G1723" s="385">
        <f t="shared" si="192"/>
        <v>0</v>
      </c>
      <c r="H1723" s="360"/>
      <c r="I1723" s="187"/>
      <c r="J1723" s="187"/>
      <c r="K1723" s="187"/>
      <c r="L1723" s="187"/>
      <c r="M1723" s="187"/>
      <c r="N1723" s="187"/>
      <c r="O1723" s="187"/>
      <c r="P1723" s="187"/>
      <c r="Q1723" s="187"/>
      <c r="R1723" s="187"/>
      <c r="S1723" s="187"/>
      <c r="T1723" s="269"/>
      <c r="U1723" s="370">
        <f>IF(AND(H1723="",I1723="",J1723="",K1723="",L1723="",M1723="",N1723="",O1723="",P1723="",Q1723="",R1723="",S1723="",T1723=""),0,AVERAGE($H1723:T1723))</f>
        <v>0</v>
      </c>
      <c r="V1723" s="373">
        <f t="shared" si="193"/>
        <v>0</v>
      </c>
      <c r="W1723" s="376">
        <f t="shared" si="194"/>
        <v>0</v>
      </c>
      <c r="X1723" s="376">
        <f t="shared" si="195"/>
        <v>0</v>
      </c>
      <c r="Y1723" s="373">
        <f t="shared" si="196"/>
        <v>0</v>
      </c>
      <c r="Z1723" s="376">
        <f t="shared" si="197"/>
        <v>0</v>
      </c>
      <c r="AA1723" s="376">
        <f t="shared" si="191"/>
        <v>0</v>
      </c>
      <c r="AB1723" s="350"/>
    </row>
    <row r="1724" spans="1:28" s="2" customFormat="1" ht="10.7">
      <c r="A1724" s="382">
        <v>1699</v>
      </c>
      <c r="B1724" s="398"/>
      <c r="C1724" s="186"/>
      <c r="D1724" s="187"/>
      <c r="E1724" s="186"/>
      <c r="F1724" s="397"/>
      <c r="G1724" s="385">
        <f t="shared" si="192"/>
        <v>0</v>
      </c>
      <c r="H1724" s="360"/>
      <c r="I1724" s="187"/>
      <c r="J1724" s="187"/>
      <c r="K1724" s="187"/>
      <c r="L1724" s="187"/>
      <c r="M1724" s="187"/>
      <c r="N1724" s="187"/>
      <c r="O1724" s="187"/>
      <c r="P1724" s="187"/>
      <c r="Q1724" s="187"/>
      <c r="R1724" s="187"/>
      <c r="S1724" s="187"/>
      <c r="T1724" s="269"/>
      <c r="U1724" s="370">
        <f>IF(AND(H1724="",I1724="",J1724="",K1724="",L1724="",M1724="",N1724="",O1724="",P1724="",Q1724="",R1724="",S1724="",T1724=""),0,AVERAGE($H1724:T1724))</f>
        <v>0</v>
      </c>
      <c r="V1724" s="373">
        <f t="shared" si="193"/>
        <v>0</v>
      </c>
      <c r="W1724" s="376">
        <f t="shared" si="194"/>
        <v>0</v>
      </c>
      <c r="X1724" s="376">
        <f t="shared" si="195"/>
        <v>0</v>
      </c>
      <c r="Y1724" s="373">
        <f t="shared" si="196"/>
        <v>0</v>
      </c>
      <c r="Z1724" s="376">
        <f t="shared" si="197"/>
        <v>0</v>
      </c>
      <c r="AA1724" s="376">
        <f t="shared" si="191"/>
        <v>0</v>
      </c>
      <c r="AB1724" s="350"/>
    </row>
    <row r="1725" spans="1:28" s="2" customFormat="1" ht="10.7">
      <c r="A1725" s="382">
        <v>1700</v>
      </c>
      <c r="B1725" s="398"/>
      <c r="C1725" s="186"/>
      <c r="D1725" s="187"/>
      <c r="E1725" s="186"/>
      <c r="F1725" s="397"/>
      <c r="G1725" s="385">
        <f t="shared" si="192"/>
        <v>0</v>
      </c>
      <c r="H1725" s="360"/>
      <c r="I1725" s="187"/>
      <c r="J1725" s="187"/>
      <c r="K1725" s="187"/>
      <c r="L1725" s="187"/>
      <c r="M1725" s="187"/>
      <c r="N1725" s="187"/>
      <c r="O1725" s="187"/>
      <c r="P1725" s="187"/>
      <c r="Q1725" s="187"/>
      <c r="R1725" s="187"/>
      <c r="S1725" s="187"/>
      <c r="T1725" s="269"/>
      <c r="U1725" s="370">
        <f>IF(AND(H1725="",I1725="",J1725="",K1725="",L1725="",M1725="",N1725="",O1725="",P1725="",Q1725="",R1725="",S1725="",T1725=""),0,AVERAGE($H1725:T1725))</f>
        <v>0</v>
      </c>
      <c r="V1725" s="373">
        <f t="shared" si="193"/>
        <v>0</v>
      </c>
      <c r="W1725" s="376">
        <f t="shared" si="194"/>
        <v>0</v>
      </c>
      <c r="X1725" s="376">
        <f t="shared" si="195"/>
        <v>0</v>
      </c>
      <c r="Y1725" s="373">
        <f t="shared" si="196"/>
        <v>0</v>
      </c>
      <c r="Z1725" s="376">
        <f t="shared" si="197"/>
        <v>0</v>
      </c>
      <c r="AA1725" s="376">
        <f t="shared" si="191"/>
        <v>0</v>
      </c>
      <c r="AB1725" s="350"/>
    </row>
    <row r="1726" spans="1:28" s="2" customFormat="1" ht="10.7">
      <c r="A1726" s="382">
        <v>1701</v>
      </c>
      <c r="B1726" s="398"/>
      <c r="C1726" s="186"/>
      <c r="D1726" s="187"/>
      <c r="E1726" s="186"/>
      <c r="F1726" s="397"/>
      <c r="G1726" s="385">
        <f t="shared" si="192"/>
        <v>0</v>
      </c>
      <c r="H1726" s="360"/>
      <c r="I1726" s="187"/>
      <c r="J1726" s="187"/>
      <c r="K1726" s="187"/>
      <c r="L1726" s="187"/>
      <c r="M1726" s="187"/>
      <c r="N1726" s="187"/>
      <c r="O1726" s="187"/>
      <c r="P1726" s="187"/>
      <c r="Q1726" s="187"/>
      <c r="R1726" s="187"/>
      <c r="S1726" s="187"/>
      <c r="T1726" s="269"/>
      <c r="U1726" s="370">
        <f>IF(AND(H1726="",I1726="",J1726="",K1726="",L1726="",M1726="",N1726="",O1726="",P1726="",Q1726="",R1726="",S1726="",T1726=""),0,AVERAGE($H1726:T1726))</f>
        <v>0</v>
      </c>
      <c r="V1726" s="373">
        <f t="shared" si="193"/>
        <v>0</v>
      </c>
      <c r="W1726" s="376">
        <f t="shared" si="194"/>
        <v>0</v>
      </c>
      <c r="X1726" s="376">
        <f t="shared" si="195"/>
        <v>0</v>
      </c>
      <c r="Y1726" s="373">
        <f t="shared" si="196"/>
        <v>0</v>
      </c>
      <c r="Z1726" s="376">
        <f t="shared" si="197"/>
        <v>0</v>
      </c>
      <c r="AA1726" s="376">
        <f t="shared" si="191"/>
        <v>0</v>
      </c>
      <c r="AB1726" s="350"/>
    </row>
    <row r="1727" spans="1:28" s="2" customFormat="1" ht="10.7">
      <c r="A1727" s="382">
        <v>1702</v>
      </c>
      <c r="B1727" s="398"/>
      <c r="C1727" s="186"/>
      <c r="D1727" s="187"/>
      <c r="E1727" s="186"/>
      <c r="F1727" s="397"/>
      <c r="G1727" s="385">
        <f t="shared" si="192"/>
        <v>0</v>
      </c>
      <c r="H1727" s="360"/>
      <c r="I1727" s="187"/>
      <c r="J1727" s="187"/>
      <c r="K1727" s="187"/>
      <c r="L1727" s="187"/>
      <c r="M1727" s="187"/>
      <c r="N1727" s="187"/>
      <c r="O1727" s="187"/>
      <c r="P1727" s="187"/>
      <c r="Q1727" s="187"/>
      <c r="R1727" s="187"/>
      <c r="S1727" s="187"/>
      <c r="T1727" s="269"/>
      <c r="U1727" s="370">
        <f>IF(AND(H1727="",I1727="",J1727="",K1727="",L1727="",M1727="",N1727="",O1727="",P1727="",Q1727="",R1727="",S1727="",T1727=""),0,AVERAGE($H1727:T1727))</f>
        <v>0</v>
      </c>
      <c r="V1727" s="373">
        <f t="shared" si="193"/>
        <v>0</v>
      </c>
      <c r="W1727" s="376">
        <f t="shared" si="194"/>
        <v>0</v>
      </c>
      <c r="X1727" s="376">
        <f t="shared" si="195"/>
        <v>0</v>
      </c>
      <c r="Y1727" s="373">
        <f t="shared" si="196"/>
        <v>0</v>
      </c>
      <c r="Z1727" s="376">
        <f t="shared" si="197"/>
        <v>0</v>
      </c>
      <c r="AA1727" s="376">
        <f t="shared" si="191"/>
        <v>0</v>
      </c>
      <c r="AB1727" s="350"/>
    </row>
    <row r="1728" spans="1:28" s="2" customFormat="1" ht="10.7">
      <c r="A1728" s="382">
        <v>1703</v>
      </c>
      <c r="B1728" s="398"/>
      <c r="C1728" s="186"/>
      <c r="D1728" s="187"/>
      <c r="E1728" s="186"/>
      <c r="F1728" s="397"/>
      <c r="G1728" s="385">
        <f t="shared" si="192"/>
        <v>0</v>
      </c>
      <c r="H1728" s="360"/>
      <c r="I1728" s="187"/>
      <c r="J1728" s="187"/>
      <c r="K1728" s="187"/>
      <c r="L1728" s="187"/>
      <c r="M1728" s="187"/>
      <c r="N1728" s="187"/>
      <c r="O1728" s="187"/>
      <c r="P1728" s="187"/>
      <c r="Q1728" s="187"/>
      <c r="R1728" s="187"/>
      <c r="S1728" s="187"/>
      <c r="T1728" s="269"/>
      <c r="U1728" s="370">
        <f>IF(AND(H1728="",I1728="",J1728="",K1728="",L1728="",M1728="",N1728="",O1728="",P1728="",Q1728="",R1728="",S1728="",T1728=""),0,AVERAGE($H1728:T1728))</f>
        <v>0</v>
      </c>
      <c r="V1728" s="373">
        <f t="shared" si="193"/>
        <v>0</v>
      </c>
      <c r="W1728" s="376">
        <f t="shared" si="194"/>
        <v>0</v>
      </c>
      <c r="X1728" s="376">
        <f t="shared" si="195"/>
        <v>0</v>
      </c>
      <c r="Y1728" s="373">
        <f t="shared" si="196"/>
        <v>0</v>
      </c>
      <c r="Z1728" s="376">
        <f t="shared" si="197"/>
        <v>0</v>
      </c>
      <c r="AA1728" s="376">
        <f t="shared" si="191"/>
        <v>0</v>
      </c>
      <c r="AB1728" s="350"/>
    </row>
    <row r="1729" spans="1:28" s="2" customFormat="1" ht="10.7">
      <c r="A1729" s="382">
        <v>1704</v>
      </c>
      <c r="B1729" s="398"/>
      <c r="C1729" s="186"/>
      <c r="D1729" s="187"/>
      <c r="E1729" s="186"/>
      <c r="F1729" s="397"/>
      <c r="G1729" s="385">
        <f t="shared" si="192"/>
        <v>0</v>
      </c>
      <c r="H1729" s="360"/>
      <c r="I1729" s="187"/>
      <c r="J1729" s="187"/>
      <c r="K1729" s="187"/>
      <c r="L1729" s="187"/>
      <c r="M1729" s="187"/>
      <c r="N1729" s="187"/>
      <c r="O1729" s="187"/>
      <c r="P1729" s="187"/>
      <c r="Q1729" s="187"/>
      <c r="R1729" s="187"/>
      <c r="S1729" s="187"/>
      <c r="T1729" s="269"/>
      <c r="U1729" s="370">
        <f>IF(AND(H1729="",I1729="",J1729="",K1729="",L1729="",M1729="",N1729="",O1729="",P1729="",Q1729="",R1729="",S1729="",T1729=""),0,AVERAGE($H1729:T1729))</f>
        <v>0</v>
      </c>
      <c r="V1729" s="373">
        <f t="shared" si="193"/>
        <v>0</v>
      </c>
      <c r="W1729" s="376">
        <f t="shared" si="194"/>
        <v>0</v>
      </c>
      <c r="X1729" s="376">
        <f t="shared" si="195"/>
        <v>0</v>
      </c>
      <c r="Y1729" s="373">
        <f t="shared" si="196"/>
        <v>0</v>
      </c>
      <c r="Z1729" s="376">
        <f t="shared" si="197"/>
        <v>0</v>
      </c>
      <c r="AA1729" s="376">
        <f t="shared" si="191"/>
        <v>0</v>
      </c>
      <c r="AB1729" s="350"/>
    </row>
    <row r="1730" spans="1:28" s="2" customFormat="1" ht="10.7">
      <c r="A1730" s="382">
        <v>1705</v>
      </c>
      <c r="B1730" s="398"/>
      <c r="C1730" s="186"/>
      <c r="D1730" s="187"/>
      <c r="E1730" s="186"/>
      <c r="F1730" s="397"/>
      <c r="G1730" s="385">
        <f t="shared" si="192"/>
        <v>0</v>
      </c>
      <c r="H1730" s="360"/>
      <c r="I1730" s="187"/>
      <c r="J1730" s="187"/>
      <c r="K1730" s="187"/>
      <c r="L1730" s="187"/>
      <c r="M1730" s="187"/>
      <c r="N1730" s="187"/>
      <c r="O1730" s="187"/>
      <c r="P1730" s="187"/>
      <c r="Q1730" s="187"/>
      <c r="R1730" s="187"/>
      <c r="S1730" s="187"/>
      <c r="T1730" s="269"/>
      <c r="U1730" s="370">
        <f>IF(AND(H1730="",I1730="",J1730="",K1730="",L1730="",M1730="",N1730="",O1730="",P1730="",Q1730="",R1730="",S1730="",T1730=""),0,AVERAGE($H1730:T1730))</f>
        <v>0</v>
      </c>
      <c r="V1730" s="373">
        <f t="shared" si="193"/>
        <v>0</v>
      </c>
      <c r="W1730" s="376">
        <f t="shared" si="194"/>
        <v>0</v>
      </c>
      <c r="X1730" s="376">
        <f t="shared" si="195"/>
        <v>0</v>
      </c>
      <c r="Y1730" s="373">
        <f t="shared" si="196"/>
        <v>0</v>
      </c>
      <c r="Z1730" s="376">
        <f t="shared" si="197"/>
        <v>0</v>
      </c>
      <c r="AA1730" s="376">
        <f t="shared" si="191"/>
        <v>0</v>
      </c>
      <c r="AB1730" s="350"/>
    </row>
    <row r="1731" spans="1:28" s="2" customFormat="1" ht="10.7">
      <c r="A1731" s="382">
        <v>1706</v>
      </c>
      <c r="B1731" s="398"/>
      <c r="C1731" s="186"/>
      <c r="D1731" s="187"/>
      <c r="E1731" s="186"/>
      <c r="F1731" s="397"/>
      <c r="G1731" s="385">
        <f t="shared" si="192"/>
        <v>0</v>
      </c>
      <c r="H1731" s="360"/>
      <c r="I1731" s="187"/>
      <c r="J1731" s="187"/>
      <c r="K1731" s="187"/>
      <c r="L1731" s="187"/>
      <c r="M1731" s="187"/>
      <c r="N1731" s="187"/>
      <c r="O1731" s="187"/>
      <c r="P1731" s="187"/>
      <c r="Q1731" s="187"/>
      <c r="R1731" s="187"/>
      <c r="S1731" s="187"/>
      <c r="T1731" s="269"/>
      <c r="U1731" s="370">
        <f>IF(AND(H1731="",I1731="",J1731="",K1731="",L1731="",M1731="",N1731="",O1731="",P1731="",Q1731="",R1731="",S1731="",T1731=""),0,AVERAGE($H1731:T1731))</f>
        <v>0</v>
      </c>
      <c r="V1731" s="373">
        <f t="shared" si="193"/>
        <v>0</v>
      </c>
      <c r="W1731" s="376">
        <f t="shared" si="194"/>
        <v>0</v>
      </c>
      <c r="X1731" s="376">
        <f t="shared" si="195"/>
        <v>0</v>
      </c>
      <c r="Y1731" s="373">
        <f t="shared" si="196"/>
        <v>0</v>
      </c>
      <c r="Z1731" s="376">
        <f t="shared" si="197"/>
        <v>0</v>
      </c>
      <c r="AA1731" s="376">
        <f t="shared" si="191"/>
        <v>0</v>
      </c>
      <c r="AB1731" s="350"/>
    </row>
    <row r="1732" spans="1:28" s="2" customFormat="1" ht="10.7">
      <c r="A1732" s="382">
        <v>1707</v>
      </c>
      <c r="B1732" s="398"/>
      <c r="C1732" s="186"/>
      <c r="D1732" s="187"/>
      <c r="E1732" s="186"/>
      <c r="F1732" s="397"/>
      <c r="G1732" s="385">
        <f t="shared" si="192"/>
        <v>0</v>
      </c>
      <c r="H1732" s="360"/>
      <c r="I1732" s="187"/>
      <c r="J1732" s="187"/>
      <c r="K1732" s="187"/>
      <c r="L1732" s="187"/>
      <c r="M1732" s="187"/>
      <c r="N1732" s="187"/>
      <c r="O1732" s="187"/>
      <c r="P1732" s="187"/>
      <c r="Q1732" s="187"/>
      <c r="R1732" s="187"/>
      <c r="S1732" s="187"/>
      <c r="T1732" s="269"/>
      <c r="U1732" s="370">
        <f>IF(AND(H1732="",I1732="",J1732="",K1732="",L1732="",M1732="",N1732="",O1732="",P1732="",Q1732="",R1732="",S1732="",T1732=""),0,AVERAGE($H1732:T1732))</f>
        <v>0</v>
      </c>
      <c r="V1732" s="373">
        <f t="shared" si="193"/>
        <v>0</v>
      </c>
      <c r="W1732" s="376">
        <f t="shared" si="194"/>
        <v>0</v>
      </c>
      <c r="X1732" s="376">
        <f t="shared" si="195"/>
        <v>0</v>
      </c>
      <c r="Y1732" s="373">
        <f t="shared" si="196"/>
        <v>0</v>
      </c>
      <c r="Z1732" s="376">
        <f t="shared" si="197"/>
        <v>0</v>
      </c>
      <c r="AA1732" s="376">
        <f t="shared" si="191"/>
        <v>0</v>
      </c>
      <c r="AB1732" s="350"/>
    </row>
    <row r="1733" spans="1:28" s="2" customFormat="1" ht="10.7">
      <c r="A1733" s="382">
        <v>1708</v>
      </c>
      <c r="B1733" s="398"/>
      <c r="C1733" s="186"/>
      <c r="D1733" s="187"/>
      <c r="E1733" s="186"/>
      <c r="F1733" s="397"/>
      <c r="G1733" s="385">
        <f t="shared" si="192"/>
        <v>0</v>
      </c>
      <c r="H1733" s="360"/>
      <c r="I1733" s="187"/>
      <c r="J1733" s="187"/>
      <c r="K1733" s="187"/>
      <c r="L1733" s="187"/>
      <c r="M1733" s="187"/>
      <c r="N1733" s="187"/>
      <c r="O1733" s="187"/>
      <c r="P1733" s="187"/>
      <c r="Q1733" s="187"/>
      <c r="R1733" s="187"/>
      <c r="S1733" s="187"/>
      <c r="T1733" s="269"/>
      <c r="U1733" s="370">
        <f>IF(AND(H1733="",I1733="",J1733="",K1733="",L1733="",M1733="",N1733="",O1733="",P1733="",Q1733="",R1733="",S1733="",T1733=""),0,AVERAGE($H1733:T1733))</f>
        <v>0</v>
      </c>
      <c r="V1733" s="373">
        <f t="shared" si="193"/>
        <v>0</v>
      </c>
      <c r="W1733" s="376">
        <f t="shared" si="194"/>
        <v>0</v>
      </c>
      <c r="X1733" s="376">
        <f t="shared" si="195"/>
        <v>0</v>
      </c>
      <c r="Y1733" s="373">
        <f t="shared" si="196"/>
        <v>0</v>
      </c>
      <c r="Z1733" s="376">
        <f t="shared" si="197"/>
        <v>0</v>
      </c>
      <c r="AA1733" s="376">
        <f t="shared" si="191"/>
        <v>0</v>
      </c>
      <c r="AB1733" s="350"/>
    </row>
    <row r="1734" spans="1:28" s="2" customFormat="1" ht="10.7">
      <c r="A1734" s="382">
        <v>1709</v>
      </c>
      <c r="B1734" s="398"/>
      <c r="C1734" s="186"/>
      <c r="D1734" s="187"/>
      <c r="E1734" s="186"/>
      <c r="F1734" s="397"/>
      <c r="G1734" s="385">
        <f t="shared" si="192"/>
        <v>0</v>
      </c>
      <c r="H1734" s="360"/>
      <c r="I1734" s="187"/>
      <c r="J1734" s="187"/>
      <c r="K1734" s="187"/>
      <c r="L1734" s="187"/>
      <c r="M1734" s="187"/>
      <c r="N1734" s="187"/>
      <c r="O1734" s="187"/>
      <c r="P1734" s="187"/>
      <c r="Q1734" s="187"/>
      <c r="R1734" s="187"/>
      <c r="S1734" s="187"/>
      <c r="T1734" s="269"/>
      <c r="U1734" s="370">
        <f>IF(AND(H1734="",I1734="",J1734="",K1734="",L1734="",M1734="",N1734="",O1734="",P1734="",Q1734="",R1734="",S1734="",T1734=""),0,AVERAGE($H1734:T1734))</f>
        <v>0</v>
      </c>
      <c r="V1734" s="373">
        <f t="shared" si="193"/>
        <v>0</v>
      </c>
      <c r="W1734" s="376">
        <f t="shared" si="194"/>
        <v>0</v>
      </c>
      <c r="X1734" s="376">
        <f t="shared" si="195"/>
        <v>0</v>
      </c>
      <c r="Y1734" s="373">
        <f t="shared" si="196"/>
        <v>0</v>
      </c>
      <c r="Z1734" s="376">
        <f t="shared" si="197"/>
        <v>0</v>
      </c>
      <c r="AA1734" s="376">
        <f t="shared" si="191"/>
        <v>0</v>
      </c>
      <c r="AB1734" s="350"/>
    </row>
    <row r="1735" spans="1:28" s="2" customFormat="1" ht="10.7">
      <c r="A1735" s="382">
        <v>1710</v>
      </c>
      <c r="B1735" s="398"/>
      <c r="C1735" s="186"/>
      <c r="D1735" s="187"/>
      <c r="E1735" s="186"/>
      <c r="F1735" s="397"/>
      <c r="G1735" s="385">
        <f t="shared" si="192"/>
        <v>0</v>
      </c>
      <c r="H1735" s="360"/>
      <c r="I1735" s="187"/>
      <c r="J1735" s="187"/>
      <c r="K1735" s="187"/>
      <c r="L1735" s="187"/>
      <c r="M1735" s="187"/>
      <c r="N1735" s="187"/>
      <c r="O1735" s="187"/>
      <c r="P1735" s="187"/>
      <c r="Q1735" s="187"/>
      <c r="R1735" s="187"/>
      <c r="S1735" s="187"/>
      <c r="T1735" s="269"/>
      <c r="U1735" s="370">
        <f>IF(AND(H1735="",I1735="",J1735="",K1735="",L1735="",M1735="",N1735="",O1735="",P1735="",Q1735="",R1735="",S1735="",T1735=""),0,AVERAGE($H1735:T1735))</f>
        <v>0</v>
      </c>
      <c r="V1735" s="373">
        <f t="shared" si="193"/>
        <v>0</v>
      </c>
      <c r="W1735" s="376">
        <f t="shared" si="194"/>
        <v>0</v>
      </c>
      <c r="X1735" s="376">
        <f t="shared" si="195"/>
        <v>0</v>
      </c>
      <c r="Y1735" s="373">
        <f t="shared" si="196"/>
        <v>0</v>
      </c>
      <c r="Z1735" s="376">
        <f t="shared" si="197"/>
        <v>0</v>
      </c>
      <c r="AA1735" s="376">
        <f t="shared" si="191"/>
        <v>0</v>
      </c>
      <c r="AB1735" s="350"/>
    </row>
    <row r="1736" spans="1:28" s="2" customFormat="1" ht="10.7">
      <c r="A1736" s="382">
        <v>1711</v>
      </c>
      <c r="B1736" s="398"/>
      <c r="C1736" s="186"/>
      <c r="D1736" s="187"/>
      <c r="E1736" s="186"/>
      <c r="F1736" s="397"/>
      <c r="G1736" s="385">
        <f t="shared" si="192"/>
        <v>0</v>
      </c>
      <c r="H1736" s="360"/>
      <c r="I1736" s="187"/>
      <c r="J1736" s="187"/>
      <c r="K1736" s="187"/>
      <c r="L1736" s="187"/>
      <c r="M1736" s="187"/>
      <c r="N1736" s="187"/>
      <c r="O1736" s="187"/>
      <c r="P1736" s="187"/>
      <c r="Q1736" s="187"/>
      <c r="R1736" s="187"/>
      <c r="S1736" s="187"/>
      <c r="T1736" s="269"/>
      <c r="U1736" s="370">
        <f>IF(AND(H1736="",I1736="",J1736="",K1736="",L1736="",M1736="",N1736="",O1736="",P1736="",Q1736="",R1736="",S1736="",T1736=""),0,AVERAGE($H1736:T1736))</f>
        <v>0</v>
      </c>
      <c r="V1736" s="373">
        <f t="shared" si="193"/>
        <v>0</v>
      </c>
      <c r="W1736" s="376">
        <f t="shared" si="194"/>
        <v>0</v>
      </c>
      <c r="X1736" s="376">
        <f t="shared" si="195"/>
        <v>0</v>
      </c>
      <c r="Y1736" s="373">
        <f t="shared" si="196"/>
        <v>0</v>
      </c>
      <c r="Z1736" s="376">
        <f t="shared" si="197"/>
        <v>0</v>
      </c>
      <c r="AA1736" s="376">
        <f t="shared" si="191"/>
        <v>0</v>
      </c>
      <c r="AB1736" s="350"/>
    </row>
    <row r="1737" spans="1:28" s="2" customFormat="1" ht="10.7">
      <c r="A1737" s="382">
        <v>1712</v>
      </c>
      <c r="B1737" s="398"/>
      <c r="C1737" s="186"/>
      <c r="D1737" s="187"/>
      <c r="E1737" s="186"/>
      <c r="F1737" s="397"/>
      <c r="G1737" s="385">
        <f t="shared" si="192"/>
        <v>0</v>
      </c>
      <c r="H1737" s="360"/>
      <c r="I1737" s="187"/>
      <c r="J1737" s="187"/>
      <c r="K1737" s="187"/>
      <c r="L1737" s="187"/>
      <c r="M1737" s="187"/>
      <c r="N1737" s="187"/>
      <c r="O1737" s="187"/>
      <c r="P1737" s="187"/>
      <c r="Q1737" s="187"/>
      <c r="R1737" s="187"/>
      <c r="S1737" s="187"/>
      <c r="T1737" s="269"/>
      <c r="U1737" s="370">
        <f>IF(AND(H1737="",I1737="",J1737="",K1737="",L1737="",M1737="",N1737="",O1737="",P1737="",Q1737="",R1737="",S1737="",T1737=""),0,AVERAGE($H1737:T1737))</f>
        <v>0</v>
      </c>
      <c r="V1737" s="373">
        <f t="shared" si="193"/>
        <v>0</v>
      </c>
      <c r="W1737" s="376">
        <f t="shared" si="194"/>
        <v>0</v>
      </c>
      <c r="X1737" s="376">
        <f t="shared" si="195"/>
        <v>0</v>
      </c>
      <c r="Y1737" s="373">
        <f t="shared" si="196"/>
        <v>0</v>
      </c>
      <c r="Z1737" s="376">
        <f t="shared" si="197"/>
        <v>0</v>
      </c>
      <c r="AA1737" s="376">
        <f t="shared" si="191"/>
        <v>0</v>
      </c>
      <c r="AB1737" s="350"/>
    </row>
    <row r="1738" spans="1:28" s="2" customFormat="1" ht="10.7">
      <c r="A1738" s="382">
        <v>1713</v>
      </c>
      <c r="B1738" s="398"/>
      <c r="C1738" s="186"/>
      <c r="D1738" s="187"/>
      <c r="E1738" s="186"/>
      <c r="F1738" s="397"/>
      <c r="G1738" s="385">
        <f t="shared" si="192"/>
        <v>0</v>
      </c>
      <c r="H1738" s="360"/>
      <c r="I1738" s="187"/>
      <c r="J1738" s="187"/>
      <c r="K1738" s="187"/>
      <c r="L1738" s="187"/>
      <c r="M1738" s="187"/>
      <c r="N1738" s="187"/>
      <c r="O1738" s="187"/>
      <c r="P1738" s="187"/>
      <c r="Q1738" s="187"/>
      <c r="R1738" s="187"/>
      <c r="S1738" s="187"/>
      <c r="T1738" s="269"/>
      <c r="U1738" s="370">
        <f>IF(AND(H1738="",I1738="",J1738="",K1738="",L1738="",M1738="",N1738="",O1738="",P1738="",Q1738="",R1738="",S1738="",T1738=""),0,AVERAGE($H1738:T1738))</f>
        <v>0</v>
      </c>
      <c r="V1738" s="373">
        <f t="shared" si="193"/>
        <v>0</v>
      </c>
      <c r="W1738" s="376">
        <f t="shared" si="194"/>
        <v>0</v>
      </c>
      <c r="X1738" s="376">
        <f t="shared" si="195"/>
        <v>0</v>
      </c>
      <c r="Y1738" s="373">
        <f t="shared" si="196"/>
        <v>0</v>
      </c>
      <c r="Z1738" s="376">
        <f t="shared" si="197"/>
        <v>0</v>
      </c>
      <c r="AA1738" s="376">
        <f t="shared" si="191"/>
        <v>0</v>
      </c>
      <c r="AB1738" s="350"/>
    </row>
    <row r="1739" spans="1:28" s="2" customFormat="1" ht="10.7">
      <c r="A1739" s="382">
        <v>1714</v>
      </c>
      <c r="B1739" s="398"/>
      <c r="C1739" s="186"/>
      <c r="D1739" s="187"/>
      <c r="E1739" s="186"/>
      <c r="F1739" s="397"/>
      <c r="G1739" s="385">
        <f t="shared" si="192"/>
        <v>0</v>
      </c>
      <c r="H1739" s="360"/>
      <c r="I1739" s="187"/>
      <c r="J1739" s="187"/>
      <c r="K1739" s="187"/>
      <c r="L1739" s="187"/>
      <c r="M1739" s="187"/>
      <c r="N1739" s="187"/>
      <c r="O1739" s="187"/>
      <c r="P1739" s="187"/>
      <c r="Q1739" s="187"/>
      <c r="R1739" s="187"/>
      <c r="S1739" s="187"/>
      <c r="T1739" s="269"/>
      <c r="U1739" s="370">
        <f>IF(AND(H1739="",I1739="",J1739="",K1739="",L1739="",M1739="",N1739="",O1739="",P1739="",Q1739="",R1739="",S1739="",T1739=""),0,AVERAGE($H1739:T1739))</f>
        <v>0</v>
      </c>
      <c r="V1739" s="373">
        <f t="shared" si="193"/>
        <v>0</v>
      </c>
      <c r="W1739" s="376">
        <f t="shared" si="194"/>
        <v>0</v>
      </c>
      <c r="X1739" s="376">
        <f t="shared" si="195"/>
        <v>0</v>
      </c>
      <c r="Y1739" s="373">
        <f t="shared" si="196"/>
        <v>0</v>
      </c>
      <c r="Z1739" s="376">
        <f t="shared" si="197"/>
        <v>0</v>
      </c>
      <c r="AA1739" s="376">
        <f t="shared" si="191"/>
        <v>0</v>
      </c>
      <c r="AB1739" s="350"/>
    </row>
    <row r="1740" spans="1:28" s="2" customFormat="1" ht="10.7">
      <c r="A1740" s="382">
        <v>1715</v>
      </c>
      <c r="B1740" s="398"/>
      <c r="C1740" s="186"/>
      <c r="D1740" s="187"/>
      <c r="E1740" s="186"/>
      <c r="F1740" s="397"/>
      <c r="G1740" s="385">
        <f t="shared" si="192"/>
        <v>0</v>
      </c>
      <c r="H1740" s="360"/>
      <c r="I1740" s="187"/>
      <c r="J1740" s="187"/>
      <c r="K1740" s="187"/>
      <c r="L1740" s="187"/>
      <c r="M1740" s="187"/>
      <c r="N1740" s="187"/>
      <c r="O1740" s="187"/>
      <c r="P1740" s="187"/>
      <c r="Q1740" s="187"/>
      <c r="R1740" s="187"/>
      <c r="S1740" s="187"/>
      <c r="T1740" s="269"/>
      <c r="U1740" s="370">
        <f>IF(AND(H1740="",I1740="",J1740="",K1740="",L1740="",M1740="",N1740="",O1740="",P1740="",Q1740="",R1740="",S1740="",T1740=""),0,AVERAGE($H1740:T1740))</f>
        <v>0</v>
      </c>
      <c r="V1740" s="373">
        <f t="shared" si="193"/>
        <v>0</v>
      </c>
      <c r="W1740" s="376">
        <f t="shared" si="194"/>
        <v>0</v>
      </c>
      <c r="X1740" s="376">
        <f t="shared" si="195"/>
        <v>0</v>
      </c>
      <c r="Y1740" s="373">
        <f t="shared" si="196"/>
        <v>0</v>
      </c>
      <c r="Z1740" s="376">
        <f t="shared" si="197"/>
        <v>0</v>
      </c>
      <c r="AA1740" s="376">
        <f t="shared" si="191"/>
        <v>0</v>
      </c>
      <c r="AB1740" s="350"/>
    </row>
    <row r="1741" spans="1:28" s="2" customFormat="1" ht="10.7">
      <c r="A1741" s="382">
        <v>1716</v>
      </c>
      <c r="B1741" s="398"/>
      <c r="C1741" s="186"/>
      <c r="D1741" s="187"/>
      <c r="E1741" s="186"/>
      <c r="F1741" s="397"/>
      <c r="G1741" s="385">
        <f t="shared" si="192"/>
        <v>0</v>
      </c>
      <c r="H1741" s="360"/>
      <c r="I1741" s="187"/>
      <c r="J1741" s="187"/>
      <c r="K1741" s="187"/>
      <c r="L1741" s="187"/>
      <c r="M1741" s="187"/>
      <c r="N1741" s="187"/>
      <c r="O1741" s="187"/>
      <c r="P1741" s="187"/>
      <c r="Q1741" s="187"/>
      <c r="R1741" s="187"/>
      <c r="S1741" s="187"/>
      <c r="T1741" s="269"/>
      <c r="U1741" s="370">
        <f>IF(AND(H1741="",I1741="",J1741="",K1741="",L1741="",M1741="",N1741="",O1741="",P1741="",Q1741="",R1741="",S1741="",T1741=""),0,AVERAGE($H1741:T1741))</f>
        <v>0</v>
      </c>
      <c r="V1741" s="373">
        <f t="shared" si="193"/>
        <v>0</v>
      </c>
      <c r="W1741" s="376">
        <f t="shared" si="194"/>
        <v>0</v>
      </c>
      <c r="X1741" s="376">
        <f t="shared" si="195"/>
        <v>0</v>
      </c>
      <c r="Y1741" s="373">
        <f t="shared" si="196"/>
        <v>0</v>
      </c>
      <c r="Z1741" s="376">
        <f t="shared" si="197"/>
        <v>0</v>
      </c>
      <c r="AA1741" s="376">
        <f t="shared" si="191"/>
        <v>0</v>
      </c>
      <c r="AB1741" s="350"/>
    </row>
    <row r="1742" spans="1:28" s="2" customFormat="1" ht="10.7">
      <c r="A1742" s="382">
        <v>1717</v>
      </c>
      <c r="B1742" s="398"/>
      <c r="C1742" s="186"/>
      <c r="D1742" s="187"/>
      <c r="E1742" s="186"/>
      <c r="F1742" s="397"/>
      <c r="G1742" s="385">
        <f t="shared" si="192"/>
        <v>0</v>
      </c>
      <c r="H1742" s="360"/>
      <c r="I1742" s="187"/>
      <c r="J1742" s="187"/>
      <c r="K1742" s="187"/>
      <c r="L1742" s="187"/>
      <c r="M1742" s="187"/>
      <c r="N1742" s="187"/>
      <c r="O1742" s="187"/>
      <c r="P1742" s="187"/>
      <c r="Q1742" s="187"/>
      <c r="R1742" s="187"/>
      <c r="S1742" s="187"/>
      <c r="T1742" s="269"/>
      <c r="U1742" s="370">
        <f>IF(AND(H1742="",I1742="",J1742="",K1742="",L1742="",M1742="",N1742="",O1742="",P1742="",Q1742="",R1742="",S1742="",T1742=""),0,AVERAGE($H1742:T1742))</f>
        <v>0</v>
      </c>
      <c r="V1742" s="373">
        <f t="shared" si="193"/>
        <v>0</v>
      </c>
      <c r="W1742" s="376">
        <f t="shared" si="194"/>
        <v>0</v>
      </c>
      <c r="X1742" s="376">
        <f t="shared" si="195"/>
        <v>0</v>
      </c>
      <c r="Y1742" s="373">
        <f t="shared" si="196"/>
        <v>0</v>
      </c>
      <c r="Z1742" s="376">
        <f t="shared" si="197"/>
        <v>0</v>
      </c>
      <c r="AA1742" s="376">
        <f t="shared" si="191"/>
        <v>0</v>
      </c>
      <c r="AB1742" s="350"/>
    </row>
    <row r="1743" spans="1:28" s="2" customFormat="1" ht="10.7">
      <c r="A1743" s="382">
        <v>1718</v>
      </c>
      <c r="B1743" s="398"/>
      <c r="C1743" s="186"/>
      <c r="D1743" s="187"/>
      <c r="E1743" s="186"/>
      <c r="F1743" s="397"/>
      <c r="G1743" s="385">
        <f t="shared" si="192"/>
        <v>0</v>
      </c>
      <c r="H1743" s="360"/>
      <c r="I1743" s="187"/>
      <c r="J1743" s="187"/>
      <c r="K1743" s="187"/>
      <c r="L1743" s="187"/>
      <c r="M1743" s="187"/>
      <c r="N1743" s="187"/>
      <c r="O1743" s="187"/>
      <c r="P1743" s="187"/>
      <c r="Q1743" s="187"/>
      <c r="R1743" s="187"/>
      <c r="S1743" s="187"/>
      <c r="T1743" s="269"/>
      <c r="U1743" s="370">
        <f>IF(AND(H1743="",I1743="",J1743="",K1743="",L1743="",M1743="",N1743="",O1743="",P1743="",Q1743="",R1743="",S1743="",T1743=""),0,AVERAGE($H1743:T1743))</f>
        <v>0</v>
      </c>
      <c r="V1743" s="373">
        <f t="shared" si="193"/>
        <v>0</v>
      </c>
      <c r="W1743" s="376">
        <f t="shared" si="194"/>
        <v>0</v>
      </c>
      <c r="X1743" s="376">
        <f t="shared" si="195"/>
        <v>0</v>
      </c>
      <c r="Y1743" s="373">
        <f t="shared" si="196"/>
        <v>0</v>
      </c>
      <c r="Z1743" s="376">
        <f t="shared" si="197"/>
        <v>0</v>
      </c>
      <c r="AA1743" s="376">
        <f t="shared" si="191"/>
        <v>0</v>
      </c>
      <c r="AB1743" s="350"/>
    </row>
    <row r="1744" spans="1:28" s="2" customFormat="1" ht="10.7">
      <c r="A1744" s="382">
        <v>1719</v>
      </c>
      <c r="B1744" s="398"/>
      <c r="C1744" s="186"/>
      <c r="D1744" s="187"/>
      <c r="E1744" s="186"/>
      <c r="F1744" s="397"/>
      <c r="G1744" s="385">
        <f t="shared" si="192"/>
        <v>0</v>
      </c>
      <c r="H1744" s="360"/>
      <c r="I1744" s="187"/>
      <c r="J1744" s="187"/>
      <c r="K1744" s="187"/>
      <c r="L1744" s="187"/>
      <c r="M1744" s="187"/>
      <c r="N1744" s="187"/>
      <c r="O1744" s="187"/>
      <c r="P1744" s="187"/>
      <c r="Q1744" s="187"/>
      <c r="R1744" s="187"/>
      <c r="S1744" s="187"/>
      <c r="T1744" s="269"/>
      <c r="U1744" s="370">
        <f>IF(AND(H1744="",I1744="",J1744="",K1744="",L1744="",M1744="",N1744="",O1744="",P1744="",Q1744="",R1744="",S1744="",T1744=""),0,AVERAGE($H1744:T1744))</f>
        <v>0</v>
      </c>
      <c r="V1744" s="373">
        <f t="shared" si="193"/>
        <v>0</v>
      </c>
      <c r="W1744" s="376">
        <f t="shared" si="194"/>
        <v>0</v>
      </c>
      <c r="X1744" s="376">
        <f t="shared" si="195"/>
        <v>0</v>
      </c>
      <c r="Y1744" s="373">
        <f t="shared" si="196"/>
        <v>0</v>
      </c>
      <c r="Z1744" s="376">
        <f t="shared" si="197"/>
        <v>0</v>
      </c>
      <c r="AA1744" s="376">
        <f t="shared" si="191"/>
        <v>0</v>
      </c>
      <c r="AB1744" s="350"/>
    </row>
    <row r="1745" spans="1:28" s="2" customFormat="1" ht="10.7">
      <c r="A1745" s="382">
        <v>1720</v>
      </c>
      <c r="B1745" s="398"/>
      <c r="C1745" s="186"/>
      <c r="D1745" s="187"/>
      <c r="E1745" s="186"/>
      <c r="F1745" s="397"/>
      <c r="G1745" s="385">
        <f t="shared" si="192"/>
        <v>0</v>
      </c>
      <c r="H1745" s="360"/>
      <c r="I1745" s="187"/>
      <c r="J1745" s="187"/>
      <c r="K1745" s="187"/>
      <c r="L1745" s="187"/>
      <c r="M1745" s="187"/>
      <c r="N1745" s="187"/>
      <c r="O1745" s="187"/>
      <c r="P1745" s="187"/>
      <c r="Q1745" s="187"/>
      <c r="R1745" s="187"/>
      <c r="S1745" s="187"/>
      <c r="T1745" s="269"/>
      <c r="U1745" s="370">
        <f>IF(AND(H1745="",I1745="",J1745="",K1745="",L1745="",M1745="",N1745="",O1745="",P1745="",Q1745="",R1745="",S1745="",T1745=""),0,AVERAGE($H1745:T1745))</f>
        <v>0</v>
      </c>
      <c r="V1745" s="373">
        <f t="shared" si="193"/>
        <v>0</v>
      </c>
      <c r="W1745" s="376">
        <f t="shared" si="194"/>
        <v>0</v>
      </c>
      <c r="X1745" s="376">
        <f t="shared" si="195"/>
        <v>0</v>
      </c>
      <c r="Y1745" s="373">
        <f t="shared" si="196"/>
        <v>0</v>
      </c>
      <c r="Z1745" s="376">
        <f t="shared" si="197"/>
        <v>0</v>
      </c>
      <c r="AA1745" s="376">
        <f t="shared" si="191"/>
        <v>0</v>
      </c>
      <c r="AB1745" s="350"/>
    </row>
    <row r="1746" spans="1:28" s="2" customFormat="1" ht="10.7">
      <c r="A1746" s="382">
        <v>1721</v>
      </c>
      <c r="B1746" s="398"/>
      <c r="C1746" s="186"/>
      <c r="D1746" s="187"/>
      <c r="E1746" s="186"/>
      <c r="F1746" s="397"/>
      <c r="G1746" s="385">
        <f t="shared" si="192"/>
        <v>0</v>
      </c>
      <c r="H1746" s="360"/>
      <c r="I1746" s="187"/>
      <c r="J1746" s="187"/>
      <c r="K1746" s="187"/>
      <c r="L1746" s="187"/>
      <c r="M1746" s="187"/>
      <c r="N1746" s="187"/>
      <c r="O1746" s="187"/>
      <c r="P1746" s="187"/>
      <c r="Q1746" s="187"/>
      <c r="R1746" s="187"/>
      <c r="S1746" s="187"/>
      <c r="T1746" s="269"/>
      <c r="U1746" s="370">
        <f>IF(AND(H1746="",I1746="",J1746="",K1746="",L1746="",M1746="",N1746="",O1746="",P1746="",Q1746="",R1746="",S1746="",T1746=""),0,AVERAGE($H1746:T1746))</f>
        <v>0</v>
      </c>
      <c r="V1746" s="373">
        <f t="shared" si="193"/>
        <v>0</v>
      </c>
      <c r="W1746" s="376">
        <f t="shared" si="194"/>
        <v>0</v>
      </c>
      <c r="X1746" s="376">
        <f t="shared" si="195"/>
        <v>0</v>
      </c>
      <c r="Y1746" s="373">
        <f t="shared" si="196"/>
        <v>0</v>
      </c>
      <c r="Z1746" s="376">
        <f t="shared" si="197"/>
        <v>0</v>
      </c>
      <c r="AA1746" s="376">
        <f t="shared" si="191"/>
        <v>0</v>
      </c>
      <c r="AB1746" s="350"/>
    </row>
    <row r="1747" spans="1:28" s="2" customFormat="1" ht="10.7">
      <c r="A1747" s="382">
        <v>1722</v>
      </c>
      <c r="B1747" s="398"/>
      <c r="C1747" s="186"/>
      <c r="D1747" s="187"/>
      <c r="E1747" s="186"/>
      <c r="F1747" s="397"/>
      <c r="G1747" s="385">
        <f t="shared" si="192"/>
        <v>0</v>
      </c>
      <c r="H1747" s="360"/>
      <c r="I1747" s="187"/>
      <c r="J1747" s="187"/>
      <c r="K1747" s="187"/>
      <c r="L1747" s="187"/>
      <c r="M1747" s="187"/>
      <c r="N1747" s="187"/>
      <c r="O1747" s="187"/>
      <c r="P1747" s="187"/>
      <c r="Q1747" s="187"/>
      <c r="R1747" s="187"/>
      <c r="S1747" s="187"/>
      <c r="T1747" s="269"/>
      <c r="U1747" s="370">
        <f>IF(AND(H1747="",I1747="",J1747="",K1747="",L1747="",M1747="",N1747="",O1747="",P1747="",Q1747="",R1747="",S1747="",T1747=""),0,AVERAGE($H1747:T1747))</f>
        <v>0</v>
      </c>
      <c r="V1747" s="373">
        <f t="shared" si="193"/>
        <v>0</v>
      </c>
      <c r="W1747" s="376">
        <f t="shared" si="194"/>
        <v>0</v>
      </c>
      <c r="X1747" s="376">
        <f t="shared" si="195"/>
        <v>0</v>
      </c>
      <c r="Y1747" s="373">
        <f t="shared" si="196"/>
        <v>0</v>
      </c>
      <c r="Z1747" s="376">
        <f t="shared" si="197"/>
        <v>0</v>
      </c>
      <c r="AA1747" s="376">
        <f t="shared" si="191"/>
        <v>0</v>
      </c>
      <c r="AB1747" s="350"/>
    </row>
    <row r="1748" spans="1:28" s="2" customFormat="1" ht="10.7">
      <c r="A1748" s="382">
        <v>1723</v>
      </c>
      <c r="B1748" s="398"/>
      <c r="C1748" s="186"/>
      <c r="D1748" s="187"/>
      <c r="E1748" s="186"/>
      <c r="F1748" s="397"/>
      <c r="G1748" s="385">
        <f t="shared" si="192"/>
        <v>0</v>
      </c>
      <c r="H1748" s="360"/>
      <c r="I1748" s="187"/>
      <c r="J1748" s="187"/>
      <c r="K1748" s="187"/>
      <c r="L1748" s="187"/>
      <c r="M1748" s="187"/>
      <c r="N1748" s="187"/>
      <c r="O1748" s="187"/>
      <c r="P1748" s="187"/>
      <c r="Q1748" s="187"/>
      <c r="R1748" s="187"/>
      <c r="S1748" s="187"/>
      <c r="T1748" s="269"/>
      <c r="U1748" s="370">
        <f>IF(AND(H1748="",I1748="",J1748="",K1748="",L1748="",M1748="",N1748="",O1748="",P1748="",Q1748="",R1748="",S1748="",T1748=""),0,AVERAGE($H1748:T1748))</f>
        <v>0</v>
      </c>
      <c r="V1748" s="373">
        <f t="shared" si="193"/>
        <v>0</v>
      </c>
      <c r="W1748" s="376">
        <f t="shared" si="194"/>
        <v>0</v>
      </c>
      <c r="X1748" s="376">
        <f t="shared" si="195"/>
        <v>0</v>
      </c>
      <c r="Y1748" s="373">
        <f t="shared" si="196"/>
        <v>0</v>
      </c>
      <c r="Z1748" s="376">
        <f t="shared" si="197"/>
        <v>0</v>
      </c>
      <c r="AA1748" s="376">
        <f t="shared" si="191"/>
        <v>0</v>
      </c>
      <c r="AB1748" s="350"/>
    </row>
    <row r="1749" spans="1:28" s="2" customFormat="1" ht="10.7">
      <c r="A1749" s="382">
        <v>1724</v>
      </c>
      <c r="B1749" s="398"/>
      <c r="C1749" s="186"/>
      <c r="D1749" s="187"/>
      <c r="E1749" s="186"/>
      <c r="F1749" s="397"/>
      <c r="G1749" s="385">
        <f t="shared" si="192"/>
        <v>0</v>
      </c>
      <c r="H1749" s="360"/>
      <c r="I1749" s="187"/>
      <c r="J1749" s="187"/>
      <c r="K1749" s="187"/>
      <c r="L1749" s="187"/>
      <c r="M1749" s="187"/>
      <c r="N1749" s="187"/>
      <c r="O1749" s="187"/>
      <c r="P1749" s="187"/>
      <c r="Q1749" s="187"/>
      <c r="R1749" s="187"/>
      <c r="S1749" s="187"/>
      <c r="T1749" s="269"/>
      <c r="U1749" s="370">
        <f>IF(AND(H1749="",I1749="",J1749="",K1749="",L1749="",M1749="",N1749="",O1749="",P1749="",Q1749="",R1749="",S1749="",T1749=""),0,AVERAGE($H1749:T1749))</f>
        <v>0</v>
      </c>
      <c r="V1749" s="373">
        <f t="shared" si="193"/>
        <v>0</v>
      </c>
      <c r="W1749" s="376">
        <f t="shared" si="194"/>
        <v>0</v>
      </c>
      <c r="X1749" s="376">
        <f t="shared" si="195"/>
        <v>0</v>
      </c>
      <c r="Y1749" s="373">
        <f t="shared" si="196"/>
        <v>0</v>
      </c>
      <c r="Z1749" s="376">
        <f t="shared" si="197"/>
        <v>0</v>
      </c>
      <c r="AA1749" s="376">
        <f t="shared" si="191"/>
        <v>0</v>
      </c>
      <c r="AB1749" s="350"/>
    </row>
    <row r="1750" spans="1:28" s="2" customFormat="1" ht="10.7">
      <c r="A1750" s="382">
        <v>1725</v>
      </c>
      <c r="B1750" s="398"/>
      <c r="C1750" s="186"/>
      <c r="D1750" s="187"/>
      <c r="E1750" s="186"/>
      <c r="F1750" s="397"/>
      <c r="G1750" s="385">
        <f t="shared" si="192"/>
        <v>0</v>
      </c>
      <c r="H1750" s="360"/>
      <c r="I1750" s="187"/>
      <c r="J1750" s="187"/>
      <c r="K1750" s="187"/>
      <c r="L1750" s="187"/>
      <c r="M1750" s="187"/>
      <c r="N1750" s="187"/>
      <c r="O1750" s="187"/>
      <c r="P1750" s="187"/>
      <c r="Q1750" s="187"/>
      <c r="R1750" s="187"/>
      <c r="S1750" s="187"/>
      <c r="T1750" s="269"/>
      <c r="U1750" s="370">
        <f>IF(AND(H1750="",I1750="",J1750="",K1750="",L1750="",M1750="",N1750="",O1750="",P1750="",Q1750="",R1750="",S1750="",T1750=""),0,AVERAGE($H1750:T1750))</f>
        <v>0</v>
      </c>
      <c r="V1750" s="373">
        <f t="shared" si="193"/>
        <v>0</v>
      </c>
      <c r="W1750" s="376">
        <f t="shared" si="194"/>
        <v>0</v>
      </c>
      <c r="X1750" s="376">
        <f t="shared" si="195"/>
        <v>0</v>
      </c>
      <c r="Y1750" s="373">
        <f t="shared" si="196"/>
        <v>0</v>
      </c>
      <c r="Z1750" s="376">
        <f t="shared" si="197"/>
        <v>0</v>
      </c>
      <c r="AA1750" s="376">
        <f t="shared" si="191"/>
        <v>0</v>
      </c>
      <c r="AB1750" s="350"/>
    </row>
    <row r="1751" spans="1:28" s="2" customFormat="1" ht="10.7">
      <c r="A1751" s="382">
        <v>1726</v>
      </c>
      <c r="B1751" s="398"/>
      <c r="C1751" s="186"/>
      <c r="D1751" s="187"/>
      <c r="E1751" s="186"/>
      <c r="F1751" s="397"/>
      <c r="G1751" s="385">
        <f t="shared" si="192"/>
        <v>0</v>
      </c>
      <c r="H1751" s="360"/>
      <c r="I1751" s="187"/>
      <c r="J1751" s="187"/>
      <c r="K1751" s="187"/>
      <c r="L1751" s="187"/>
      <c r="M1751" s="187"/>
      <c r="N1751" s="187"/>
      <c r="O1751" s="187"/>
      <c r="P1751" s="187"/>
      <c r="Q1751" s="187"/>
      <c r="R1751" s="187"/>
      <c r="S1751" s="187"/>
      <c r="T1751" s="269"/>
      <c r="U1751" s="370">
        <f>IF(AND(H1751="",I1751="",J1751="",K1751="",L1751="",M1751="",N1751="",O1751="",P1751="",Q1751="",R1751="",S1751="",T1751=""),0,AVERAGE($H1751:T1751))</f>
        <v>0</v>
      </c>
      <c r="V1751" s="373">
        <f t="shared" si="193"/>
        <v>0</v>
      </c>
      <c r="W1751" s="376">
        <f t="shared" si="194"/>
        <v>0</v>
      </c>
      <c r="X1751" s="376">
        <f t="shared" si="195"/>
        <v>0</v>
      </c>
      <c r="Y1751" s="373">
        <f t="shared" si="196"/>
        <v>0</v>
      </c>
      <c r="Z1751" s="376">
        <f t="shared" si="197"/>
        <v>0</v>
      </c>
      <c r="AA1751" s="376">
        <f t="shared" si="191"/>
        <v>0</v>
      </c>
      <c r="AB1751" s="350"/>
    </row>
    <row r="1752" spans="1:28" s="2" customFormat="1" ht="10.7">
      <c r="A1752" s="382">
        <v>1727</v>
      </c>
      <c r="B1752" s="398"/>
      <c r="C1752" s="186"/>
      <c r="D1752" s="187"/>
      <c r="E1752" s="186"/>
      <c r="F1752" s="397"/>
      <c r="G1752" s="385">
        <f t="shared" si="192"/>
        <v>0</v>
      </c>
      <c r="H1752" s="360"/>
      <c r="I1752" s="187"/>
      <c r="J1752" s="187"/>
      <c r="K1752" s="187"/>
      <c r="L1752" s="187"/>
      <c r="M1752" s="187"/>
      <c r="N1752" s="187"/>
      <c r="O1752" s="187"/>
      <c r="P1752" s="187"/>
      <c r="Q1752" s="187"/>
      <c r="R1752" s="187"/>
      <c r="S1752" s="187"/>
      <c r="T1752" s="269"/>
      <c r="U1752" s="370">
        <f>IF(AND(H1752="",I1752="",J1752="",K1752="",L1752="",M1752="",N1752="",O1752="",P1752="",Q1752="",R1752="",S1752="",T1752=""),0,AVERAGE($H1752:T1752))</f>
        <v>0</v>
      </c>
      <c r="V1752" s="373">
        <f t="shared" si="193"/>
        <v>0</v>
      </c>
      <c r="W1752" s="376">
        <f t="shared" si="194"/>
        <v>0</v>
      </c>
      <c r="X1752" s="376">
        <f t="shared" si="195"/>
        <v>0</v>
      </c>
      <c r="Y1752" s="373">
        <f t="shared" si="196"/>
        <v>0</v>
      </c>
      <c r="Z1752" s="376">
        <f t="shared" si="197"/>
        <v>0</v>
      </c>
      <c r="AA1752" s="376">
        <f t="shared" si="191"/>
        <v>0</v>
      </c>
      <c r="AB1752" s="350"/>
    </row>
    <row r="1753" spans="1:28" s="2" customFormat="1" ht="10.7">
      <c r="A1753" s="382">
        <v>1728</v>
      </c>
      <c r="B1753" s="398"/>
      <c r="C1753" s="186"/>
      <c r="D1753" s="187"/>
      <c r="E1753" s="186"/>
      <c r="F1753" s="397"/>
      <c r="G1753" s="385">
        <f t="shared" si="192"/>
        <v>0</v>
      </c>
      <c r="H1753" s="360"/>
      <c r="I1753" s="187"/>
      <c r="J1753" s="187"/>
      <c r="K1753" s="187"/>
      <c r="L1753" s="187"/>
      <c r="M1753" s="187"/>
      <c r="N1753" s="187"/>
      <c r="O1753" s="187"/>
      <c r="P1753" s="187"/>
      <c r="Q1753" s="187"/>
      <c r="R1753" s="187"/>
      <c r="S1753" s="187"/>
      <c r="T1753" s="269"/>
      <c r="U1753" s="370">
        <f>IF(AND(H1753="",I1753="",J1753="",K1753="",L1753="",M1753="",N1753="",O1753="",P1753="",Q1753="",R1753="",S1753="",T1753=""),0,AVERAGE($H1753:T1753))</f>
        <v>0</v>
      </c>
      <c r="V1753" s="373">
        <f t="shared" si="193"/>
        <v>0</v>
      </c>
      <c r="W1753" s="376">
        <f t="shared" si="194"/>
        <v>0</v>
      </c>
      <c r="X1753" s="376">
        <f t="shared" si="195"/>
        <v>0</v>
      </c>
      <c r="Y1753" s="373">
        <f t="shared" si="196"/>
        <v>0</v>
      </c>
      <c r="Z1753" s="376">
        <f t="shared" si="197"/>
        <v>0</v>
      </c>
      <c r="AA1753" s="376">
        <f t="shared" si="191"/>
        <v>0</v>
      </c>
      <c r="AB1753" s="350"/>
    </row>
    <row r="1754" spans="1:28" s="2" customFormat="1" ht="10.7">
      <c r="A1754" s="382">
        <v>1729</v>
      </c>
      <c r="B1754" s="398"/>
      <c r="C1754" s="186"/>
      <c r="D1754" s="187"/>
      <c r="E1754" s="186"/>
      <c r="F1754" s="397"/>
      <c r="G1754" s="385">
        <f t="shared" si="192"/>
        <v>0</v>
      </c>
      <c r="H1754" s="360"/>
      <c r="I1754" s="187"/>
      <c r="J1754" s="187"/>
      <c r="K1754" s="187"/>
      <c r="L1754" s="187"/>
      <c r="M1754" s="187"/>
      <c r="N1754" s="187"/>
      <c r="O1754" s="187"/>
      <c r="P1754" s="187"/>
      <c r="Q1754" s="187"/>
      <c r="R1754" s="187"/>
      <c r="S1754" s="187"/>
      <c r="T1754" s="269"/>
      <c r="U1754" s="370">
        <f>IF(AND(H1754="",I1754="",J1754="",K1754="",L1754="",M1754="",N1754="",O1754="",P1754="",Q1754="",R1754="",S1754="",T1754=""),0,AVERAGE($H1754:T1754))</f>
        <v>0</v>
      </c>
      <c r="V1754" s="373">
        <f t="shared" si="193"/>
        <v>0</v>
      </c>
      <c r="W1754" s="376">
        <f t="shared" si="194"/>
        <v>0</v>
      </c>
      <c r="X1754" s="376">
        <f t="shared" si="195"/>
        <v>0</v>
      </c>
      <c r="Y1754" s="373">
        <f t="shared" si="196"/>
        <v>0</v>
      </c>
      <c r="Z1754" s="376">
        <f t="shared" si="197"/>
        <v>0</v>
      </c>
      <c r="AA1754" s="376">
        <f t="shared" ref="AA1754:AA1817" si="198">IF(U1754&gt;22,(U1754-22),0)</f>
        <v>0</v>
      </c>
      <c r="AB1754" s="350"/>
    </row>
    <row r="1755" spans="1:28" s="2" customFormat="1" ht="10.7">
      <c r="A1755" s="382">
        <v>1730</v>
      </c>
      <c r="B1755" s="398"/>
      <c r="C1755" s="186"/>
      <c r="D1755" s="187"/>
      <c r="E1755" s="186"/>
      <c r="F1755" s="397"/>
      <c r="G1755" s="385">
        <f t="shared" ref="G1755:G1818" si="199">IF(E1755="Residencial",D1755,E1755)</f>
        <v>0</v>
      </c>
      <c r="H1755" s="360"/>
      <c r="I1755" s="187"/>
      <c r="J1755" s="187"/>
      <c r="K1755" s="187"/>
      <c r="L1755" s="187"/>
      <c r="M1755" s="187"/>
      <c r="N1755" s="187"/>
      <c r="O1755" s="187"/>
      <c r="P1755" s="187"/>
      <c r="Q1755" s="187"/>
      <c r="R1755" s="187"/>
      <c r="S1755" s="187"/>
      <c r="T1755" s="269"/>
      <c r="U1755" s="370">
        <f>IF(AND(H1755="",I1755="",J1755="",K1755="",L1755="",M1755="",N1755="",O1755="",P1755="",Q1755="",R1755="",S1755="",T1755=""),0,AVERAGE($H1755:T1755))</f>
        <v>0</v>
      </c>
      <c r="V1755" s="373">
        <f t="shared" ref="V1755:V1818" si="200">IF(U1755&lt;=11,U1755,11)</f>
        <v>0</v>
      </c>
      <c r="W1755" s="376">
        <f t="shared" ref="W1755:W1818" si="201">IF(U1755&lt;=6,U1755,6)</f>
        <v>0</v>
      </c>
      <c r="X1755" s="376">
        <f t="shared" ref="X1755:X1818" si="202">IF(AND(U1755&gt;6,U1755&gt;=11),11-W1755,U1755-W1755)</f>
        <v>0</v>
      </c>
      <c r="Y1755" s="373">
        <f t="shared" ref="Y1755:Y1818" si="203">IF(U1755&gt;11,(U1755-W1755-X1755),0)</f>
        <v>0</v>
      </c>
      <c r="Z1755" s="376">
        <f t="shared" ref="Z1755:Z1818" si="204">IF(U1755&gt;22,11,IF(AND(U1755&gt;11,U1755&lt;=22),U1755-11,0))</f>
        <v>0</v>
      </c>
      <c r="AA1755" s="376">
        <f t="shared" si="198"/>
        <v>0</v>
      </c>
      <c r="AB1755" s="350"/>
    </row>
    <row r="1756" spans="1:28" s="2" customFormat="1" ht="10.7">
      <c r="A1756" s="382">
        <v>1731</v>
      </c>
      <c r="B1756" s="398"/>
      <c r="C1756" s="186"/>
      <c r="D1756" s="187"/>
      <c r="E1756" s="186"/>
      <c r="F1756" s="397"/>
      <c r="G1756" s="385">
        <f t="shared" si="199"/>
        <v>0</v>
      </c>
      <c r="H1756" s="360"/>
      <c r="I1756" s="187"/>
      <c r="J1756" s="187"/>
      <c r="K1756" s="187"/>
      <c r="L1756" s="187"/>
      <c r="M1756" s="187"/>
      <c r="N1756" s="187"/>
      <c r="O1756" s="187"/>
      <c r="P1756" s="187"/>
      <c r="Q1756" s="187"/>
      <c r="R1756" s="187"/>
      <c r="S1756" s="187"/>
      <c r="T1756" s="269"/>
      <c r="U1756" s="370">
        <f>IF(AND(H1756="",I1756="",J1756="",K1756="",L1756="",M1756="",N1756="",O1756="",P1756="",Q1756="",R1756="",S1756="",T1756=""),0,AVERAGE($H1756:T1756))</f>
        <v>0</v>
      </c>
      <c r="V1756" s="373">
        <f t="shared" si="200"/>
        <v>0</v>
      </c>
      <c r="W1756" s="376">
        <f t="shared" si="201"/>
        <v>0</v>
      </c>
      <c r="X1756" s="376">
        <f t="shared" si="202"/>
        <v>0</v>
      </c>
      <c r="Y1756" s="373">
        <f t="shared" si="203"/>
        <v>0</v>
      </c>
      <c r="Z1756" s="376">
        <f t="shared" si="204"/>
        <v>0</v>
      </c>
      <c r="AA1756" s="376">
        <f t="shared" si="198"/>
        <v>0</v>
      </c>
      <c r="AB1756" s="350"/>
    </row>
    <row r="1757" spans="1:28" s="2" customFormat="1" ht="10.7">
      <c r="A1757" s="382">
        <v>1732</v>
      </c>
      <c r="B1757" s="398"/>
      <c r="C1757" s="186"/>
      <c r="D1757" s="187"/>
      <c r="E1757" s="186"/>
      <c r="F1757" s="397"/>
      <c r="G1757" s="385">
        <f t="shared" si="199"/>
        <v>0</v>
      </c>
      <c r="H1757" s="360"/>
      <c r="I1757" s="187"/>
      <c r="J1757" s="187"/>
      <c r="K1757" s="187"/>
      <c r="L1757" s="187"/>
      <c r="M1757" s="187"/>
      <c r="N1757" s="187"/>
      <c r="O1757" s="187"/>
      <c r="P1757" s="187"/>
      <c r="Q1757" s="187"/>
      <c r="R1757" s="187"/>
      <c r="S1757" s="187"/>
      <c r="T1757" s="269"/>
      <c r="U1757" s="370">
        <f>IF(AND(H1757="",I1757="",J1757="",K1757="",L1757="",M1757="",N1757="",O1757="",P1757="",Q1757="",R1757="",S1757="",T1757=""),0,AVERAGE($H1757:T1757))</f>
        <v>0</v>
      </c>
      <c r="V1757" s="373">
        <f t="shared" si="200"/>
        <v>0</v>
      </c>
      <c r="W1757" s="376">
        <f t="shared" si="201"/>
        <v>0</v>
      </c>
      <c r="X1757" s="376">
        <f t="shared" si="202"/>
        <v>0</v>
      </c>
      <c r="Y1757" s="373">
        <f t="shared" si="203"/>
        <v>0</v>
      </c>
      <c r="Z1757" s="376">
        <f t="shared" si="204"/>
        <v>0</v>
      </c>
      <c r="AA1757" s="376">
        <f t="shared" si="198"/>
        <v>0</v>
      </c>
      <c r="AB1757" s="350"/>
    </row>
    <row r="1758" spans="1:28" s="2" customFormat="1" ht="10.7">
      <c r="A1758" s="382">
        <v>1733</v>
      </c>
      <c r="B1758" s="398"/>
      <c r="C1758" s="186"/>
      <c r="D1758" s="187"/>
      <c r="E1758" s="186"/>
      <c r="F1758" s="397"/>
      <c r="G1758" s="385">
        <f t="shared" si="199"/>
        <v>0</v>
      </c>
      <c r="H1758" s="360"/>
      <c r="I1758" s="187"/>
      <c r="J1758" s="187"/>
      <c r="K1758" s="187"/>
      <c r="L1758" s="187"/>
      <c r="M1758" s="187"/>
      <c r="N1758" s="187"/>
      <c r="O1758" s="187"/>
      <c r="P1758" s="187"/>
      <c r="Q1758" s="187"/>
      <c r="R1758" s="187"/>
      <c r="S1758" s="187"/>
      <c r="T1758" s="269"/>
      <c r="U1758" s="370">
        <f>IF(AND(H1758="",I1758="",J1758="",K1758="",L1758="",M1758="",N1758="",O1758="",P1758="",Q1758="",R1758="",S1758="",T1758=""),0,AVERAGE($H1758:T1758))</f>
        <v>0</v>
      </c>
      <c r="V1758" s="373">
        <f t="shared" si="200"/>
        <v>0</v>
      </c>
      <c r="W1758" s="376">
        <f t="shared" si="201"/>
        <v>0</v>
      </c>
      <c r="X1758" s="376">
        <f t="shared" si="202"/>
        <v>0</v>
      </c>
      <c r="Y1758" s="373">
        <f t="shared" si="203"/>
        <v>0</v>
      </c>
      <c r="Z1758" s="376">
        <f t="shared" si="204"/>
        <v>0</v>
      </c>
      <c r="AA1758" s="376">
        <f t="shared" si="198"/>
        <v>0</v>
      </c>
      <c r="AB1758" s="350"/>
    </row>
    <row r="1759" spans="1:28" s="2" customFormat="1" ht="10.7">
      <c r="A1759" s="382">
        <v>1734</v>
      </c>
      <c r="B1759" s="398"/>
      <c r="C1759" s="186"/>
      <c r="D1759" s="187"/>
      <c r="E1759" s="186"/>
      <c r="F1759" s="397"/>
      <c r="G1759" s="385">
        <f t="shared" si="199"/>
        <v>0</v>
      </c>
      <c r="H1759" s="360"/>
      <c r="I1759" s="187"/>
      <c r="J1759" s="187"/>
      <c r="K1759" s="187"/>
      <c r="L1759" s="187"/>
      <c r="M1759" s="187"/>
      <c r="N1759" s="187"/>
      <c r="O1759" s="187"/>
      <c r="P1759" s="187"/>
      <c r="Q1759" s="187"/>
      <c r="R1759" s="187"/>
      <c r="S1759" s="187"/>
      <c r="T1759" s="269"/>
      <c r="U1759" s="370">
        <f>IF(AND(H1759="",I1759="",J1759="",K1759="",L1759="",M1759="",N1759="",O1759="",P1759="",Q1759="",R1759="",S1759="",T1759=""),0,AVERAGE($H1759:T1759))</f>
        <v>0</v>
      </c>
      <c r="V1759" s="373">
        <f t="shared" si="200"/>
        <v>0</v>
      </c>
      <c r="W1759" s="376">
        <f t="shared" si="201"/>
        <v>0</v>
      </c>
      <c r="X1759" s="376">
        <f t="shared" si="202"/>
        <v>0</v>
      </c>
      <c r="Y1759" s="373">
        <f t="shared" si="203"/>
        <v>0</v>
      </c>
      <c r="Z1759" s="376">
        <f t="shared" si="204"/>
        <v>0</v>
      </c>
      <c r="AA1759" s="376">
        <f t="shared" si="198"/>
        <v>0</v>
      </c>
      <c r="AB1759" s="350"/>
    </row>
    <row r="1760" spans="1:28" s="2" customFormat="1" ht="10.7">
      <c r="A1760" s="382">
        <v>1735</v>
      </c>
      <c r="B1760" s="398"/>
      <c r="C1760" s="186"/>
      <c r="D1760" s="187"/>
      <c r="E1760" s="186"/>
      <c r="F1760" s="397"/>
      <c r="G1760" s="385">
        <f t="shared" si="199"/>
        <v>0</v>
      </c>
      <c r="H1760" s="360"/>
      <c r="I1760" s="187"/>
      <c r="J1760" s="187"/>
      <c r="K1760" s="187"/>
      <c r="L1760" s="187"/>
      <c r="M1760" s="187"/>
      <c r="N1760" s="187"/>
      <c r="O1760" s="187"/>
      <c r="P1760" s="187"/>
      <c r="Q1760" s="187"/>
      <c r="R1760" s="187"/>
      <c r="S1760" s="187"/>
      <c r="T1760" s="269"/>
      <c r="U1760" s="370">
        <f>IF(AND(H1760="",I1760="",J1760="",K1760="",L1760="",M1760="",N1760="",O1760="",P1760="",Q1760="",R1760="",S1760="",T1760=""),0,AVERAGE($H1760:T1760))</f>
        <v>0</v>
      </c>
      <c r="V1760" s="373">
        <f t="shared" si="200"/>
        <v>0</v>
      </c>
      <c r="W1760" s="376">
        <f t="shared" si="201"/>
        <v>0</v>
      </c>
      <c r="X1760" s="376">
        <f t="shared" si="202"/>
        <v>0</v>
      </c>
      <c r="Y1760" s="373">
        <f t="shared" si="203"/>
        <v>0</v>
      </c>
      <c r="Z1760" s="376">
        <f t="shared" si="204"/>
        <v>0</v>
      </c>
      <c r="AA1760" s="376">
        <f t="shared" si="198"/>
        <v>0</v>
      </c>
      <c r="AB1760" s="350"/>
    </row>
    <row r="1761" spans="1:28" s="2" customFormat="1" ht="10.7">
      <c r="A1761" s="382">
        <v>1736</v>
      </c>
      <c r="B1761" s="398"/>
      <c r="C1761" s="186"/>
      <c r="D1761" s="187"/>
      <c r="E1761" s="186"/>
      <c r="F1761" s="397"/>
      <c r="G1761" s="385">
        <f t="shared" si="199"/>
        <v>0</v>
      </c>
      <c r="H1761" s="360"/>
      <c r="I1761" s="187"/>
      <c r="J1761" s="187"/>
      <c r="K1761" s="187"/>
      <c r="L1761" s="187"/>
      <c r="M1761" s="187"/>
      <c r="N1761" s="187"/>
      <c r="O1761" s="187"/>
      <c r="P1761" s="187"/>
      <c r="Q1761" s="187"/>
      <c r="R1761" s="187"/>
      <c r="S1761" s="187"/>
      <c r="T1761" s="269"/>
      <c r="U1761" s="370">
        <f>IF(AND(H1761="",I1761="",J1761="",K1761="",L1761="",M1761="",N1761="",O1761="",P1761="",Q1761="",R1761="",S1761="",T1761=""),0,AVERAGE($H1761:T1761))</f>
        <v>0</v>
      </c>
      <c r="V1761" s="373">
        <f t="shared" si="200"/>
        <v>0</v>
      </c>
      <c r="W1761" s="376">
        <f t="shared" si="201"/>
        <v>0</v>
      </c>
      <c r="X1761" s="376">
        <f t="shared" si="202"/>
        <v>0</v>
      </c>
      <c r="Y1761" s="373">
        <f t="shared" si="203"/>
        <v>0</v>
      </c>
      <c r="Z1761" s="376">
        <f t="shared" si="204"/>
        <v>0</v>
      </c>
      <c r="AA1761" s="376">
        <f t="shared" si="198"/>
        <v>0</v>
      </c>
      <c r="AB1761" s="350"/>
    </row>
    <row r="1762" spans="1:28" s="2" customFormat="1" ht="10.7">
      <c r="A1762" s="382">
        <v>1737</v>
      </c>
      <c r="B1762" s="398"/>
      <c r="C1762" s="186"/>
      <c r="D1762" s="187"/>
      <c r="E1762" s="186"/>
      <c r="F1762" s="397"/>
      <c r="G1762" s="385">
        <f t="shared" si="199"/>
        <v>0</v>
      </c>
      <c r="H1762" s="360"/>
      <c r="I1762" s="187"/>
      <c r="J1762" s="187"/>
      <c r="K1762" s="187"/>
      <c r="L1762" s="187"/>
      <c r="M1762" s="187"/>
      <c r="N1762" s="187"/>
      <c r="O1762" s="187"/>
      <c r="P1762" s="187"/>
      <c r="Q1762" s="187"/>
      <c r="R1762" s="187"/>
      <c r="S1762" s="187"/>
      <c r="T1762" s="269"/>
      <c r="U1762" s="370">
        <f>IF(AND(H1762="",I1762="",J1762="",K1762="",L1762="",M1762="",N1762="",O1762="",P1762="",Q1762="",R1762="",S1762="",T1762=""),0,AVERAGE($H1762:T1762))</f>
        <v>0</v>
      </c>
      <c r="V1762" s="373">
        <f t="shared" si="200"/>
        <v>0</v>
      </c>
      <c r="W1762" s="376">
        <f t="shared" si="201"/>
        <v>0</v>
      </c>
      <c r="X1762" s="376">
        <f t="shared" si="202"/>
        <v>0</v>
      </c>
      <c r="Y1762" s="373">
        <f t="shared" si="203"/>
        <v>0</v>
      </c>
      <c r="Z1762" s="376">
        <f t="shared" si="204"/>
        <v>0</v>
      </c>
      <c r="AA1762" s="376">
        <f t="shared" si="198"/>
        <v>0</v>
      </c>
      <c r="AB1762" s="350"/>
    </row>
    <row r="1763" spans="1:28" s="2" customFormat="1" ht="10.7">
      <c r="A1763" s="382">
        <v>1738</v>
      </c>
      <c r="B1763" s="398"/>
      <c r="C1763" s="186"/>
      <c r="D1763" s="187"/>
      <c r="E1763" s="186"/>
      <c r="F1763" s="397"/>
      <c r="G1763" s="385">
        <f t="shared" si="199"/>
        <v>0</v>
      </c>
      <c r="H1763" s="360"/>
      <c r="I1763" s="187"/>
      <c r="J1763" s="187"/>
      <c r="K1763" s="187"/>
      <c r="L1763" s="187"/>
      <c r="M1763" s="187"/>
      <c r="N1763" s="187"/>
      <c r="O1763" s="187"/>
      <c r="P1763" s="187"/>
      <c r="Q1763" s="187"/>
      <c r="R1763" s="187"/>
      <c r="S1763" s="187"/>
      <c r="T1763" s="269"/>
      <c r="U1763" s="370">
        <f>IF(AND(H1763="",I1763="",J1763="",K1763="",L1763="",M1763="",N1763="",O1763="",P1763="",Q1763="",R1763="",S1763="",T1763=""),0,AVERAGE($H1763:T1763))</f>
        <v>0</v>
      </c>
      <c r="V1763" s="373">
        <f t="shared" si="200"/>
        <v>0</v>
      </c>
      <c r="W1763" s="376">
        <f t="shared" si="201"/>
        <v>0</v>
      </c>
      <c r="X1763" s="376">
        <f t="shared" si="202"/>
        <v>0</v>
      </c>
      <c r="Y1763" s="373">
        <f t="shared" si="203"/>
        <v>0</v>
      </c>
      <c r="Z1763" s="376">
        <f t="shared" si="204"/>
        <v>0</v>
      </c>
      <c r="AA1763" s="376">
        <f t="shared" si="198"/>
        <v>0</v>
      </c>
      <c r="AB1763" s="350"/>
    </row>
    <row r="1764" spans="1:28" s="2" customFormat="1" ht="10.7">
      <c r="A1764" s="382">
        <v>1739</v>
      </c>
      <c r="B1764" s="398"/>
      <c r="C1764" s="186"/>
      <c r="D1764" s="187"/>
      <c r="E1764" s="186"/>
      <c r="F1764" s="397"/>
      <c r="G1764" s="385">
        <f t="shared" si="199"/>
        <v>0</v>
      </c>
      <c r="H1764" s="360"/>
      <c r="I1764" s="187"/>
      <c r="J1764" s="187"/>
      <c r="K1764" s="187"/>
      <c r="L1764" s="187"/>
      <c r="M1764" s="187"/>
      <c r="N1764" s="187"/>
      <c r="O1764" s="187"/>
      <c r="P1764" s="187"/>
      <c r="Q1764" s="187"/>
      <c r="R1764" s="187"/>
      <c r="S1764" s="187"/>
      <c r="T1764" s="269"/>
      <c r="U1764" s="370">
        <f>IF(AND(H1764="",I1764="",J1764="",K1764="",L1764="",M1764="",N1764="",O1764="",P1764="",Q1764="",R1764="",S1764="",T1764=""),0,AVERAGE($H1764:T1764))</f>
        <v>0</v>
      </c>
      <c r="V1764" s="373">
        <f t="shared" si="200"/>
        <v>0</v>
      </c>
      <c r="W1764" s="376">
        <f t="shared" si="201"/>
        <v>0</v>
      </c>
      <c r="X1764" s="376">
        <f t="shared" si="202"/>
        <v>0</v>
      </c>
      <c r="Y1764" s="373">
        <f t="shared" si="203"/>
        <v>0</v>
      </c>
      <c r="Z1764" s="376">
        <f t="shared" si="204"/>
        <v>0</v>
      </c>
      <c r="AA1764" s="376">
        <f t="shared" si="198"/>
        <v>0</v>
      </c>
      <c r="AB1764" s="350"/>
    </row>
    <row r="1765" spans="1:28" s="2" customFormat="1" ht="10.7">
      <c r="A1765" s="382">
        <v>1740</v>
      </c>
      <c r="B1765" s="398"/>
      <c r="C1765" s="186"/>
      <c r="D1765" s="187"/>
      <c r="E1765" s="186"/>
      <c r="F1765" s="397"/>
      <c r="G1765" s="385">
        <f t="shared" si="199"/>
        <v>0</v>
      </c>
      <c r="H1765" s="360"/>
      <c r="I1765" s="187"/>
      <c r="J1765" s="187"/>
      <c r="K1765" s="187"/>
      <c r="L1765" s="187"/>
      <c r="M1765" s="187"/>
      <c r="N1765" s="187"/>
      <c r="O1765" s="187"/>
      <c r="P1765" s="187"/>
      <c r="Q1765" s="187"/>
      <c r="R1765" s="187"/>
      <c r="S1765" s="187"/>
      <c r="T1765" s="269"/>
      <c r="U1765" s="370">
        <f>IF(AND(H1765="",I1765="",J1765="",K1765="",L1765="",M1765="",N1765="",O1765="",P1765="",Q1765="",R1765="",S1765="",T1765=""),0,AVERAGE($H1765:T1765))</f>
        <v>0</v>
      </c>
      <c r="V1765" s="373">
        <f t="shared" si="200"/>
        <v>0</v>
      </c>
      <c r="W1765" s="376">
        <f t="shared" si="201"/>
        <v>0</v>
      </c>
      <c r="X1765" s="376">
        <f t="shared" si="202"/>
        <v>0</v>
      </c>
      <c r="Y1765" s="373">
        <f t="shared" si="203"/>
        <v>0</v>
      </c>
      <c r="Z1765" s="376">
        <f t="shared" si="204"/>
        <v>0</v>
      </c>
      <c r="AA1765" s="376">
        <f t="shared" si="198"/>
        <v>0</v>
      </c>
      <c r="AB1765" s="350"/>
    </row>
    <row r="1766" spans="1:28" s="2" customFormat="1" ht="10.7">
      <c r="A1766" s="382">
        <v>1741</v>
      </c>
      <c r="B1766" s="398"/>
      <c r="C1766" s="186"/>
      <c r="D1766" s="187"/>
      <c r="E1766" s="186"/>
      <c r="F1766" s="397"/>
      <c r="G1766" s="385">
        <f t="shared" si="199"/>
        <v>0</v>
      </c>
      <c r="H1766" s="360"/>
      <c r="I1766" s="187"/>
      <c r="J1766" s="187"/>
      <c r="K1766" s="187"/>
      <c r="L1766" s="187"/>
      <c r="M1766" s="187"/>
      <c r="N1766" s="187"/>
      <c r="O1766" s="187"/>
      <c r="P1766" s="187"/>
      <c r="Q1766" s="187"/>
      <c r="R1766" s="187"/>
      <c r="S1766" s="187"/>
      <c r="T1766" s="269"/>
      <c r="U1766" s="370">
        <f>IF(AND(H1766="",I1766="",J1766="",K1766="",L1766="",M1766="",N1766="",O1766="",P1766="",Q1766="",R1766="",S1766="",T1766=""),0,AVERAGE($H1766:T1766))</f>
        <v>0</v>
      </c>
      <c r="V1766" s="373">
        <f t="shared" si="200"/>
        <v>0</v>
      </c>
      <c r="W1766" s="376">
        <f t="shared" si="201"/>
        <v>0</v>
      </c>
      <c r="X1766" s="376">
        <f t="shared" si="202"/>
        <v>0</v>
      </c>
      <c r="Y1766" s="373">
        <f t="shared" si="203"/>
        <v>0</v>
      </c>
      <c r="Z1766" s="376">
        <f t="shared" si="204"/>
        <v>0</v>
      </c>
      <c r="AA1766" s="376">
        <f t="shared" si="198"/>
        <v>0</v>
      </c>
      <c r="AB1766" s="350"/>
    </row>
    <row r="1767" spans="1:28" s="2" customFormat="1" ht="10.7">
      <c r="A1767" s="382">
        <v>1742</v>
      </c>
      <c r="B1767" s="398"/>
      <c r="C1767" s="186"/>
      <c r="D1767" s="187"/>
      <c r="E1767" s="186"/>
      <c r="F1767" s="397"/>
      <c r="G1767" s="385">
        <f t="shared" si="199"/>
        <v>0</v>
      </c>
      <c r="H1767" s="360"/>
      <c r="I1767" s="187"/>
      <c r="J1767" s="187"/>
      <c r="K1767" s="187"/>
      <c r="L1767" s="187"/>
      <c r="M1767" s="187"/>
      <c r="N1767" s="187"/>
      <c r="O1767" s="187"/>
      <c r="P1767" s="187"/>
      <c r="Q1767" s="187"/>
      <c r="R1767" s="187"/>
      <c r="S1767" s="187"/>
      <c r="T1767" s="269"/>
      <c r="U1767" s="370">
        <f>IF(AND(H1767="",I1767="",J1767="",K1767="",L1767="",M1767="",N1767="",O1767="",P1767="",Q1767="",R1767="",S1767="",T1767=""),0,AVERAGE($H1767:T1767))</f>
        <v>0</v>
      </c>
      <c r="V1767" s="373">
        <f t="shared" si="200"/>
        <v>0</v>
      </c>
      <c r="W1767" s="376">
        <f t="shared" si="201"/>
        <v>0</v>
      </c>
      <c r="X1767" s="376">
        <f t="shared" si="202"/>
        <v>0</v>
      </c>
      <c r="Y1767" s="373">
        <f t="shared" si="203"/>
        <v>0</v>
      </c>
      <c r="Z1767" s="376">
        <f t="shared" si="204"/>
        <v>0</v>
      </c>
      <c r="AA1767" s="376">
        <f t="shared" si="198"/>
        <v>0</v>
      </c>
      <c r="AB1767" s="350"/>
    </row>
    <row r="1768" spans="1:28" s="2" customFormat="1" ht="10.7">
      <c r="A1768" s="382">
        <v>1743</v>
      </c>
      <c r="B1768" s="398"/>
      <c r="C1768" s="186"/>
      <c r="D1768" s="187"/>
      <c r="E1768" s="186"/>
      <c r="F1768" s="397"/>
      <c r="G1768" s="385">
        <f t="shared" si="199"/>
        <v>0</v>
      </c>
      <c r="H1768" s="360"/>
      <c r="I1768" s="187"/>
      <c r="J1768" s="187"/>
      <c r="K1768" s="187"/>
      <c r="L1768" s="187"/>
      <c r="M1768" s="187"/>
      <c r="N1768" s="187"/>
      <c r="O1768" s="187"/>
      <c r="P1768" s="187"/>
      <c r="Q1768" s="187"/>
      <c r="R1768" s="187"/>
      <c r="S1768" s="187"/>
      <c r="T1768" s="269"/>
      <c r="U1768" s="370">
        <f>IF(AND(H1768="",I1768="",J1768="",K1768="",L1768="",M1768="",N1768="",O1768="",P1768="",Q1768="",R1768="",S1768="",T1768=""),0,AVERAGE($H1768:T1768))</f>
        <v>0</v>
      </c>
      <c r="V1768" s="373">
        <f t="shared" si="200"/>
        <v>0</v>
      </c>
      <c r="W1768" s="376">
        <f t="shared" si="201"/>
        <v>0</v>
      </c>
      <c r="X1768" s="376">
        <f t="shared" si="202"/>
        <v>0</v>
      </c>
      <c r="Y1768" s="373">
        <f t="shared" si="203"/>
        <v>0</v>
      </c>
      <c r="Z1768" s="376">
        <f t="shared" si="204"/>
        <v>0</v>
      </c>
      <c r="AA1768" s="376">
        <f t="shared" si="198"/>
        <v>0</v>
      </c>
      <c r="AB1768" s="350"/>
    </row>
    <row r="1769" spans="1:28" s="2" customFormat="1" ht="10.7">
      <c r="A1769" s="382">
        <v>1744</v>
      </c>
      <c r="B1769" s="398"/>
      <c r="C1769" s="186"/>
      <c r="D1769" s="187"/>
      <c r="E1769" s="186"/>
      <c r="F1769" s="397"/>
      <c r="G1769" s="385">
        <f t="shared" si="199"/>
        <v>0</v>
      </c>
      <c r="H1769" s="360"/>
      <c r="I1769" s="187"/>
      <c r="J1769" s="187"/>
      <c r="K1769" s="187"/>
      <c r="L1769" s="187"/>
      <c r="M1769" s="187"/>
      <c r="N1769" s="187"/>
      <c r="O1769" s="187"/>
      <c r="P1769" s="187"/>
      <c r="Q1769" s="187"/>
      <c r="R1769" s="187"/>
      <c r="S1769" s="187"/>
      <c r="T1769" s="269"/>
      <c r="U1769" s="370">
        <f>IF(AND(H1769="",I1769="",J1769="",K1769="",L1769="",M1769="",N1769="",O1769="",P1769="",Q1769="",R1769="",S1769="",T1769=""),0,AVERAGE($H1769:T1769))</f>
        <v>0</v>
      </c>
      <c r="V1769" s="373">
        <f t="shared" si="200"/>
        <v>0</v>
      </c>
      <c r="W1769" s="376">
        <f t="shared" si="201"/>
        <v>0</v>
      </c>
      <c r="X1769" s="376">
        <f t="shared" si="202"/>
        <v>0</v>
      </c>
      <c r="Y1769" s="373">
        <f t="shared" si="203"/>
        <v>0</v>
      </c>
      <c r="Z1769" s="376">
        <f t="shared" si="204"/>
        <v>0</v>
      </c>
      <c r="AA1769" s="376">
        <f t="shared" si="198"/>
        <v>0</v>
      </c>
      <c r="AB1769" s="350"/>
    </row>
    <row r="1770" spans="1:28" s="2" customFormat="1" ht="10.7">
      <c r="A1770" s="382">
        <v>1745</v>
      </c>
      <c r="B1770" s="398"/>
      <c r="C1770" s="186"/>
      <c r="D1770" s="187"/>
      <c r="E1770" s="186"/>
      <c r="F1770" s="397"/>
      <c r="G1770" s="385">
        <f t="shared" si="199"/>
        <v>0</v>
      </c>
      <c r="H1770" s="360"/>
      <c r="I1770" s="187"/>
      <c r="J1770" s="187"/>
      <c r="K1770" s="187"/>
      <c r="L1770" s="187"/>
      <c r="M1770" s="187"/>
      <c r="N1770" s="187"/>
      <c r="O1770" s="187"/>
      <c r="P1770" s="187"/>
      <c r="Q1770" s="187"/>
      <c r="R1770" s="187"/>
      <c r="S1770" s="187"/>
      <c r="T1770" s="269"/>
      <c r="U1770" s="370">
        <f>IF(AND(H1770="",I1770="",J1770="",K1770="",L1770="",M1770="",N1770="",O1770="",P1770="",Q1770="",R1770="",S1770="",T1770=""),0,AVERAGE($H1770:T1770))</f>
        <v>0</v>
      </c>
      <c r="V1770" s="373">
        <f t="shared" si="200"/>
        <v>0</v>
      </c>
      <c r="W1770" s="376">
        <f t="shared" si="201"/>
        <v>0</v>
      </c>
      <c r="X1770" s="376">
        <f t="shared" si="202"/>
        <v>0</v>
      </c>
      <c r="Y1770" s="373">
        <f t="shared" si="203"/>
        <v>0</v>
      </c>
      <c r="Z1770" s="376">
        <f t="shared" si="204"/>
        <v>0</v>
      </c>
      <c r="AA1770" s="376">
        <f t="shared" si="198"/>
        <v>0</v>
      </c>
      <c r="AB1770" s="350"/>
    </row>
    <row r="1771" spans="1:28" s="2" customFormat="1" ht="10.7">
      <c r="A1771" s="382">
        <v>1746</v>
      </c>
      <c r="B1771" s="398"/>
      <c r="C1771" s="186"/>
      <c r="D1771" s="187"/>
      <c r="E1771" s="186"/>
      <c r="F1771" s="397"/>
      <c r="G1771" s="385">
        <f t="shared" si="199"/>
        <v>0</v>
      </c>
      <c r="H1771" s="360"/>
      <c r="I1771" s="187"/>
      <c r="J1771" s="187"/>
      <c r="K1771" s="187"/>
      <c r="L1771" s="187"/>
      <c r="M1771" s="187"/>
      <c r="N1771" s="187"/>
      <c r="O1771" s="187"/>
      <c r="P1771" s="187"/>
      <c r="Q1771" s="187"/>
      <c r="R1771" s="187"/>
      <c r="S1771" s="187"/>
      <c r="T1771" s="269"/>
      <c r="U1771" s="370">
        <f>IF(AND(H1771="",I1771="",J1771="",K1771="",L1771="",M1771="",N1771="",O1771="",P1771="",Q1771="",R1771="",S1771="",T1771=""),0,AVERAGE($H1771:T1771))</f>
        <v>0</v>
      </c>
      <c r="V1771" s="373">
        <f t="shared" si="200"/>
        <v>0</v>
      </c>
      <c r="W1771" s="376">
        <f t="shared" si="201"/>
        <v>0</v>
      </c>
      <c r="X1771" s="376">
        <f t="shared" si="202"/>
        <v>0</v>
      </c>
      <c r="Y1771" s="373">
        <f t="shared" si="203"/>
        <v>0</v>
      </c>
      <c r="Z1771" s="376">
        <f t="shared" si="204"/>
        <v>0</v>
      </c>
      <c r="AA1771" s="376">
        <f t="shared" si="198"/>
        <v>0</v>
      </c>
      <c r="AB1771" s="350"/>
    </row>
    <row r="1772" spans="1:28" s="2" customFormat="1" ht="10.7">
      <c r="A1772" s="382">
        <v>1747</v>
      </c>
      <c r="B1772" s="398"/>
      <c r="C1772" s="186"/>
      <c r="D1772" s="187"/>
      <c r="E1772" s="186"/>
      <c r="F1772" s="397"/>
      <c r="G1772" s="385">
        <f t="shared" si="199"/>
        <v>0</v>
      </c>
      <c r="H1772" s="360"/>
      <c r="I1772" s="187"/>
      <c r="J1772" s="187"/>
      <c r="K1772" s="187"/>
      <c r="L1772" s="187"/>
      <c r="M1772" s="187"/>
      <c r="N1772" s="187"/>
      <c r="O1772" s="187"/>
      <c r="P1772" s="187"/>
      <c r="Q1772" s="187"/>
      <c r="R1772" s="187"/>
      <c r="S1772" s="187"/>
      <c r="T1772" s="269"/>
      <c r="U1772" s="370">
        <f>IF(AND(H1772="",I1772="",J1772="",K1772="",L1772="",M1772="",N1772="",O1772="",P1772="",Q1772="",R1772="",S1772="",T1772=""),0,AVERAGE($H1772:T1772))</f>
        <v>0</v>
      </c>
      <c r="V1772" s="373">
        <f t="shared" si="200"/>
        <v>0</v>
      </c>
      <c r="W1772" s="376">
        <f t="shared" si="201"/>
        <v>0</v>
      </c>
      <c r="X1772" s="376">
        <f t="shared" si="202"/>
        <v>0</v>
      </c>
      <c r="Y1772" s="373">
        <f t="shared" si="203"/>
        <v>0</v>
      </c>
      <c r="Z1772" s="376">
        <f t="shared" si="204"/>
        <v>0</v>
      </c>
      <c r="AA1772" s="376">
        <f t="shared" si="198"/>
        <v>0</v>
      </c>
      <c r="AB1772" s="350"/>
    </row>
    <row r="1773" spans="1:28" s="2" customFormat="1" ht="10.7">
      <c r="A1773" s="382">
        <v>1748</v>
      </c>
      <c r="B1773" s="398"/>
      <c r="C1773" s="186"/>
      <c r="D1773" s="187"/>
      <c r="E1773" s="186"/>
      <c r="F1773" s="397"/>
      <c r="G1773" s="385">
        <f t="shared" si="199"/>
        <v>0</v>
      </c>
      <c r="H1773" s="360"/>
      <c r="I1773" s="187"/>
      <c r="J1773" s="187"/>
      <c r="K1773" s="187"/>
      <c r="L1773" s="187"/>
      <c r="M1773" s="187"/>
      <c r="N1773" s="187"/>
      <c r="O1773" s="187"/>
      <c r="P1773" s="187"/>
      <c r="Q1773" s="187"/>
      <c r="R1773" s="187"/>
      <c r="S1773" s="187"/>
      <c r="T1773" s="269"/>
      <c r="U1773" s="370">
        <f>IF(AND(H1773="",I1773="",J1773="",K1773="",L1773="",M1773="",N1773="",O1773="",P1773="",Q1773="",R1773="",S1773="",T1773=""),0,AVERAGE($H1773:T1773))</f>
        <v>0</v>
      </c>
      <c r="V1773" s="373">
        <f t="shared" si="200"/>
        <v>0</v>
      </c>
      <c r="W1773" s="376">
        <f t="shared" si="201"/>
        <v>0</v>
      </c>
      <c r="X1773" s="376">
        <f t="shared" si="202"/>
        <v>0</v>
      </c>
      <c r="Y1773" s="373">
        <f t="shared" si="203"/>
        <v>0</v>
      </c>
      <c r="Z1773" s="376">
        <f t="shared" si="204"/>
        <v>0</v>
      </c>
      <c r="AA1773" s="376">
        <f t="shared" si="198"/>
        <v>0</v>
      </c>
      <c r="AB1773" s="350"/>
    </row>
    <row r="1774" spans="1:28" s="2" customFormat="1" ht="10.7">
      <c r="A1774" s="382">
        <v>1749</v>
      </c>
      <c r="B1774" s="398"/>
      <c r="C1774" s="186"/>
      <c r="D1774" s="187"/>
      <c r="E1774" s="186"/>
      <c r="F1774" s="397"/>
      <c r="G1774" s="385">
        <f t="shared" si="199"/>
        <v>0</v>
      </c>
      <c r="H1774" s="360"/>
      <c r="I1774" s="187"/>
      <c r="J1774" s="187"/>
      <c r="K1774" s="187"/>
      <c r="L1774" s="187"/>
      <c r="M1774" s="187"/>
      <c r="N1774" s="187"/>
      <c r="O1774" s="187"/>
      <c r="P1774" s="187"/>
      <c r="Q1774" s="187"/>
      <c r="R1774" s="187"/>
      <c r="S1774" s="187"/>
      <c r="T1774" s="269"/>
      <c r="U1774" s="370">
        <f>IF(AND(H1774="",I1774="",J1774="",K1774="",L1774="",M1774="",N1774="",O1774="",P1774="",Q1774="",R1774="",S1774="",T1774=""),0,AVERAGE($H1774:T1774))</f>
        <v>0</v>
      </c>
      <c r="V1774" s="373">
        <f t="shared" si="200"/>
        <v>0</v>
      </c>
      <c r="W1774" s="376">
        <f t="shared" si="201"/>
        <v>0</v>
      </c>
      <c r="X1774" s="376">
        <f t="shared" si="202"/>
        <v>0</v>
      </c>
      <c r="Y1774" s="373">
        <f t="shared" si="203"/>
        <v>0</v>
      </c>
      <c r="Z1774" s="376">
        <f t="shared" si="204"/>
        <v>0</v>
      </c>
      <c r="AA1774" s="376">
        <f t="shared" si="198"/>
        <v>0</v>
      </c>
      <c r="AB1774" s="350"/>
    </row>
    <row r="1775" spans="1:28" s="2" customFormat="1" ht="10.7">
      <c r="A1775" s="382">
        <v>1750</v>
      </c>
      <c r="B1775" s="398"/>
      <c r="C1775" s="186"/>
      <c r="D1775" s="187"/>
      <c r="E1775" s="186"/>
      <c r="F1775" s="397"/>
      <c r="G1775" s="385">
        <f t="shared" si="199"/>
        <v>0</v>
      </c>
      <c r="H1775" s="360"/>
      <c r="I1775" s="187"/>
      <c r="J1775" s="187"/>
      <c r="K1775" s="187"/>
      <c r="L1775" s="187"/>
      <c r="M1775" s="187"/>
      <c r="N1775" s="187"/>
      <c r="O1775" s="187"/>
      <c r="P1775" s="187"/>
      <c r="Q1775" s="187"/>
      <c r="R1775" s="187"/>
      <c r="S1775" s="187"/>
      <c r="T1775" s="269"/>
      <c r="U1775" s="370">
        <f>IF(AND(H1775="",I1775="",J1775="",K1775="",L1775="",M1775="",N1775="",O1775="",P1775="",Q1775="",R1775="",S1775="",T1775=""),0,AVERAGE($H1775:T1775))</f>
        <v>0</v>
      </c>
      <c r="V1775" s="373">
        <f t="shared" si="200"/>
        <v>0</v>
      </c>
      <c r="W1775" s="376">
        <f t="shared" si="201"/>
        <v>0</v>
      </c>
      <c r="X1775" s="376">
        <f t="shared" si="202"/>
        <v>0</v>
      </c>
      <c r="Y1775" s="373">
        <f t="shared" si="203"/>
        <v>0</v>
      </c>
      <c r="Z1775" s="376">
        <f t="shared" si="204"/>
        <v>0</v>
      </c>
      <c r="AA1775" s="376">
        <f t="shared" si="198"/>
        <v>0</v>
      </c>
      <c r="AB1775" s="350"/>
    </row>
    <row r="1776" spans="1:28" s="2" customFormat="1" ht="10.7">
      <c r="A1776" s="382">
        <v>1751</v>
      </c>
      <c r="B1776" s="398"/>
      <c r="C1776" s="186"/>
      <c r="D1776" s="187"/>
      <c r="E1776" s="186"/>
      <c r="F1776" s="397"/>
      <c r="G1776" s="385">
        <f t="shared" si="199"/>
        <v>0</v>
      </c>
      <c r="H1776" s="360"/>
      <c r="I1776" s="187"/>
      <c r="J1776" s="187"/>
      <c r="K1776" s="187"/>
      <c r="L1776" s="187"/>
      <c r="M1776" s="187"/>
      <c r="N1776" s="187"/>
      <c r="O1776" s="187"/>
      <c r="P1776" s="187"/>
      <c r="Q1776" s="187"/>
      <c r="R1776" s="187"/>
      <c r="S1776" s="187"/>
      <c r="T1776" s="269"/>
      <c r="U1776" s="370">
        <f>IF(AND(H1776="",I1776="",J1776="",K1776="",L1776="",M1776="",N1776="",O1776="",P1776="",Q1776="",R1776="",S1776="",T1776=""),0,AVERAGE($H1776:T1776))</f>
        <v>0</v>
      </c>
      <c r="V1776" s="373">
        <f t="shared" si="200"/>
        <v>0</v>
      </c>
      <c r="W1776" s="376">
        <f t="shared" si="201"/>
        <v>0</v>
      </c>
      <c r="X1776" s="376">
        <f t="shared" si="202"/>
        <v>0</v>
      </c>
      <c r="Y1776" s="373">
        <f t="shared" si="203"/>
        <v>0</v>
      </c>
      <c r="Z1776" s="376">
        <f t="shared" si="204"/>
        <v>0</v>
      </c>
      <c r="AA1776" s="376">
        <f t="shared" si="198"/>
        <v>0</v>
      </c>
      <c r="AB1776" s="350"/>
    </row>
    <row r="1777" spans="1:28" s="2" customFormat="1" ht="10.7">
      <c r="A1777" s="382">
        <v>1752</v>
      </c>
      <c r="B1777" s="398"/>
      <c r="C1777" s="186"/>
      <c r="D1777" s="187"/>
      <c r="E1777" s="186"/>
      <c r="F1777" s="397"/>
      <c r="G1777" s="385">
        <f t="shared" si="199"/>
        <v>0</v>
      </c>
      <c r="H1777" s="360"/>
      <c r="I1777" s="187"/>
      <c r="J1777" s="187"/>
      <c r="K1777" s="187"/>
      <c r="L1777" s="187"/>
      <c r="M1777" s="187"/>
      <c r="N1777" s="187"/>
      <c r="O1777" s="187"/>
      <c r="P1777" s="187"/>
      <c r="Q1777" s="187"/>
      <c r="R1777" s="187"/>
      <c r="S1777" s="187"/>
      <c r="T1777" s="269"/>
      <c r="U1777" s="370">
        <f>IF(AND(H1777="",I1777="",J1777="",K1777="",L1777="",M1777="",N1777="",O1777="",P1777="",Q1777="",R1777="",S1777="",T1777=""),0,AVERAGE($H1777:T1777))</f>
        <v>0</v>
      </c>
      <c r="V1777" s="373">
        <f t="shared" si="200"/>
        <v>0</v>
      </c>
      <c r="W1777" s="376">
        <f t="shared" si="201"/>
        <v>0</v>
      </c>
      <c r="X1777" s="376">
        <f t="shared" si="202"/>
        <v>0</v>
      </c>
      <c r="Y1777" s="373">
        <f t="shared" si="203"/>
        <v>0</v>
      </c>
      <c r="Z1777" s="376">
        <f t="shared" si="204"/>
        <v>0</v>
      </c>
      <c r="AA1777" s="376">
        <f t="shared" si="198"/>
        <v>0</v>
      </c>
      <c r="AB1777" s="350"/>
    </row>
    <row r="1778" spans="1:28" s="2" customFormat="1" ht="10.7">
      <c r="A1778" s="382">
        <v>1753</v>
      </c>
      <c r="B1778" s="398"/>
      <c r="C1778" s="186"/>
      <c r="D1778" s="187"/>
      <c r="E1778" s="186"/>
      <c r="F1778" s="397"/>
      <c r="G1778" s="385">
        <f t="shared" si="199"/>
        <v>0</v>
      </c>
      <c r="H1778" s="360"/>
      <c r="I1778" s="187"/>
      <c r="J1778" s="187"/>
      <c r="K1778" s="187"/>
      <c r="L1778" s="187"/>
      <c r="M1778" s="187"/>
      <c r="N1778" s="187"/>
      <c r="O1778" s="187"/>
      <c r="P1778" s="187"/>
      <c r="Q1778" s="187"/>
      <c r="R1778" s="187"/>
      <c r="S1778" s="187"/>
      <c r="T1778" s="269"/>
      <c r="U1778" s="370">
        <f>IF(AND(H1778="",I1778="",J1778="",K1778="",L1778="",M1778="",N1778="",O1778="",P1778="",Q1778="",R1778="",S1778="",T1778=""),0,AVERAGE($H1778:T1778))</f>
        <v>0</v>
      </c>
      <c r="V1778" s="373">
        <f t="shared" si="200"/>
        <v>0</v>
      </c>
      <c r="W1778" s="376">
        <f t="shared" si="201"/>
        <v>0</v>
      </c>
      <c r="X1778" s="376">
        <f t="shared" si="202"/>
        <v>0</v>
      </c>
      <c r="Y1778" s="373">
        <f t="shared" si="203"/>
        <v>0</v>
      </c>
      <c r="Z1778" s="376">
        <f t="shared" si="204"/>
        <v>0</v>
      </c>
      <c r="AA1778" s="376">
        <f t="shared" si="198"/>
        <v>0</v>
      </c>
      <c r="AB1778" s="350"/>
    </row>
    <row r="1779" spans="1:28" s="2" customFormat="1" ht="10.7">
      <c r="A1779" s="382">
        <v>1754</v>
      </c>
      <c r="B1779" s="398"/>
      <c r="C1779" s="186"/>
      <c r="D1779" s="187"/>
      <c r="E1779" s="186"/>
      <c r="F1779" s="397"/>
      <c r="G1779" s="385">
        <f t="shared" si="199"/>
        <v>0</v>
      </c>
      <c r="H1779" s="360"/>
      <c r="I1779" s="187"/>
      <c r="J1779" s="187"/>
      <c r="K1779" s="187"/>
      <c r="L1779" s="187"/>
      <c r="M1779" s="187"/>
      <c r="N1779" s="187"/>
      <c r="O1779" s="187"/>
      <c r="P1779" s="187"/>
      <c r="Q1779" s="187"/>
      <c r="R1779" s="187"/>
      <c r="S1779" s="187"/>
      <c r="T1779" s="269"/>
      <c r="U1779" s="370">
        <f>IF(AND(H1779="",I1779="",J1779="",K1779="",L1779="",M1779="",N1779="",O1779="",P1779="",Q1779="",R1779="",S1779="",T1779=""),0,AVERAGE($H1779:T1779))</f>
        <v>0</v>
      </c>
      <c r="V1779" s="373">
        <f t="shared" si="200"/>
        <v>0</v>
      </c>
      <c r="W1779" s="376">
        <f t="shared" si="201"/>
        <v>0</v>
      </c>
      <c r="X1779" s="376">
        <f t="shared" si="202"/>
        <v>0</v>
      </c>
      <c r="Y1779" s="373">
        <f t="shared" si="203"/>
        <v>0</v>
      </c>
      <c r="Z1779" s="376">
        <f t="shared" si="204"/>
        <v>0</v>
      </c>
      <c r="AA1779" s="376">
        <f t="shared" si="198"/>
        <v>0</v>
      </c>
      <c r="AB1779" s="350"/>
    </row>
    <row r="1780" spans="1:28" s="2" customFormat="1" ht="10.7">
      <c r="A1780" s="382">
        <v>1755</v>
      </c>
      <c r="B1780" s="398"/>
      <c r="C1780" s="186"/>
      <c r="D1780" s="187"/>
      <c r="E1780" s="186"/>
      <c r="F1780" s="397"/>
      <c r="G1780" s="385">
        <f t="shared" si="199"/>
        <v>0</v>
      </c>
      <c r="H1780" s="360"/>
      <c r="I1780" s="187"/>
      <c r="J1780" s="187"/>
      <c r="K1780" s="187"/>
      <c r="L1780" s="187"/>
      <c r="M1780" s="187"/>
      <c r="N1780" s="187"/>
      <c r="O1780" s="187"/>
      <c r="P1780" s="187"/>
      <c r="Q1780" s="187"/>
      <c r="R1780" s="187"/>
      <c r="S1780" s="187"/>
      <c r="T1780" s="269"/>
      <c r="U1780" s="370">
        <f>IF(AND(H1780="",I1780="",J1780="",K1780="",L1780="",M1780="",N1780="",O1780="",P1780="",Q1780="",R1780="",S1780="",T1780=""),0,AVERAGE($H1780:T1780))</f>
        <v>0</v>
      </c>
      <c r="V1780" s="373">
        <f t="shared" si="200"/>
        <v>0</v>
      </c>
      <c r="W1780" s="376">
        <f t="shared" si="201"/>
        <v>0</v>
      </c>
      <c r="X1780" s="376">
        <f t="shared" si="202"/>
        <v>0</v>
      </c>
      <c r="Y1780" s="373">
        <f t="shared" si="203"/>
        <v>0</v>
      </c>
      <c r="Z1780" s="376">
        <f t="shared" si="204"/>
        <v>0</v>
      </c>
      <c r="AA1780" s="376">
        <f t="shared" si="198"/>
        <v>0</v>
      </c>
      <c r="AB1780" s="350"/>
    </row>
    <row r="1781" spans="1:28" s="2" customFormat="1" ht="10.7">
      <c r="A1781" s="382">
        <v>1756</v>
      </c>
      <c r="B1781" s="398"/>
      <c r="C1781" s="186"/>
      <c r="D1781" s="187"/>
      <c r="E1781" s="186"/>
      <c r="F1781" s="397"/>
      <c r="G1781" s="385">
        <f t="shared" si="199"/>
        <v>0</v>
      </c>
      <c r="H1781" s="360"/>
      <c r="I1781" s="187"/>
      <c r="J1781" s="187"/>
      <c r="K1781" s="187"/>
      <c r="L1781" s="187"/>
      <c r="M1781" s="187"/>
      <c r="N1781" s="187"/>
      <c r="O1781" s="187"/>
      <c r="P1781" s="187"/>
      <c r="Q1781" s="187"/>
      <c r="R1781" s="187"/>
      <c r="S1781" s="187"/>
      <c r="T1781" s="269"/>
      <c r="U1781" s="370">
        <f>IF(AND(H1781="",I1781="",J1781="",K1781="",L1781="",M1781="",N1781="",O1781="",P1781="",Q1781="",R1781="",S1781="",T1781=""),0,AVERAGE($H1781:T1781))</f>
        <v>0</v>
      </c>
      <c r="V1781" s="373">
        <f t="shared" si="200"/>
        <v>0</v>
      </c>
      <c r="W1781" s="376">
        <f t="shared" si="201"/>
        <v>0</v>
      </c>
      <c r="X1781" s="376">
        <f t="shared" si="202"/>
        <v>0</v>
      </c>
      <c r="Y1781" s="373">
        <f t="shared" si="203"/>
        <v>0</v>
      </c>
      <c r="Z1781" s="376">
        <f t="shared" si="204"/>
        <v>0</v>
      </c>
      <c r="AA1781" s="376">
        <f t="shared" si="198"/>
        <v>0</v>
      </c>
      <c r="AB1781" s="350"/>
    </row>
    <row r="1782" spans="1:28" s="2" customFormat="1" ht="10.7">
      <c r="A1782" s="382">
        <v>1757</v>
      </c>
      <c r="B1782" s="398"/>
      <c r="C1782" s="186"/>
      <c r="D1782" s="187"/>
      <c r="E1782" s="186"/>
      <c r="F1782" s="397"/>
      <c r="G1782" s="385">
        <f t="shared" si="199"/>
        <v>0</v>
      </c>
      <c r="H1782" s="360"/>
      <c r="I1782" s="187"/>
      <c r="J1782" s="187"/>
      <c r="K1782" s="187"/>
      <c r="L1782" s="187"/>
      <c r="M1782" s="187"/>
      <c r="N1782" s="187"/>
      <c r="O1782" s="187"/>
      <c r="P1782" s="187"/>
      <c r="Q1782" s="187"/>
      <c r="R1782" s="187"/>
      <c r="S1782" s="187"/>
      <c r="T1782" s="269"/>
      <c r="U1782" s="370">
        <f>IF(AND(H1782="",I1782="",J1782="",K1782="",L1782="",M1782="",N1782="",O1782="",P1782="",Q1782="",R1782="",S1782="",T1782=""),0,AVERAGE($H1782:T1782))</f>
        <v>0</v>
      </c>
      <c r="V1782" s="373">
        <f t="shared" si="200"/>
        <v>0</v>
      </c>
      <c r="W1782" s="376">
        <f t="shared" si="201"/>
        <v>0</v>
      </c>
      <c r="X1782" s="376">
        <f t="shared" si="202"/>
        <v>0</v>
      </c>
      <c r="Y1782" s="373">
        <f t="shared" si="203"/>
        <v>0</v>
      </c>
      <c r="Z1782" s="376">
        <f t="shared" si="204"/>
        <v>0</v>
      </c>
      <c r="AA1782" s="376">
        <f t="shared" si="198"/>
        <v>0</v>
      </c>
      <c r="AB1782" s="350"/>
    </row>
    <row r="1783" spans="1:28" s="2" customFormat="1" ht="10.7">
      <c r="A1783" s="382">
        <v>1758</v>
      </c>
      <c r="B1783" s="398"/>
      <c r="C1783" s="186"/>
      <c r="D1783" s="187"/>
      <c r="E1783" s="186"/>
      <c r="F1783" s="397"/>
      <c r="G1783" s="385">
        <f t="shared" si="199"/>
        <v>0</v>
      </c>
      <c r="H1783" s="360"/>
      <c r="I1783" s="187"/>
      <c r="J1783" s="187"/>
      <c r="K1783" s="187"/>
      <c r="L1783" s="187"/>
      <c r="M1783" s="187"/>
      <c r="N1783" s="187"/>
      <c r="O1783" s="187"/>
      <c r="P1783" s="187"/>
      <c r="Q1783" s="187"/>
      <c r="R1783" s="187"/>
      <c r="S1783" s="187"/>
      <c r="T1783" s="269"/>
      <c r="U1783" s="370">
        <f>IF(AND(H1783="",I1783="",J1783="",K1783="",L1783="",M1783="",N1783="",O1783="",P1783="",Q1783="",R1783="",S1783="",T1783=""),0,AVERAGE($H1783:T1783))</f>
        <v>0</v>
      </c>
      <c r="V1783" s="373">
        <f t="shared" si="200"/>
        <v>0</v>
      </c>
      <c r="W1783" s="376">
        <f t="shared" si="201"/>
        <v>0</v>
      </c>
      <c r="X1783" s="376">
        <f t="shared" si="202"/>
        <v>0</v>
      </c>
      <c r="Y1783" s="373">
        <f t="shared" si="203"/>
        <v>0</v>
      </c>
      <c r="Z1783" s="376">
        <f t="shared" si="204"/>
        <v>0</v>
      </c>
      <c r="AA1783" s="376">
        <f t="shared" si="198"/>
        <v>0</v>
      </c>
      <c r="AB1783" s="350"/>
    </row>
    <row r="1784" spans="1:28" s="2" customFormat="1" ht="10.7">
      <c r="A1784" s="382">
        <v>1759</v>
      </c>
      <c r="B1784" s="398"/>
      <c r="C1784" s="186"/>
      <c r="D1784" s="187"/>
      <c r="E1784" s="186"/>
      <c r="F1784" s="397"/>
      <c r="G1784" s="385">
        <f t="shared" si="199"/>
        <v>0</v>
      </c>
      <c r="H1784" s="360"/>
      <c r="I1784" s="187"/>
      <c r="J1784" s="187"/>
      <c r="K1784" s="187"/>
      <c r="L1784" s="187"/>
      <c r="M1784" s="187"/>
      <c r="N1784" s="187"/>
      <c r="O1784" s="187"/>
      <c r="P1784" s="187"/>
      <c r="Q1784" s="187"/>
      <c r="R1784" s="187"/>
      <c r="S1784" s="187"/>
      <c r="T1784" s="269"/>
      <c r="U1784" s="370">
        <f>IF(AND(H1784="",I1784="",J1784="",K1784="",L1784="",M1784="",N1784="",O1784="",P1784="",Q1784="",R1784="",S1784="",T1784=""),0,AVERAGE($H1784:T1784))</f>
        <v>0</v>
      </c>
      <c r="V1784" s="373">
        <f t="shared" si="200"/>
        <v>0</v>
      </c>
      <c r="W1784" s="376">
        <f t="shared" si="201"/>
        <v>0</v>
      </c>
      <c r="X1784" s="376">
        <f t="shared" si="202"/>
        <v>0</v>
      </c>
      <c r="Y1784" s="373">
        <f t="shared" si="203"/>
        <v>0</v>
      </c>
      <c r="Z1784" s="376">
        <f t="shared" si="204"/>
        <v>0</v>
      </c>
      <c r="AA1784" s="376">
        <f t="shared" si="198"/>
        <v>0</v>
      </c>
      <c r="AB1784" s="350"/>
    </row>
    <row r="1785" spans="1:28" s="2" customFormat="1" ht="10.7">
      <c r="A1785" s="382">
        <v>1760</v>
      </c>
      <c r="B1785" s="398"/>
      <c r="C1785" s="186"/>
      <c r="D1785" s="187"/>
      <c r="E1785" s="186"/>
      <c r="F1785" s="397"/>
      <c r="G1785" s="385">
        <f t="shared" si="199"/>
        <v>0</v>
      </c>
      <c r="H1785" s="360"/>
      <c r="I1785" s="187"/>
      <c r="J1785" s="187"/>
      <c r="K1785" s="187"/>
      <c r="L1785" s="187"/>
      <c r="M1785" s="187"/>
      <c r="N1785" s="187"/>
      <c r="O1785" s="187"/>
      <c r="P1785" s="187"/>
      <c r="Q1785" s="187"/>
      <c r="R1785" s="187"/>
      <c r="S1785" s="187"/>
      <c r="T1785" s="269"/>
      <c r="U1785" s="370">
        <f>IF(AND(H1785="",I1785="",J1785="",K1785="",L1785="",M1785="",N1785="",O1785="",P1785="",Q1785="",R1785="",S1785="",T1785=""),0,AVERAGE($H1785:T1785))</f>
        <v>0</v>
      </c>
      <c r="V1785" s="373">
        <f t="shared" si="200"/>
        <v>0</v>
      </c>
      <c r="W1785" s="376">
        <f t="shared" si="201"/>
        <v>0</v>
      </c>
      <c r="X1785" s="376">
        <f t="shared" si="202"/>
        <v>0</v>
      </c>
      <c r="Y1785" s="373">
        <f t="shared" si="203"/>
        <v>0</v>
      </c>
      <c r="Z1785" s="376">
        <f t="shared" si="204"/>
        <v>0</v>
      </c>
      <c r="AA1785" s="376">
        <f t="shared" si="198"/>
        <v>0</v>
      </c>
      <c r="AB1785" s="350"/>
    </row>
    <row r="1786" spans="1:28" s="2" customFormat="1" ht="10.7">
      <c r="A1786" s="382">
        <v>1761</v>
      </c>
      <c r="B1786" s="398"/>
      <c r="C1786" s="186"/>
      <c r="D1786" s="187"/>
      <c r="E1786" s="186"/>
      <c r="F1786" s="397"/>
      <c r="G1786" s="385">
        <f t="shared" si="199"/>
        <v>0</v>
      </c>
      <c r="H1786" s="360"/>
      <c r="I1786" s="187"/>
      <c r="J1786" s="187"/>
      <c r="K1786" s="187"/>
      <c r="L1786" s="187"/>
      <c r="M1786" s="187"/>
      <c r="N1786" s="187"/>
      <c r="O1786" s="187"/>
      <c r="P1786" s="187"/>
      <c r="Q1786" s="187"/>
      <c r="R1786" s="187"/>
      <c r="S1786" s="187"/>
      <c r="T1786" s="269"/>
      <c r="U1786" s="370">
        <f>IF(AND(H1786="",I1786="",J1786="",K1786="",L1786="",M1786="",N1786="",O1786="",P1786="",Q1786="",R1786="",S1786="",T1786=""),0,AVERAGE($H1786:T1786))</f>
        <v>0</v>
      </c>
      <c r="V1786" s="373">
        <f t="shared" si="200"/>
        <v>0</v>
      </c>
      <c r="W1786" s="376">
        <f t="shared" si="201"/>
        <v>0</v>
      </c>
      <c r="X1786" s="376">
        <f t="shared" si="202"/>
        <v>0</v>
      </c>
      <c r="Y1786" s="373">
        <f t="shared" si="203"/>
        <v>0</v>
      </c>
      <c r="Z1786" s="376">
        <f t="shared" si="204"/>
        <v>0</v>
      </c>
      <c r="AA1786" s="376">
        <f t="shared" si="198"/>
        <v>0</v>
      </c>
      <c r="AB1786" s="350"/>
    </row>
    <row r="1787" spans="1:28" s="2" customFormat="1" ht="10.7">
      <c r="A1787" s="382">
        <v>1762</v>
      </c>
      <c r="B1787" s="398"/>
      <c r="C1787" s="186"/>
      <c r="D1787" s="187"/>
      <c r="E1787" s="186"/>
      <c r="F1787" s="397"/>
      <c r="G1787" s="385">
        <f t="shared" si="199"/>
        <v>0</v>
      </c>
      <c r="H1787" s="360"/>
      <c r="I1787" s="187"/>
      <c r="J1787" s="187"/>
      <c r="K1787" s="187"/>
      <c r="L1787" s="187"/>
      <c r="M1787" s="187"/>
      <c r="N1787" s="187"/>
      <c r="O1787" s="187"/>
      <c r="P1787" s="187"/>
      <c r="Q1787" s="187"/>
      <c r="R1787" s="187"/>
      <c r="S1787" s="187"/>
      <c r="T1787" s="269"/>
      <c r="U1787" s="370">
        <f>IF(AND(H1787="",I1787="",J1787="",K1787="",L1787="",M1787="",N1787="",O1787="",P1787="",Q1787="",R1787="",S1787="",T1787=""),0,AVERAGE($H1787:T1787))</f>
        <v>0</v>
      </c>
      <c r="V1787" s="373">
        <f t="shared" si="200"/>
        <v>0</v>
      </c>
      <c r="W1787" s="376">
        <f t="shared" si="201"/>
        <v>0</v>
      </c>
      <c r="X1787" s="376">
        <f t="shared" si="202"/>
        <v>0</v>
      </c>
      <c r="Y1787" s="373">
        <f t="shared" si="203"/>
        <v>0</v>
      </c>
      <c r="Z1787" s="376">
        <f t="shared" si="204"/>
        <v>0</v>
      </c>
      <c r="AA1787" s="376">
        <f t="shared" si="198"/>
        <v>0</v>
      </c>
      <c r="AB1787" s="350"/>
    </row>
    <row r="1788" spans="1:28" s="2" customFormat="1" ht="10.7">
      <c r="A1788" s="382">
        <v>1763</v>
      </c>
      <c r="B1788" s="398"/>
      <c r="C1788" s="186"/>
      <c r="D1788" s="187"/>
      <c r="E1788" s="186"/>
      <c r="F1788" s="397"/>
      <c r="G1788" s="385">
        <f t="shared" si="199"/>
        <v>0</v>
      </c>
      <c r="H1788" s="360"/>
      <c r="I1788" s="187"/>
      <c r="J1788" s="187"/>
      <c r="K1788" s="187"/>
      <c r="L1788" s="187"/>
      <c r="M1788" s="187"/>
      <c r="N1788" s="187"/>
      <c r="O1788" s="187"/>
      <c r="P1788" s="187"/>
      <c r="Q1788" s="187"/>
      <c r="R1788" s="187"/>
      <c r="S1788" s="187"/>
      <c r="T1788" s="269"/>
      <c r="U1788" s="370">
        <f>IF(AND(H1788="",I1788="",J1788="",K1788="",L1788="",M1788="",N1788="",O1788="",P1788="",Q1788="",R1788="",S1788="",T1788=""),0,AVERAGE($H1788:T1788))</f>
        <v>0</v>
      </c>
      <c r="V1788" s="373">
        <f t="shared" si="200"/>
        <v>0</v>
      </c>
      <c r="W1788" s="376">
        <f t="shared" si="201"/>
        <v>0</v>
      </c>
      <c r="X1788" s="376">
        <f t="shared" si="202"/>
        <v>0</v>
      </c>
      <c r="Y1788" s="373">
        <f t="shared" si="203"/>
        <v>0</v>
      </c>
      <c r="Z1788" s="376">
        <f t="shared" si="204"/>
        <v>0</v>
      </c>
      <c r="AA1788" s="376">
        <f t="shared" si="198"/>
        <v>0</v>
      </c>
      <c r="AB1788" s="350"/>
    </row>
    <row r="1789" spans="1:28" s="2" customFormat="1" ht="10.7">
      <c r="A1789" s="382">
        <v>1764</v>
      </c>
      <c r="B1789" s="398"/>
      <c r="C1789" s="186"/>
      <c r="D1789" s="187"/>
      <c r="E1789" s="186"/>
      <c r="F1789" s="397"/>
      <c r="G1789" s="385">
        <f t="shared" si="199"/>
        <v>0</v>
      </c>
      <c r="H1789" s="360"/>
      <c r="I1789" s="187"/>
      <c r="J1789" s="187"/>
      <c r="K1789" s="187"/>
      <c r="L1789" s="187"/>
      <c r="M1789" s="187"/>
      <c r="N1789" s="187"/>
      <c r="O1789" s="187"/>
      <c r="P1789" s="187"/>
      <c r="Q1789" s="187"/>
      <c r="R1789" s="187"/>
      <c r="S1789" s="187"/>
      <c r="T1789" s="269"/>
      <c r="U1789" s="370">
        <f>IF(AND(H1789="",I1789="",J1789="",K1789="",L1789="",M1789="",N1789="",O1789="",P1789="",Q1789="",R1789="",S1789="",T1789=""),0,AVERAGE($H1789:T1789))</f>
        <v>0</v>
      </c>
      <c r="V1789" s="373">
        <f t="shared" si="200"/>
        <v>0</v>
      </c>
      <c r="W1789" s="376">
        <f t="shared" si="201"/>
        <v>0</v>
      </c>
      <c r="X1789" s="376">
        <f t="shared" si="202"/>
        <v>0</v>
      </c>
      <c r="Y1789" s="373">
        <f t="shared" si="203"/>
        <v>0</v>
      </c>
      <c r="Z1789" s="376">
        <f t="shared" si="204"/>
        <v>0</v>
      </c>
      <c r="AA1789" s="376">
        <f t="shared" si="198"/>
        <v>0</v>
      </c>
      <c r="AB1789" s="350"/>
    </row>
    <row r="1790" spans="1:28" s="2" customFormat="1" ht="10.7">
      <c r="A1790" s="382">
        <v>1765</v>
      </c>
      <c r="B1790" s="398"/>
      <c r="C1790" s="186"/>
      <c r="D1790" s="187"/>
      <c r="E1790" s="186"/>
      <c r="F1790" s="397"/>
      <c r="G1790" s="385">
        <f t="shared" si="199"/>
        <v>0</v>
      </c>
      <c r="H1790" s="360"/>
      <c r="I1790" s="187"/>
      <c r="J1790" s="187"/>
      <c r="K1790" s="187"/>
      <c r="L1790" s="187"/>
      <c r="M1790" s="187"/>
      <c r="N1790" s="187"/>
      <c r="O1790" s="187"/>
      <c r="P1790" s="187"/>
      <c r="Q1790" s="187"/>
      <c r="R1790" s="187"/>
      <c r="S1790" s="187"/>
      <c r="T1790" s="269"/>
      <c r="U1790" s="370">
        <f>IF(AND(H1790="",I1790="",J1790="",K1790="",L1790="",M1790="",N1790="",O1790="",P1790="",Q1790="",R1790="",S1790="",T1790=""),0,AVERAGE($H1790:T1790))</f>
        <v>0</v>
      </c>
      <c r="V1790" s="373">
        <f t="shared" si="200"/>
        <v>0</v>
      </c>
      <c r="W1790" s="376">
        <f t="shared" si="201"/>
        <v>0</v>
      </c>
      <c r="X1790" s="376">
        <f t="shared" si="202"/>
        <v>0</v>
      </c>
      <c r="Y1790" s="373">
        <f t="shared" si="203"/>
        <v>0</v>
      </c>
      <c r="Z1790" s="376">
        <f t="shared" si="204"/>
        <v>0</v>
      </c>
      <c r="AA1790" s="376">
        <f t="shared" si="198"/>
        <v>0</v>
      </c>
      <c r="AB1790" s="350"/>
    </row>
    <row r="1791" spans="1:28" s="2" customFormat="1" ht="10.7">
      <c r="A1791" s="382">
        <v>1766</v>
      </c>
      <c r="B1791" s="398"/>
      <c r="C1791" s="186"/>
      <c r="D1791" s="187"/>
      <c r="E1791" s="186"/>
      <c r="F1791" s="397"/>
      <c r="G1791" s="385">
        <f t="shared" si="199"/>
        <v>0</v>
      </c>
      <c r="H1791" s="360"/>
      <c r="I1791" s="187"/>
      <c r="J1791" s="187"/>
      <c r="K1791" s="187"/>
      <c r="L1791" s="187"/>
      <c r="M1791" s="187"/>
      <c r="N1791" s="187"/>
      <c r="O1791" s="187"/>
      <c r="P1791" s="187"/>
      <c r="Q1791" s="187"/>
      <c r="R1791" s="187"/>
      <c r="S1791" s="187"/>
      <c r="T1791" s="269"/>
      <c r="U1791" s="370">
        <f>IF(AND(H1791="",I1791="",J1791="",K1791="",L1791="",M1791="",N1791="",O1791="",P1791="",Q1791="",R1791="",S1791="",T1791=""),0,AVERAGE($H1791:T1791))</f>
        <v>0</v>
      </c>
      <c r="V1791" s="373">
        <f t="shared" si="200"/>
        <v>0</v>
      </c>
      <c r="W1791" s="376">
        <f t="shared" si="201"/>
        <v>0</v>
      </c>
      <c r="X1791" s="376">
        <f t="shared" si="202"/>
        <v>0</v>
      </c>
      <c r="Y1791" s="373">
        <f t="shared" si="203"/>
        <v>0</v>
      </c>
      <c r="Z1791" s="376">
        <f t="shared" si="204"/>
        <v>0</v>
      </c>
      <c r="AA1791" s="376">
        <f t="shared" si="198"/>
        <v>0</v>
      </c>
      <c r="AB1791" s="350"/>
    </row>
    <row r="1792" spans="1:28" s="2" customFormat="1" ht="10.7">
      <c r="A1792" s="382">
        <v>1767</v>
      </c>
      <c r="B1792" s="398"/>
      <c r="C1792" s="186"/>
      <c r="D1792" s="187"/>
      <c r="E1792" s="186"/>
      <c r="F1792" s="397"/>
      <c r="G1792" s="385">
        <f t="shared" si="199"/>
        <v>0</v>
      </c>
      <c r="H1792" s="360"/>
      <c r="I1792" s="187"/>
      <c r="J1792" s="187"/>
      <c r="K1792" s="187"/>
      <c r="L1792" s="187"/>
      <c r="M1792" s="187"/>
      <c r="N1792" s="187"/>
      <c r="O1792" s="187"/>
      <c r="P1792" s="187"/>
      <c r="Q1792" s="187"/>
      <c r="R1792" s="187"/>
      <c r="S1792" s="187"/>
      <c r="T1792" s="269"/>
      <c r="U1792" s="370">
        <f>IF(AND(H1792="",I1792="",J1792="",K1792="",L1792="",M1792="",N1792="",O1792="",P1792="",Q1792="",R1792="",S1792="",T1792=""),0,AVERAGE($H1792:T1792))</f>
        <v>0</v>
      </c>
      <c r="V1792" s="373">
        <f t="shared" si="200"/>
        <v>0</v>
      </c>
      <c r="W1792" s="376">
        <f t="shared" si="201"/>
        <v>0</v>
      </c>
      <c r="X1792" s="376">
        <f t="shared" si="202"/>
        <v>0</v>
      </c>
      <c r="Y1792" s="373">
        <f t="shared" si="203"/>
        <v>0</v>
      </c>
      <c r="Z1792" s="376">
        <f t="shared" si="204"/>
        <v>0</v>
      </c>
      <c r="AA1792" s="376">
        <f t="shared" si="198"/>
        <v>0</v>
      </c>
      <c r="AB1792" s="350"/>
    </row>
    <row r="1793" spans="1:28" s="2" customFormat="1" ht="10.7">
      <c r="A1793" s="382">
        <v>1768</v>
      </c>
      <c r="B1793" s="398"/>
      <c r="C1793" s="186"/>
      <c r="D1793" s="187"/>
      <c r="E1793" s="186"/>
      <c r="F1793" s="397"/>
      <c r="G1793" s="385">
        <f t="shared" si="199"/>
        <v>0</v>
      </c>
      <c r="H1793" s="360"/>
      <c r="I1793" s="187"/>
      <c r="J1793" s="187"/>
      <c r="K1793" s="187"/>
      <c r="L1793" s="187"/>
      <c r="M1793" s="187"/>
      <c r="N1793" s="187"/>
      <c r="O1793" s="187"/>
      <c r="P1793" s="187"/>
      <c r="Q1793" s="187"/>
      <c r="R1793" s="187"/>
      <c r="S1793" s="187"/>
      <c r="T1793" s="269"/>
      <c r="U1793" s="370">
        <f>IF(AND(H1793="",I1793="",J1793="",K1793="",L1793="",M1793="",N1793="",O1793="",P1793="",Q1793="",R1793="",S1793="",T1793=""),0,AVERAGE($H1793:T1793))</f>
        <v>0</v>
      </c>
      <c r="V1793" s="373">
        <f t="shared" si="200"/>
        <v>0</v>
      </c>
      <c r="W1793" s="376">
        <f t="shared" si="201"/>
        <v>0</v>
      </c>
      <c r="X1793" s="376">
        <f t="shared" si="202"/>
        <v>0</v>
      </c>
      <c r="Y1793" s="373">
        <f t="shared" si="203"/>
        <v>0</v>
      </c>
      <c r="Z1793" s="376">
        <f t="shared" si="204"/>
        <v>0</v>
      </c>
      <c r="AA1793" s="376">
        <f t="shared" si="198"/>
        <v>0</v>
      </c>
      <c r="AB1793" s="350"/>
    </row>
    <row r="1794" spans="1:28" s="2" customFormat="1" ht="10.7">
      <c r="A1794" s="382">
        <v>1769</v>
      </c>
      <c r="B1794" s="398"/>
      <c r="C1794" s="186"/>
      <c r="D1794" s="187"/>
      <c r="E1794" s="186"/>
      <c r="F1794" s="397"/>
      <c r="G1794" s="385">
        <f t="shared" si="199"/>
        <v>0</v>
      </c>
      <c r="H1794" s="360"/>
      <c r="I1794" s="187"/>
      <c r="J1794" s="187"/>
      <c r="K1794" s="187"/>
      <c r="L1794" s="187"/>
      <c r="M1794" s="187"/>
      <c r="N1794" s="187"/>
      <c r="O1794" s="187"/>
      <c r="P1794" s="187"/>
      <c r="Q1794" s="187"/>
      <c r="R1794" s="187"/>
      <c r="S1794" s="187"/>
      <c r="T1794" s="269"/>
      <c r="U1794" s="370">
        <f>IF(AND(H1794="",I1794="",J1794="",K1794="",L1794="",M1794="",N1794="",O1794="",P1794="",Q1794="",R1794="",S1794="",T1794=""),0,AVERAGE($H1794:T1794))</f>
        <v>0</v>
      </c>
      <c r="V1794" s="373">
        <f t="shared" si="200"/>
        <v>0</v>
      </c>
      <c r="W1794" s="376">
        <f t="shared" si="201"/>
        <v>0</v>
      </c>
      <c r="X1794" s="376">
        <f t="shared" si="202"/>
        <v>0</v>
      </c>
      <c r="Y1794" s="373">
        <f t="shared" si="203"/>
        <v>0</v>
      </c>
      <c r="Z1794" s="376">
        <f t="shared" si="204"/>
        <v>0</v>
      </c>
      <c r="AA1794" s="376">
        <f t="shared" si="198"/>
        <v>0</v>
      </c>
      <c r="AB1794" s="350"/>
    </row>
    <row r="1795" spans="1:28" s="2" customFormat="1" ht="10.7">
      <c r="A1795" s="382">
        <v>1770</v>
      </c>
      <c r="B1795" s="398"/>
      <c r="C1795" s="186"/>
      <c r="D1795" s="187"/>
      <c r="E1795" s="186"/>
      <c r="F1795" s="397"/>
      <c r="G1795" s="385">
        <f t="shared" si="199"/>
        <v>0</v>
      </c>
      <c r="H1795" s="360"/>
      <c r="I1795" s="187"/>
      <c r="J1795" s="187"/>
      <c r="K1795" s="187"/>
      <c r="L1795" s="187"/>
      <c r="M1795" s="187"/>
      <c r="N1795" s="187"/>
      <c r="O1795" s="187"/>
      <c r="P1795" s="187"/>
      <c r="Q1795" s="187"/>
      <c r="R1795" s="187"/>
      <c r="S1795" s="187"/>
      <c r="T1795" s="269"/>
      <c r="U1795" s="370">
        <f>IF(AND(H1795="",I1795="",J1795="",K1795="",L1795="",M1795="",N1795="",O1795="",P1795="",Q1795="",R1795="",S1795="",T1795=""),0,AVERAGE($H1795:T1795))</f>
        <v>0</v>
      </c>
      <c r="V1795" s="373">
        <f t="shared" si="200"/>
        <v>0</v>
      </c>
      <c r="W1795" s="376">
        <f t="shared" si="201"/>
        <v>0</v>
      </c>
      <c r="X1795" s="376">
        <f t="shared" si="202"/>
        <v>0</v>
      </c>
      <c r="Y1795" s="373">
        <f t="shared" si="203"/>
        <v>0</v>
      </c>
      <c r="Z1795" s="376">
        <f t="shared" si="204"/>
        <v>0</v>
      </c>
      <c r="AA1795" s="376">
        <f t="shared" si="198"/>
        <v>0</v>
      </c>
      <c r="AB1795" s="350"/>
    </row>
    <row r="1796" spans="1:28" s="2" customFormat="1" ht="10.7">
      <c r="A1796" s="382">
        <v>1771</v>
      </c>
      <c r="B1796" s="398"/>
      <c r="C1796" s="186"/>
      <c r="D1796" s="187"/>
      <c r="E1796" s="186"/>
      <c r="F1796" s="397"/>
      <c r="G1796" s="385">
        <f t="shared" si="199"/>
        <v>0</v>
      </c>
      <c r="H1796" s="360"/>
      <c r="I1796" s="187"/>
      <c r="J1796" s="187"/>
      <c r="K1796" s="187"/>
      <c r="L1796" s="187"/>
      <c r="M1796" s="187"/>
      <c r="N1796" s="187"/>
      <c r="O1796" s="187"/>
      <c r="P1796" s="187"/>
      <c r="Q1796" s="187"/>
      <c r="R1796" s="187"/>
      <c r="S1796" s="187"/>
      <c r="T1796" s="269"/>
      <c r="U1796" s="370">
        <f>IF(AND(H1796="",I1796="",J1796="",K1796="",L1796="",M1796="",N1796="",O1796="",P1796="",Q1796="",R1796="",S1796="",T1796=""),0,AVERAGE($H1796:T1796))</f>
        <v>0</v>
      </c>
      <c r="V1796" s="373">
        <f t="shared" si="200"/>
        <v>0</v>
      </c>
      <c r="W1796" s="376">
        <f t="shared" si="201"/>
        <v>0</v>
      </c>
      <c r="X1796" s="376">
        <f t="shared" si="202"/>
        <v>0</v>
      </c>
      <c r="Y1796" s="373">
        <f t="shared" si="203"/>
        <v>0</v>
      </c>
      <c r="Z1796" s="376">
        <f t="shared" si="204"/>
        <v>0</v>
      </c>
      <c r="AA1796" s="376">
        <f t="shared" si="198"/>
        <v>0</v>
      </c>
      <c r="AB1796" s="350"/>
    </row>
    <row r="1797" spans="1:28" s="2" customFormat="1" ht="10.7">
      <c r="A1797" s="382">
        <v>1772</v>
      </c>
      <c r="B1797" s="398"/>
      <c r="C1797" s="186"/>
      <c r="D1797" s="187"/>
      <c r="E1797" s="186"/>
      <c r="F1797" s="397"/>
      <c r="G1797" s="385">
        <f t="shared" si="199"/>
        <v>0</v>
      </c>
      <c r="H1797" s="360"/>
      <c r="I1797" s="187"/>
      <c r="J1797" s="187"/>
      <c r="K1797" s="187"/>
      <c r="L1797" s="187"/>
      <c r="M1797" s="187"/>
      <c r="N1797" s="187"/>
      <c r="O1797" s="187"/>
      <c r="P1797" s="187"/>
      <c r="Q1797" s="187"/>
      <c r="R1797" s="187"/>
      <c r="S1797" s="187"/>
      <c r="T1797" s="269"/>
      <c r="U1797" s="370">
        <f>IF(AND(H1797="",I1797="",J1797="",K1797="",L1797="",M1797="",N1797="",O1797="",P1797="",Q1797="",R1797="",S1797="",T1797=""),0,AVERAGE($H1797:T1797))</f>
        <v>0</v>
      </c>
      <c r="V1797" s="373">
        <f t="shared" si="200"/>
        <v>0</v>
      </c>
      <c r="W1797" s="376">
        <f t="shared" si="201"/>
        <v>0</v>
      </c>
      <c r="X1797" s="376">
        <f t="shared" si="202"/>
        <v>0</v>
      </c>
      <c r="Y1797" s="373">
        <f t="shared" si="203"/>
        <v>0</v>
      </c>
      <c r="Z1797" s="376">
        <f t="shared" si="204"/>
        <v>0</v>
      </c>
      <c r="AA1797" s="376">
        <f t="shared" si="198"/>
        <v>0</v>
      </c>
      <c r="AB1797" s="350"/>
    </row>
    <row r="1798" spans="1:28" s="2" customFormat="1" ht="10.7">
      <c r="A1798" s="382">
        <v>1773</v>
      </c>
      <c r="B1798" s="398"/>
      <c r="C1798" s="186"/>
      <c r="D1798" s="187"/>
      <c r="E1798" s="186"/>
      <c r="F1798" s="397"/>
      <c r="G1798" s="385">
        <f t="shared" si="199"/>
        <v>0</v>
      </c>
      <c r="H1798" s="360"/>
      <c r="I1798" s="187"/>
      <c r="J1798" s="187"/>
      <c r="K1798" s="187"/>
      <c r="L1798" s="187"/>
      <c r="M1798" s="187"/>
      <c r="N1798" s="187"/>
      <c r="O1798" s="187"/>
      <c r="P1798" s="187"/>
      <c r="Q1798" s="187"/>
      <c r="R1798" s="187"/>
      <c r="S1798" s="187"/>
      <c r="T1798" s="269"/>
      <c r="U1798" s="370">
        <f>IF(AND(H1798="",I1798="",J1798="",K1798="",L1798="",M1798="",N1798="",O1798="",P1798="",Q1798="",R1798="",S1798="",T1798=""),0,AVERAGE($H1798:T1798))</f>
        <v>0</v>
      </c>
      <c r="V1798" s="373">
        <f t="shared" si="200"/>
        <v>0</v>
      </c>
      <c r="W1798" s="376">
        <f t="shared" si="201"/>
        <v>0</v>
      </c>
      <c r="X1798" s="376">
        <f t="shared" si="202"/>
        <v>0</v>
      </c>
      <c r="Y1798" s="373">
        <f t="shared" si="203"/>
        <v>0</v>
      </c>
      <c r="Z1798" s="376">
        <f t="shared" si="204"/>
        <v>0</v>
      </c>
      <c r="AA1798" s="376">
        <f t="shared" si="198"/>
        <v>0</v>
      </c>
      <c r="AB1798" s="350"/>
    </row>
    <row r="1799" spans="1:28" s="2" customFormat="1" ht="10.7">
      <c r="A1799" s="382">
        <v>1774</v>
      </c>
      <c r="B1799" s="398"/>
      <c r="C1799" s="186"/>
      <c r="D1799" s="187"/>
      <c r="E1799" s="186"/>
      <c r="F1799" s="397"/>
      <c r="G1799" s="385">
        <f t="shared" si="199"/>
        <v>0</v>
      </c>
      <c r="H1799" s="360"/>
      <c r="I1799" s="187"/>
      <c r="J1799" s="187"/>
      <c r="K1799" s="187"/>
      <c r="L1799" s="187"/>
      <c r="M1799" s="187"/>
      <c r="N1799" s="187"/>
      <c r="O1799" s="187"/>
      <c r="P1799" s="187"/>
      <c r="Q1799" s="187"/>
      <c r="R1799" s="187"/>
      <c r="S1799" s="187"/>
      <c r="T1799" s="269"/>
      <c r="U1799" s="370">
        <f>IF(AND(H1799="",I1799="",J1799="",K1799="",L1799="",M1799="",N1799="",O1799="",P1799="",Q1799="",R1799="",S1799="",T1799=""),0,AVERAGE($H1799:T1799))</f>
        <v>0</v>
      </c>
      <c r="V1799" s="373">
        <f t="shared" si="200"/>
        <v>0</v>
      </c>
      <c r="W1799" s="376">
        <f t="shared" si="201"/>
        <v>0</v>
      </c>
      <c r="X1799" s="376">
        <f t="shared" si="202"/>
        <v>0</v>
      </c>
      <c r="Y1799" s="373">
        <f t="shared" si="203"/>
        <v>0</v>
      </c>
      <c r="Z1799" s="376">
        <f t="shared" si="204"/>
        <v>0</v>
      </c>
      <c r="AA1799" s="376">
        <f t="shared" si="198"/>
        <v>0</v>
      </c>
      <c r="AB1799" s="350"/>
    </row>
    <row r="1800" spans="1:28" s="2" customFormat="1" ht="10.7">
      <c r="A1800" s="382">
        <v>1775</v>
      </c>
      <c r="B1800" s="398"/>
      <c r="C1800" s="186"/>
      <c r="D1800" s="187"/>
      <c r="E1800" s="186"/>
      <c r="F1800" s="397"/>
      <c r="G1800" s="385">
        <f t="shared" si="199"/>
        <v>0</v>
      </c>
      <c r="H1800" s="360"/>
      <c r="I1800" s="187"/>
      <c r="J1800" s="187"/>
      <c r="K1800" s="187"/>
      <c r="L1800" s="187"/>
      <c r="M1800" s="187"/>
      <c r="N1800" s="187"/>
      <c r="O1800" s="187"/>
      <c r="P1800" s="187"/>
      <c r="Q1800" s="187"/>
      <c r="R1800" s="187"/>
      <c r="S1800" s="187"/>
      <c r="T1800" s="269"/>
      <c r="U1800" s="370">
        <f>IF(AND(H1800="",I1800="",J1800="",K1800="",L1800="",M1800="",N1800="",O1800="",P1800="",Q1800="",R1800="",S1800="",T1800=""),0,AVERAGE($H1800:T1800))</f>
        <v>0</v>
      </c>
      <c r="V1800" s="373">
        <f t="shared" si="200"/>
        <v>0</v>
      </c>
      <c r="W1800" s="376">
        <f t="shared" si="201"/>
        <v>0</v>
      </c>
      <c r="X1800" s="376">
        <f t="shared" si="202"/>
        <v>0</v>
      </c>
      <c r="Y1800" s="373">
        <f t="shared" si="203"/>
        <v>0</v>
      </c>
      <c r="Z1800" s="376">
        <f t="shared" si="204"/>
        <v>0</v>
      </c>
      <c r="AA1800" s="376">
        <f t="shared" si="198"/>
        <v>0</v>
      </c>
      <c r="AB1800" s="350"/>
    </row>
    <row r="1801" spans="1:28" s="2" customFormat="1" ht="10.7">
      <c r="A1801" s="382">
        <v>1776</v>
      </c>
      <c r="B1801" s="398"/>
      <c r="C1801" s="186"/>
      <c r="D1801" s="187"/>
      <c r="E1801" s="186"/>
      <c r="F1801" s="397"/>
      <c r="G1801" s="385">
        <f t="shared" si="199"/>
        <v>0</v>
      </c>
      <c r="H1801" s="360"/>
      <c r="I1801" s="187"/>
      <c r="J1801" s="187"/>
      <c r="K1801" s="187"/>
      <c r="L1801" s="187"/>
      <c r="M1801" s="187"/>
      <c r="N1801" s="187"/>
      <c r="O1801" s="187"/>
      <c r="P1801" s="187"/>
      <c r="Q1801" s="187"/>
      <c r="R1801" s="187"/>
      <c r="S1801" s="187"/>
      <c r="T1801" s="269"/>
      <c r="U1801" s="370">
        <f>IF(AND(H1801="",I1801="",J1801="",K1801="",L1801="",M1801="",N1801="",O1801="",P1801="",Q1801="",R1801="",S1801="",T1801=""),0,AVERAGE($H1801:T1801))</f>
        <v>0</v>
      </c>
      <c r="V1801" s="373">
        <f t="shared" si="200"/>
        <v>0</v>
      </c>
      <c r="W1801" s="376">
        <f t="shared" si="201"/>
        <v>0</v>
      </c>
      <c r="X1801" s="376">
        <f t="shared" si="202"/>
        <v>0</v>
      </c>
      <c r="Y1801" s="373">
        <f t="shared" si="203"/>
        <v>0</v>
      </c>
      <c r="Z1801" s="376">
        <f t="shared" si="204"/>
        <v>0</v>
      </c>
      <c r="AA1801" s="376">
        <f t="shared" si="198"/>
        <v>0</v>
      </c>
      <c r="AB1801" s="350"/>
    </row>
    <row r="1802" spans="1:28" s="2" customFormat="1" ht="10.7">
      <c r="A1802" s="382">
        <v>1777</v>
      </c>
      <c r="B1802" s="398"/>
      <c r="C1802" s="186"/>
      <c r="D1802" s="187"/>
      <c r="E1802" s="186"/>
      <c r="F1802" s="397"/>
      <c r="G1802" s="385">
        <f t="shared" si="199"/>
        <v>0</v>
      </c>
      <c r="H1802" s="360"/>
      <c r="I1802" s="187"/>
      <c r="J1802" s="187"/>
      <c r="K1802" s="187"/>
      <c r="L1802" s="187"/>
      <c r="M1802" s="187"/>
      <c r="N1802" s="187"/>
      <c r="O1802" s="187"/>
      <c r="P1802" s="187"/>
      <c r="Q1802" s="187"/>
      <c r="R1802" s="187"/>
      <c r="S1802" s="187"/>
      <c r="T1802" s="269"/>
      <c r="U1802" s="370">
        <f>IF(AND(H1802="",I1802="",J1802="",K1802="",L1802="",M1802="",N1802="",O1802="",P1802="",Q1802="",R1802="",S1802="",T1802=""),0,AVERAGE($H1802:T1802))</f>
        <v>0</v>
      </c>
      <c r="V1802" s="373">
        <f t="shared" si="200"/>
        <v>0</v>
      </c>
      <c r="W1802" s="376">
        <f t="shared" si="201"/>
        <v>0</v>
      </c>
      <c r="X1802" s="376">
        <f t="shared" si="202"/>
        <v>0</v>
      </c>
      <c r="Y1802" s="373">
        <f t="shared" si="203"/>
        <v>0</v>
      </c>
      <c r="Z1802" s="376">
        <f t="shared" si="204"/>
        <v>0</v>
      </c>
      <c r="AA1802" s="376">
        <f t="shared" si="198"/>
        <v>0</v>
      </c>
      <c r="AB1802" s="350"/>
    </row>
    <row r="1803" spans="1:28" s="2" customFormat="1" ht="10.7">
      <c r="A1803" s="382">
        <v>1778</v>
      </c>
      <c r="B1803" s="398"/>
      <c r="C1803" s="186"/>
      <c r="D1803" s="187"/>
      <c r="E1803" s="186"/>
      <c r="F1803" s="397"/>
      <c r="G1803" s="385">
        <f t="shared" si="199"/>
        <v>0</v>
      </c>
      <c r="H1803" s="360"/>
      <c r="I1803" s="187"/>
      <c r="J1803" s="187"/>
      <c r="K1803" s="187"/>
      <c r="L1803" s="187"/>
      <c r="M1803" s="187"/>
      <c r="N1803" s="187"/>
      <c r="O1803" s="187"/>
      <c r="P1803" s="187"/>
      <c r="Q1803" s="187"/>
      <c r="R1803" s="187"/>
      <c r="S1803" s="187"/>
      <c r="T1803" s="269"/>
      <c r="U1803" s="370">
        <f>IF(AND(H1803="",I1803="",J1803="",K1803="",L1803="",M1803="",N1803="",O1803="",P1803="",Q1803="",R1803="",S1803="",T1803=""),0,AVERAGE($H1803:T1803))</f>
        <v>0</v>
      </c>
      <c r="V1803" s="373">
        <f t="shared" si="200"/>
        <v>0</v>
      </c>
      <c r="W1803" s="376">
        <f t="shared" si="201"/>
        <v>0</v>
      </c>
      <c r="X1803" s="376">
        <f t="shared" si="202"/>
        <v>0</v>
      </c>
      <c r="Y1803" s="373">
        <f t="shared" si="203"/>
        <v>0</v>
      </c>
      <c r="Z1803" s="376">
        <f t="shared" si="204"/>
        <v>0</v>
      </c>
      <c r="AA1803" s="376">
        <f t="shared" si="198"/>
        <v>0</v>
      </c>
      <c r="AB1803" s="350"/>
    </row>
    <row r="1804" spans="1:28" s="2" customFormat="1" ht="10.7">
      <c r="A1804" s="382">
        <v>1779</v>
      </c>
      <c r="B1804" s="398"/>
      <c r="C1804" s="186"/>
      <c r="D1804" s="187"/>
      <c r="E1804" s="186"/>
      <c r="F1804" s="397"/>
      <c r="G1804" s="385">
        <f t="shared" si="199"/>
        <v>0</v>
      </c>
      <c r="H1804" s="360"/>
      <c r="I1804" s="187"/>
      <c r="J1804" s="187"/>
      <c r="K1804" s="187"/>
      <c r="L1804" s="187"/>
      <c r="M1804" s="187"/>
      <c r="N1804" s="187"/>
      <c r="O1804" s="187"/>
      <c r="P1804" s="187"/>
      <c r="Q1804" s="187"/>
      <c r="R1804" s="187"/>
      <c r="S1804" s="187"/>
      <c r="T1804" s="269"/>
      <c r="U1804" s="370">
        <f>IF(AND(H1804="",I1804="",J1804="",K1804="",L1804="",M1804="",N1804="",O1804="",P1804="",Q1804="",R1804="",S1804="",T1804=""),0,AVERAGE($H1804:T1804))</f>
        <v>0</v>
      </c>
      <c r="V1804" s="373">
        <f t="shared" si="200"/>
        <v>0</v>
      </c>
      <c r="W1804" s="376">
        <f t="shared" si="201"/>
        <v>0</v>
      </c>
      <c r="X1804" s="376">
        <f t="shared" si="202"/>
        <v>0</v>
      </c>
      <c r="Y1804" s="373">
        <f t="shared" si="203"/>
        <v>0</v>
      </c>
      <c r="Z1804" s="376">
        <f t="shared" si="204"/>
        <v>0</v>
      </c>
      <c r="AA1804" s="376">
        <f t="shared" si="198"/>
        <v>0</v>
      </c>
      <c r="AB1804" s="350"/>
    </row>
    <row r="1805" spans="1:28" s="2" customFormat="1" ht="10.7">
      <c r="A1805" s="382">
        <v>1780</v>
      </c>
      <c r="B1805" s="398"/>
      <c r="C1805" s="186"/>
      <c r="D1805" s="187"/>
      <c r="E1805" s="186"/>
      <c r="F1805" s="397"/>
      <c r="G1805" s="385">
        <f t="shared" si="199"/>
        <v>0</v>
      </c>
      <c r="H1805" s="360"/>
      <c r="I1805" s="187"/>
      <c r="J1805" s="187"/>
      <c r="K1805" s="187"/>
      <c r="L1805" s="187"/>
      <c r="M1805" s="187"/>
      <c r="N1805" s="187"/>
      <c r="O1805" s="187"/>
      <c r="P1805" s="187"/>
      <c r="Q1805" s="187"/>
      <c r="R1805" s="187"/>
      <c r="S1805" s="187"/>
      <c r="T1805" s="269"/>
      <c r="U1805" s="370">
        <f>IF(AND(H1805="",I1805="",J1805="",K1805="",L1805="",M1805="",N1805="",O1805="",P1805="",Q1805="",R1805="",S1805="",T1805=""),0,AVERAGE($H1805:T1805))</f>
        <v>0</v>
      </c>
      <c r="V1805" s="373">
        <f t="shared" si="200"/>
        <v>0</v>
      </c>
      <c r="W1805" s="376">
        <f t="shared" si="201"/>
        <v>0</v>
      </c>
      <c r="X1805" s="376">
        <f t="shared" si="202"/>
        <v>0</v>
      </c>
      <c r="Y1805" s="373">
        <f t="shared" si="203"/>
        <v>0</v>
      </c>
      <c r="Z1805" s="376">
        <f t="shared" si="204"/>
        <v>0</v>
      </c>
      <c r="AA1805" s="376">
        <f t="shared" si="198"/>
        <v>0</v>
      </c>
      <c r="AB1805" s="350"/>
    </row>
    <row r="1806" spans="1:28" s="2" customFormat="1" ht="10.7">
      <c r="A1806" s="382">
        <v>1781</v>
      </c>
      <c r="B1806" s="398"/>
      <c r="C1806" s="186"/>
      <c r="D1806" s="187"/>
      <c r="E1806" s="186"/>
      <c r="F1806" s="397"/>
      <c r="G1806" s="385">
        <f t="shared" si="199"/>
        <v>0</v>
      </c>
      <c r="H1806" s="360"/>
      <c r="I1806" s="187"/>
      <c r="J1806" s="187"/>
      <c r="K1806" s="187"/>
      <c r="L1806" s="187"/>
      <c r="M1806" s="187"/>
      <c r="N1806" s="187"/>
      <c r="O1806" s="187"/>
      <c r="P1806" s="187"/>
      <c r="Q1806" s="187"/>
      <c r="R1806" s="187"/>
      <c r="S1806" s="187"/>
      <c r="T1806" s="269"/>
      <c r="U1806" s="370">
        <f>IF(AND(H1806="",I1806="",J1806="",K1806="",L1806="",M1806="",N1806="",O1806="",P1806="",Q1806="",R1806="",S1806="",T1806=""),0,AVERAGE($H1806:T1806))</f>
        <v>0</v>
      </c>
      <c r="V1806" s="373">
        <f t="shared" si="200"/>
        <v>0</v>
      </c>
      <c r="W1806" s="376">
        <f t="shared" si="201"/>
        <v>0</v>
      </c>
      <c r="X1806" s="376">
        <f t="shared" si="202"/>
        <v>0</v>
      </c>
      <c r="Y1806" s="373">
        <f t="shared" si="203"/>
        <v>0</v>
      </c>
      <c r="Z1806" s="376">
        <f t="shared" si="204"/>
        <v>0</v>
      </c>
      <c r="AA1806" s="376">
        <f t="shared" si="198"/>
        <v>0</v>
      </c>
      <c r="AB1806" s="350"/>
    </row>
    <row r="1807" spans="1:28" s="2" customFormat="1" ht="10.7">
      <c r="A1807" s="382">
        <v>1782</v>
      </c>
      <c r="B1807" s="398"/>
      <c r="C1807" s="186"/>
      <c r="D1807" s="187"/>
      <c r="E1807" s="186"/>
      <c r="F1807" s="397"/>
      <c r="G1807" s="385">
        <f t="shared" si="199"/>
        <v>0</v>
      </c>
      <c r="H1807" s="360"/>
      <c r="I1807" s="187"/>
      <c r="J1807" s="187"/>
      <c r="K1807" s="187"/>
      <c r="L1807" s="187"/>
      <c r="M1807" s="187"/>
      <c r="N1807" s="187"/>
      <c r="O1807" s="187"/>
      <c r="P1807" s="187"/>
      <c r="Q1807" s="187"/>
      <c r="R1807" s="187"/>
      <c r="S1807" s="187"/>
      <c r="T1807" s="269"/>
      <c r="U1807" s="370">
        <f>IF(AND(H1807="",I1807="",J1807="",K1807="",L1807="",M1807="",N1807="",O1807="",P1807="",Q1807="",R1807="",S1807="",T1807=""),0,AVERAGE($H1807:T1807))</f>
        <v>0</v>
      </c>
      <c r="V1807" s="373">
        <f t="shared" si="200"/>
        <v>0</v>
      </c>
      <c r="W1807" s="376">
        <f t="shared" si="201"/>
        <v>0</v>
      </c>
      <c r="X1807" s="376">
        <f t="shared" si="202"/>
        <v>0</v>
      </c>
      <c r="Y1807" s="373">
        <f t="shared" si="203"/>
        <v>0</v>
      </c>
      <c r="Z1807" s="376">
        <f t="shared" si="204"/>
        <v>0</v>
      </c>
      <c r="AA1807" s="376">
        <f t="shared" si="198"/>
        <v>0</v>
      </c>
      <c r="AB1807" s="350"/>
    </row>
    <row r="1808" spans="1:28" s="2" customFormat="1" ht="10.7">
      <c r="A1808" s="382">
        <v>1783</v>
      </c>
      <c r="B1808" s="398"/>
      <c r="C1808" s="186"/>
      <c r="D1808" s="187"/>
      <c r="E1808" s="186"/>
      <c r="F1808" s="397"/>
      <c r="G1808" s="385">
        <f t="shared" si="199"/>
        <v>0</v>
      </c>
      <c r="H1808" s="360"/>
      <c r="I1808" s="187"/>
      <c r="J1808" s="187"/>
      <c r="K1808" s="187"/>
      <c r="L1808" s="187"/>
      <c r="M1808" s="187"/>
      <c r="N1808" s="187"/>
      <c r="O1808" s="187"/>
      <c r="P1808" s="187"/>
      <c r="Q1808" s="187"/>
      <c r="R1808" s="187"/>
      <c r="S1808" s="187"/>
      <c r="T1808" s="269"/>
      <c r="U1808" s="370">
        <f>IF(AND(H1808="",I1808="",J1808="",K1808="",L1808="",M1808="",N1808="",O1808="",P1808="",Q1808="",R1808="",S1808="",T1808=""),0,AVERAGE($H1808:T1808))</f>
        <v>0</v>
      </c>
      <c r="V1808" s="373">
        <f t="shared" si="200"/>
        <v>0</v>
      </c>
      <c r="W1808" s="376">
        <f t="shared" si="201"/>
        <v>0</v>
      </c>
      <c r="X1808" s="376">
        <f t="shared" si="202"/>
        <v>0</v>
      </c>
      <c r="Y1808" s="373">
        <f t="shared" si="203"/>
        <v>0</v>
      </c>
      <c r="Z1808" s="376">
        <f t="shared" si="204"/>
        <v>0</v>
      </c>
      <c r="AA1808" s="376">
        <f t="shared" si="198"/>
        <v>0</v>
      </c>
      <c r="AB1808" s="350"/>
    </row>
    <row r="1809" spans="1:28" s="2" customFormat="1" ht="10.7">
      <c r="A1809" s="382">
        <v>1784</v>
      </c>
      <c r="B1809" s="398"/>
      <c r="C1809" s="186"/>
      <c r="D1809" s="187"/>
      <c r="E1809" s="186"/>
      <c r="F1809" s="397"/>
      <c r="G1809" s="385">
        <f t="shared" si="199"/>
        <v>0</v>
      </c>
      <c r="H1809" s="360"/>
      <c r="I1809" s="187"/>
      <c r="J1809" s="187"/>
      <c r="K1809" s="187"/>
      <c r="L1809" s="187"/>
      <c r="M1809" s="187"/>
      <c r="N1809" s="187"/>
      <c r="O1809" s="187"/>
      <c r="P1809" s="187"/>
      <c r="Q1809" s="187"/>
      <c r="R1809" s="187"/>
      <c r="S1809" s="187"/>
      <c r="T1809" s="269"/>
      <c r="U1809" s="370">
        <f>IF(AND(H1809="",I1809="",J1809="",K1809="",L1809="",M1809="",N1809="",O1809="",P1809="",Q1809="",R1809="",S1809="",T1809=""),0,AVERAGE($H1809:T1809))</f>
        <v>0</v>
      </c>
      <c r="V1809" s="373">
        <f t="shared" si="200"/>
        <v>0</v>
      </c>
      <c r="W1809" s="376">
        <f t="shared" si="201"/>
        <v>0</v>
      </c>
      <c r="X1809" s="376">
        <f t="shared" si="202"/>
        <v>0</v>
      </c>
      <c r="Y1809" s="373">
        <f t="shared" si="203"/>
        <v>0</v>
      </c>
      <c r="Z1809" s="376">
        <f t="shared" si="204"/>
        <v>0</v>
      </c>
      <c r="AA1809" s="376">
        <f t="shared" si="198"/>
        <v>0</v>
      </c>
      <c r="AB1809" s="350"/>
    </row>
    <row r="1810" spans="1:28" s="2" customFormat="1" ht="10.7">
      <c r="A1810" s="382">
        <v>1785</v>
      </c>
      <c r="B1810" s="398"/>
      <c r="C1810" s="186"/>
      <c r="D1810" s="187"/>
      <c r="E1810" s="186"/>
      <c r="F1810" s="397"/>
      <c r="G1810" s="385">
        <f t="shared" si="199"/>
        <v>0</v>
      </c>
      <c r="H1810" s="360"/>
      <c r="I1810" s="187"/>
      <c r="J1810" s="187"/>
      <c r="K1810" s="187"/>
      <c r="L1810" s="187"/>
      <c r="M1810" s="187"/>
      <c r="N1810" s="187"/>
      <c r="O1810" s="187"/>
      <c r="P1810" s="187"/>
      <c r="Q1810" s="187"/>
      <c r="R1810" s="187"/>
      <c r="S1810" s="187"/>
      <c r="T1810" s="269"/>
      <c r="U1810" s="370">
        <f>IF(AND(H1810="",I1810="",J1810="",K1810="",L1810="",M1810="",N1810="",O1810="",P1810="",Q1810="",R1810="",S1810="",T1810=""),0,AVERAGE($H1810:T1810))</f>
        <v>0</v>
      </c>
      <c r="V1810" s="373">
        <f t="shared" si="200"/>
        <v>0</v>
      </c>
      <c r="W1810" s="376">
        <f t="shared" si="201"/>
        <v>0</v>
      </c>
      <c r="X1810" s="376">
        <f t="shared" si="202"/>
        <v>0</v>
      </c>
      <c r="Y1810" s="373">
        <f t="shared" si="203"/>
        <v>0</v>
      </c>
      <c r="Z1810" s="376">
        <f t="shared" si="204"/>
        <v>0</v>
      </c>
      <c r="AA1810" s="376">
        <f t="shared" si="198"/>
        <v>0</v>
      </c>
      <c r="AB1810" s="350"/>
    </row>
    <row r="1811" spans="1:28" s="2" customFormat="1" ht="10.7">
      <c r="A1811" s="382">
        <v>1786</v>
      </c>
      <c r="B1811" s="398"/>
      <c r="C1811" s="186"/>
      <c r="D1811" s="187"/>
      <c r="E1811" s="186"/>
      <c r="F1811" s="397"/>
      <c r="G1811" s="385">
        <f t="shared" si="199"/>
        <v>0</v>
      </c>
      <c r="H1811" s="360"/>
      <c r="I1811" s="187"/>
      <c r="J1811" s="187"/>
      <c r="K1811" s="187"/>
      <c r="L1811" s="187"/>
      <c r="M1811" s="187"/>
      <c r="N1811" s="187"/>
      <c r="O1811" s="187"/>
      <c r="P1811" s="187"/>
      <c r="Q1811" s="187"/>
      <c r="R1811" s="187"/>
      <c r="S1811" s="187"/>
      <c r="T1811" s="269"/>
      <c r="U1811" s="370">
        <f>IF(AND(H1811="",I1811="",J1811="",K1811="",L1811="",M1811="",N1811="",O1811="",P1811="",Q1811="",R1811="",S1811="",T1811=""),0,AVERAGE($H1811:T1811))</f>
        <v>0</v>
      </c>
      <c r="V1811" s="373">
        <f t="shared" si="200"/>
        <v>0</v>
      </c>
      <c r="W1811" s="376">
        <f t="shared" si="201"/>
        <v>0</v>
      </c>
      <c r="X1811" s="376">
        <f t="shared" si="202"/>
        <v>0</v>
      </c>
      <c r="Y1811" s="373">
        <f t="shared" si="203"/>
        <v>0</v>
      </c>
      <c r="Z1811" s="376">
        <f t="shared" si="204"/>
        <v>0</v>
      </c>
      <c r="AA1811" s="376">
        <f t="shared" si="198"/>
        <v>0</v>
      </c>
      <c r="AB1811" s="350"/>
    </row>
    <row r="1812" spans="1:28" s="2" customFormat="1" ht="10.7">
      <c r="A1812" s="382">
        <v>1787</v>
      </c>
      <c r="B1812" s="398"/>
      <c r="C1812" s="186"/>
      <c r="D1812" s="187"/>
      <c r="E1812" s="186"/>
      <c r="F1812" s="397"/>
      <c r="G1812" s="385">
        <f t="shared" si="199"/>
        <v>0</v>
      </c>
      <c r="H1812" s="360"/>
      <c r="I1812" s="187"/>
      <c r="J1812" s="187"/>
      <c r="K1812" s="187"/>
      <c r="L1812" s="187"/>
      <c r="M1812" s="187"/>
      <c r="N1812" s="187"/>
      <c r="O1812" s="187"/>
      <c r="P1812" s="187"/>
      <c r="Q1812" s="187"/>
      <c r="R1812" s="187"/>
      <c r="S1812" s="187"/>
      <c r="T1812" s="269"/>
      <c r="U1812" s="370">
        <f>IF(AND(H1812="",I1812="",J1812="",K1812="",L1812="",M1812="",N1812="",O1812="",P1812="",Q1812="",R1812="",S1812="",T1812=""),0,AVERAGE($H1812:T1812))</f>
        <v>0</v>
      </c>
      <c r="V1812" s="373">
        <f t="shared" si="200"/>
        <v>0</v>
      </c>
      <c r="W1812" s="376">
        <f t="shared" si="201"/>
        <v>0</v>
      </c>
      <c r="X1812" s="376">
        <f t="shared" si="202"/>
        <v>0</v>
      </c>
      <c r="Y1812" s="373">
        <f t="shared" si="203"/>
        <v>0</v>
      </c>
      <c r="Z1812" s="376">
        <f t="shared" si="204"/>
        <v>0</v>
      </c>
      <c r="AA1812" s="376">
        <f t="shared" si="198"/>
        <v>0</v>
      </c>
      <c r="AB1812" s="350"/>
    </row>
    <row r="1813" spans="1:28" s="2" customFormat="1" ht="10.7">
      <c r="A1813" s="382">
        <v>1788</v>
      </c>
      <c r="B1813" s="398"/>
      <c r="C1813" s="186"/>
      <c r="D1813" s="187"/>
      <c r="E1813" s="186"/>
      <c r="F1813" s="397"/>
      <c r="G1813" s="385">
        <f t="shared" si="199"/>
        <v>0</v>
      </c>
      <c r="H1813" s="360"/>
      <c r="I1813" s="187"/>
      <c r="J1813" s="187"/>
      <c r="K1813" s="187"/>
      <c r="L1813" s="187"/>
      <c r="M1813" s="187"/>
      <c r="N1813" s="187"/>
      <c r="O1813" s="187"/>
      <c r="P1813" s="187"/>
      <c r="Q1813" s="187"/>
      <c r="R1813" s="187"/>
      <c r="S1813" s="187"/>
      <c r="T1813" s="269"/>
      <c r="U1813" s="370">
        <f>IF(AND(H1813="",I1813="",J1813="",K1813="",L1813="",M1813="",N1813="",O1813="",P1813="",Q1813="",R1813="",S1813="",T1813=""),0,AVERAGE($H1813:T1813))</f>
        <v>0</v>
      </c>
      <c r="V1813" s="373">
        <f t="shared" si="200"/>
        <v>0</v>
      </c>
      <c r="W1813" s="376">
        <f t="shared" si="201"/>
        <v>0</v>
      </c>
      <c r="X1813" s="376">
        <f t="shared" si="202"/>
        <v>0</v>
      </c>
      <c r="Y1813" s="373">
        <f t="shared" si="203"/>
        <v>0</v>
      </c>
      <c r="Z1813" s="376">
        <f t="shared" si="204"/>
        <v>0</v>
      </c>
      <c r="AA1813" s="376">
        <f t="shared" si="198"/>
        <v>0</v>
      </c>
      <c r="AB1813" s="350"/>
    </row>
    <row r="1814" spans="1:28" s="2" customFormat="1" ht="10.7">
      <c r="A1814" s="382">
        <v>1789</v>
      </c>
      <c r="B1814" s="398"/>
      <c r="C1814" s="186"/>
      <c r="D1814" s="187"/>
      <c r="E1814" s="186"/>
      <c r="F1814" s="397"/>
      <c r="G1814" s="385">
        <f t="shared" si="199"/>
        <v>0</v>
      </c>
      <c r="H1814" s="360"/>
      <c r="I1814" s="187"/>
      <c r="J1814" s="187"/>
      <c r="K1814" s="187"/>
      <c r="L1814" s="187"/>
      <c r="M1814" s="187"/>
      <c r="N1814" s="187"/>
      <c r="O1814" s="187"/>
      <c r="P1814" s="187"/>
      <c r="Q1814" s="187"/>
      <c r="R1814" s="187"/>
      <c r="S1814" s="187"/>
      <c r="T1814" s="269"/>
      <c r="U1814" s="370">
        <f>IF(AND(H1814="",I1814="",J1814="",K1814="",L1814="",M1814="",N1814="",O1814="",P1814="",Q1814="",R1814="",S1814="",T1814=""),0,AVERAGE($H1814:T1814))</f>
        <v>0</v>
      </c>
      <c r="V1814" s="373">
        <f t="shared" si="200"/>
        <v>0</v>
      </c>
      <c r="W1814" s="376">
        <f t="shared" si="201"/>
        <v>0</v>
      </c>
      <c r="X1814" s="376">
        <f t="shared" si="202"/>
        <v>0</v>
      </c>
      <c r="Y1814" s="373">
        <f t="shared" si="203"/>
        <v>0</v>
      </c>
      <c r="Z1814" s="376">
        <f t="shared" si="204"/>
        <v>0</v>
      </c>
      <c r="AA1814" s="376">
        <f t="shared" si="198"/>
        <v>0</v>
      </c>
      <c r="AB1814" s="350"/>
    </row>
    <row r="1815" spans="1:28" s="2" customFormat="1" ht="10.7">
      <c r="A1815" s="382">
        <v>1790</v>
      </c>
      <c r="B1815" s="398"/>
      <c r="C1815" s="186"/>
      <c r="D1815" s="187"/>
      <c r="E1815" s="186"/>
      <c r="F1815" s="397"/>
      <c r="G1815" s="385">
        <f t="shared" si="199"/>
        <v>0</v>
      </c>
      <c r="H1815" s="360"/>
      <c r="I1815" s="187"/>
      <c r="J1815" s="187"/>
      <c r="K1815" s="187"/>
      <c r="L1815" s="187"/>
      <c r="M1815" s="187"/>
      <c r="N1815" s="187"/>
      <c r="O1815" s="187"/>
      <c r="P1815" s="187"/>
      <c r="Q1815" s="187"/>
      <c r="R1815" s="187"/>
      <c r="S1815" s="187"/>
      <c r="T1815" s="269"/>
      <c r="U1815" s="370">
        <f>IF(AND(H1815="",I1815="",J1815="",K1815="",L1815="",M1815="",N1815="",O1815="",P1815="",Q1815="",R1815="",S1815="",T1815=""),0,AVERAGE($H1815:T1815))</f>
        <v>0</v>
      </c>
      <c r="V1815" s="373">
        <f t="shared" si="200"/>
        <v>0</v>
      </c>
      <c r="W1815" s="376">
        <f t="shared" si="201"/>
        <v>0</v>
      </c>
      <c r="X1815" s="376">
        <f t="shared" si="202"/>
        <v>0</v>
      </c>
      <c r="Y1815" s="373">
        <f t="shared" si="203"/>
        <v>0</v>
      </c>
      <c r="Z1815" s="376">
        <f t="shared" si="204"/>
        <v>0</v>
      </c>
      <c r="AA1815" s="376">
        <f t="shared" si="198"/>
        <v>0</v>
      </c>
      <c r="AB1815" s="350"/>
    </row>
    <row r="1816" spans="1:28" s="2" customFormat="1" ht="10.7">
      <c r="A1816" s="382">
        <v>1791</v>
      </c>
      <c r="B1816" s="398"/>
      <c r="C1816" s="186"/>
      <c r="D1816" s="187"/>
      <c r="E1816" s="186"/>
      <c r="F1816" s="397"/>
      <c r="G1816" s="385">
        <f t="shared" si="199"/>
        <v>0</v>
      </c>
      <c r="H1816" s="360"/>
      <c r="I1816" s="187"/>
      <c r="J1816" s="187"/>
      <c r="K1816" s="187"/>
      <c r="L1816" s="187"/>
      <c r="M1816" s="187"/>
      <c r="N1816" s="187"/>
      <c r="O1816" s="187"/>
      <c r="P1816" s="187"/>
      <c r="Q1816" s="187"/>
      <c r="R1816" s="187"/>
      <c r="S1816" s="187"/>
      <c r="T1816" s="269"/>
      <c r="U1816" s="370">
        <f>IF(AND(H1816="",I1816="",J1816="",K1816="",L1816="",M1816="",N1816="",O1816="",P1816="",Q1816="",R1816="",S1816="",T1816=""),0,AVERAGE($H1816:T1816))</f>
        <v>0</v>
      </c>
      <c r="V1816" s="373">
        <f t="shared" si="200"/>
        <v>0</v>
      </c>
      <c r="W1816" s="376">
        <f t="shared" si="201"/>
        <v>0</v>
      </c>
      <c r="X1816" s="376">
        <f t="shared" si="202"/>
        <v>0</v>
      </c>
      <c r="Y1816" s="373">
        <f t="shared" si="203"/>
        <v>0</v>
      </c>
      <c r="Z1816" s="376">
        <f t="shared" si="204"/>
        <v>0</v>
      </c>
      <c r="AA1816" s="376">
        <f t="shared" si="198"/>
        <v>0</v>
      </c>
      <c r="AB1816" s="350"/>
    </row>
    <row r="1817" spans="1:28" s="2" customFormat="1" ht="10.7">
      <c r="A1817" s="382">
        <v>1792</v>
      </c>
      <c r="B1817" s="398"/>
      <c r="C1817" s="186"/>
      <c r="D1817" s="187"/>
      <c r="E1817" s="186"/>
      <c r="F1817" s="397"/>
      <c r="G1817" s="385">
        <f t="shared" si="199"/>
        <v>0</v>
      </c>
      <c r="H1817" s="360"/>
      <c r="I1817" s="187"/>
      <c r="J1817" s="187"/>
      <c r="K1817" s="187"/>
      <c r="L1817" s="187"/>
      <c r="M1817" s="187"/>
      <c r="N1817" s="187"/>
      <c r="O1817" s="187"/>
      <c r="P1817" s="187"/>
      <c r="Q1817" s="187"/>
      <c r="R1817" s="187"/>
      <c r="S1817" s="187"/>
      <c r="T1817" s="269"/>
      <c r="U1817" s="370">
        <f>IF(AND(H1817="",I1817="",J1817="",K1817="",L1817="",M1817="",N1817="",O1817="",P1817="",Q1817="",R1817="",S1817="",T1817=""),0,AVERAGE($H1817:T1817))</f>
        <v>0</v>
      </c>
      <c r="V1817" s="373">
        <f t="shared" si="200"/>
        <v>0</v>
      </c>
      <c r="W1817" s="376">
        <f t="shared" si="201"/>
        <v>0</v>
      </c>
      <c r="X1817" s="376">
        <f t="shared" si="202"/>
        <v>0</v>
      </c>
      <c r="Y1817" s="373">
        <f t="shared" si="203"/>
        <v>0</v>
      </c>
      <c r="Z1817" s="376">
        <f t="shared" si="204"/>
        <v>0</v>
      </c>
      <c r="AA1817" s="376">
        <f t="shared" si="198"/>
        <v>0</v>
      </c>
      <c r="AB1817" s="350"/>
    </row>
    <row r="1818" spans="1:28" s="2" customFormat="1" ht="10.7">
      <c r="A1818" s="382">
        <v>1793</v>
      </c>
      <c r="B1818" s="398"/>
      <c r="C1818" s="186"/>
      <c r="D1818" s="187"/>
      <c r="E1818" s="186"/>
      <c r="F1818" s="397"/>
      <c r="G1818" s="385">
        <f t="shared" si="199"/>
        <v>0</v>
      </c>
      <c r="H1818" s="360"/>
      <c r="I1818" s="187"/>
      <c r="J1818" s="187"/>
      <c r="K1818" s="187"/>
      <c r="L1818" s="187"/>
      <c r="M1818" s="187"/>
      <c r="N1818" s="187"/>
      <c r="O1818" s="187"/>
      <c r="P1818" s="187"/>
      <c r="Q1818" s="187"/>
      <c r="R1818" s="187"/>
      <c r="S1818" s="187"/>
      <c r="T1818" s="269"/>
      <c r="U1818" s="370">
        <f>IF(AND(H1818="",I1818="",J1818="",K1818="",L1818="",M1818="",N1818="",O1818="",P1818="",Q1818="",R1818="",S1818="",T1818=""),0,AVERAGE($H1818:T1818))</f>
        <v>0</v>
      </c>
      <c r="V1818" s="373">
        <f t="shared" si="200"/>
        <v>0</v>
      </c>
      <c r="W1818" s="376">
        <f t="shared" si="201"/>
        <v>0</v>
      </c>
      <c r="X1818" s="376">
        <f t="shared" si="202"/>
        <v>0</v>
      </c>
      <c r="Y1818" s="373">
        <f t="shared" si="203"/>
        <v>0</v>
      </c>
      <c r="Z1818" s="376">
        <f t="shared" si="204"/>
        <v>0</v>
      </c>
      <c r="AA1818" s="376">
        <f t="shared" ref="AA1818:AA1881" si="205">IF(U1818&gt;22,(U1818-22),0)</f>
        <v>0</v>
      </c>
      <c r="AB1818" s="350"/>
    </row>
    <row r="1819" spans="1:28" s="2" customFormat="1" ht="10.7">
      <c r="A1819" s="382">
        <v>1794</v>
      </c>
      <c r="B1819" s="398"/>
      <c r="C1819" s="186"/>
      <c r="D1819" s="187"/>
      <c r="E1819" s="186"/>
      <c r="F1819" s="397"/>
      <c r="G1819" s="385">
        <f t="shared" ref="G1819:G1882" si="206">IF(E1819="Residencial",D1819,E1819)</f>
        <v>0</v>
      </c>
      <c r="H1819" s="360"/>
      <c r="I1819" s="187"/>
      <c r="J1819" s="187"/>
      <c r="K1819" s="187"/>
      <c r="L1819" s="187"/>
      <c r="M1819" s="187"/>
      <c r="N1819" s="187"/>
      <c r="O1819" s="187"/>
      <c r="P1819" s="187"/>
      <c r="Q1819" s="187"/>
      <c r="R1819" s="187"/>
      <c r="S1819" s="187"/>
      <c r="T1819" s="269"/>
      <c r="U1819" s="370">
        <f>IF(AND(H1819="",I1819="",J1819="",K1819="",L1819="",M1819="",N1819="",O1819="",P1819="",Q1819="",R1819="",S1819="",T1819=""),0,AVERAGE($H1819:T1819))</f>
        <v>0</v>
      </c>
      <c r="V1819" s="373">
        <f t="shared" ref="V1819:V1882" si="207">IF(U1819&lt;=11,U1819,11)</f>
        <v>0</v>
      </c>
      <c r="W1819" s="376">
        <f t="shared" ref="W1819:W1882" si="208">IF(U1819&lt;=6,U1819,6)</f>
        <v>0</v>
      </c>
      <c r="X1819" s="376">
        <f t="shared" ref="X1819:X1882" si="209">IF(AND(U1819&gt;6,U1819&gt;=11),11-W1819,U1819-W1819)</f>
        <v>0</v>
      </c>
      <c r="Y1819" s="373">
        <f t="shared" ref="Y1819:Y1882" si="210">IF(U1819&gt;11,(U1819-W1819-X1819),0)</f>
        <v>0</v>
      </c>
      <c r="Z1819" s="376">
        <f t="shared" ref="Z1819:Z1882" si="211">IF(U1819&gt;22,11,IF(AND(U1819&gt;11,U1819&lt;=22),U1819-11,0))</f>
        <v>0</v>
      </c>
      <c r="AA1819" s="376">
        <f t="shared" si="205"/>
        <v>0</v>
      </c>
      <c r="AB1819" s="350"/>
    </row>
    <row r="1820" spans="1:28" s="2" customFormat="1" ht="10.7">
      <c r="A1820" s="382">
        <v>1795</v>
      </c>
      <c r="B1820" s="398"/>
      <c r="C1820" s="186"/>
      <c r="D1820" s="187"/>
      <c r="E1820" s="186"/>
      <c r="F1820" s="397"/>
      <c r="G1820" s="385">
        <f t="shared" si="206"/>
        <v>0</v>
      </c>
      <c r="H1820" s="360"/>
      <c r="I1820" s="187"/>
      <c r="J1820" s="187"/>
      <c r="K1820" s="187"/>
      <c r="L1820" s="187"/>
      <c r="M1820" s="187"/>
      <c r="N1820" s="187"/>
      <c r="O1820" s="187"/>
      <c r="P1820" s="187"/>
      <c r="Q1820" s="187"/>
      <c r="R1820" s="187"/>
      <c r="S1820" s="187"/>
      <c r="T1820" s="269"/>
      <c r="U1820" s="370">
        <f>IF(AND(H1820="",I1820="",J1820="",K1820="",L1820="",M1820="",N1820="",O1820="",P1820="",Q1820="",R1820="",S1820="",T1820=""),0,AVERAGE($H1820:T1820))</f>
        <v>0</v>
      </c>
      <c r="V1820" s="373">
        <f t="shared" si="207"/>
        <v>0</v>
      </c>
      <c r="W1820" s="376">
        <f t="shared" si="208"/>
        <v>0</v>
      </c>
      <c r="X1820" s="376">
        <f t="shared" si="209"/>
        <v>0</v>
      </c>
      <c r="Y1820" s="373">
        <f t="shared" si="210"/>
        <v>0</v>
      </c>
      <c r="Z1820" s="376">
        <f t="shared" si="211"/>
        <v>0</v>
      </c>
      <c r="AA1820" s="376">
        <f t="shared" si="205"/>
        <v>0</v>
      </c>
      <c r="AB1820" s="350"/>
    </row>
    <row r="1821" spans="1:28" s="2" customFormat="1" ht="10.7">
      <c r="A1821" s="382">
        <v>1796</v>
      </c>
      <c r="B1821" s="398"/>
      <c r="C1821" s="186"/>
      <c r="D1821" s="187"/>
      <c r="E1821" s="186"/>
      <c r="F1821" s="397"/>
      <c r="G1821" s="385">
        <f t="shared" si="206"/>
        <v>0</v>
      </c>
      <c r="H1821" s="360"/>
      <c r="I1821" s="187"/>
      <c r="J1821" s="187"/>
      <c r="K1821" s="187"/>
      <c r="L1821" s="187"/>
      <c r="M1821" s="187"/>
      <c r="N1821" s="187"/>
      <c r="O1821" s="187"/>
      <c r="P1821" s="187"/>
      <c r="Q1821" s="187"/>
      <c r="R1821" s="187"/>
      <c r="S1821" s="187"/>
      <c r="T1821" s="269"/>
      <c r="U1821" s="370">
        <f>IF(AND(H1821="",I1821="",J1821="",K1821="",L1821="",M1821="",N1821="",O1821="",P1821="",Q1821="",R1821="",S1821="",T1821=""),0,AVERAGE($H1821:T1821))</f>
        <v>0</v>
      </c>
      <c r="V1821" s="373">
        <f t="shared" si="207"/>
        <v>0</v>
      </c>
      <c r="W1821" s="376">
        <f t="shared" si="208"/>
        <v>0</v>
      </c>
      <c r="X1821" s="376">
        <f t="shared" si="209"/>
        <v>0</v>
      </c>
      <c r="Y1821" s="373">
        <f t="shared" si="210"/>
        <v>0</v>
      </c>
      <c r="Z1821" s="376">
        <f t="shared" si="211"/>
        <v>0</v>
      </c>
      <c r="AA1821" s="376">
        <f t="shared" si="205"/>
        <v>0</v>
      </c>
      <c r="AB1821" s="350"/>
    </row>
    <row r="1822" spans="1:28" s="2" customFormat="1" ht="10.7">
      <c r="A1822" s="382">
        <v>1797</v>
      </c>
      <c r="B1822" s="398"/>
      <c r="C1822" s="186"/>
      <c r="D1822" s="187"/>
      <c r="E1822" s="186"/>
      <c r="F1822" s="397"/>
      <c r="G1822" s="385">
        <f t="shared" si="206"/>
        <v>0</v>
      </c>
      <c r="H1822" s="360"/>
      <c r="I1822" s="187"/>
      <c r="J1822" s="187"/>
      <c r="K1822" s="187"/>
      <c r="L1822" s="187"/>
      <c r="M1822" s="187"/>
      <c r="N1822" s="187"/>
      <c r="O1822" s="187"/>
      <c r="P1822" s="187"/>
      <c r="Q1822" s="187"/>
      <c r="R1822" s="187"/>
      <c r="S1822" s="187"/>
      <c r="T1822" s="269"/>
      <c r="U1822" s="370">
        <f>IF(AND(H1822="",I1822="",J1822="",K1822="",L1822="",M1822="",N1822="",O1822="",P1822="",Q1822="",R1822="",S1822="",T1822=""),0,AVERAGE($H1822:T1822))</f>
        <v>0</v>
      </c>
      <c r="V1822" s="373">
        <f t="shared" si="207"/>
        <v>0</v>
      </c>
      <c r="W1822" s="376">
        <f t="shared" si="208"/>
        <v>0</v>
      </c>
      <c r="X1822" s="376">
        <f t="shared" si="209"/>
        <v>0</v>
      </c>
      <c r="Y1822" s="373">
        <f t="shared" si="210"/>
        <v>0</v>
      </c>
      <c r="Z1822" s="376">
        <f t="shared" si="211"/>
        <v>0</v>
      </c>
      <c r="AA1822" s="376">
        <f t="shared" si="205"/>
        <v>0</v>
      </c>
      <c r="AB1822" s="350"/>
    </row>
    <row r="1823" spans="1:28" s="2" customFormat="1" ht="10.7">
      <c r="A1823" s="382">
        <v>1798</v>
      </c>
      <c r="B1823" s="398"/>
      <c r="C1823" s="186"/>
      <c r="D1823" s="187"/>
      <c r="E1823" s="186"/>
      <c r="F1823" s="397"/>
      <c r="G1823" s="385">
        <f t="shared" si="206"/>
        <v>0</v>
      </c>
      <c r="H1823" s="360"/>
      <c r="I1823" s="187"/>
      <c r="J1823" s="187"/>
      <c r="K1823" s="187"/>
      <c r="L1823" s="187"/>
      <c r="M1823" s="187"/>
      <c r="N1823" s="187"/>
      <c r="O1823" s="187"/>
      <c r="P1823" s="187"/>
      <c r="Q1823" s="187"/>
      <c r="R1823" s="187"/>
      <c r="S1823" s="187"/>
      <c r="T1823" s="269"/>
      <c r="U1823" s="370">
        <f>IF(AND(H1823="",I1823="",J1823="",K1823="",L1823="",M1823="",N1823="",O1823="",P1823="",Q1823="",R1823="",S1823="",T1823=""),0,AVERAGE($H1823:T1823))</f>
        <v>0</v>
      </c>
      <c r="V1823" s="373">
        <f t="shared" si="207"/>
        <v>0</v>
      </c>
      <c r="W1823" s="376">
        <f t="shared" si="208"/>
        <v>0</v>
      </c>
      <c r="X1823" s="376">
        <f t="shared" si="209"/>
        <v>0</v>
      </c>
      <c r="Y1823" s="373">
        <f t="shared" si="210"/>
        <v>0</v>
      </c>
      <c r="Z1823" s="376">
        <f t="shared" si="211"/>
        <v>0</v>
      </c>
      <c r="AA1823" s="376">
        <f t="shared" si="205"/>
        <v>0</v>
      </c>
      <c r="AB1823" s="350"/>
    </row>
    <row r="1824" spans="1:28" s="2" customFormat="1" ht="10.7">
      <c r="A1824" s="382">
        <v>1799</v>
      </c>
      <c r="B1824" s="398"/>
      <c r="C1824" s="186"/>
      <c r="D1824" s="187"/>
      <c r="E1824" s="186"/>
      <c r="F1824" s="397"/>
      <c r="G1824" s="385">
        <f t="shared" si="206"/>
        <v>0</v>
      </c>
      <c r="H1824" s="360"/>
      <c r="I1824" s="187"/>
      <c r="J1824" s="187"/>
      <c r="K1824" s="187"/>
      <c r="L1824" s="187"/>
      <c r="M1824" s="187"/>
      <c r="N1824" s="187"/>
      <c r="O1824" s="187"/>
      <c r="P1824" s="187"/>
      <c r="Q1824" s="187"/>
      <c r="R1824" s="187"/>
      <c r="S1824" s="187"/>
      <c r="T1824" s="269"/>
      <c r="U1824" s="370">
        <f>IF(AND(H1824="",I1824="",J1824="",K1824="",L1824="",M1824="",N1824="",O1824="",P1824="",Q1824="",R1824="",S1824="",T1824=""),0,AVERAGE($H1824:T1824))</f>
        <v>0</v>
      </c>
      <c r="V1824" s="373">
        <f t="shared" si="207"/>
        <v>0</v>
      </c>
      <c r="W1824" s="376">
        <f t="shared" si="208"/>
        <v>0</v>
      </c>
      <c r="X1824" s="376">
        <f t="shared" si="209"/>
        <v>0</v>
      </c>
      <c r="Y1824" s="373">
        <f t="shared" si="210"/>
        <v>0</v>
      </c>
      <c r="Z1824" s="376">
        <f t="shared" si="211"/>
        <v>0</v>
      </c>
      <c r="AA1824" s="376">
        <f t="shared" si="205"/>
        <v>0</v>
      </c>
      <c r="AB1824" s="350"/>
    </row>
    <row r="1825" spans="1:28" s="2" customFormat="1" ht="10.7">
      <c r="A1825" s="382">
        <v>1800</v>
      </c>
      <c r="B1825" s="398"/>
      <c r="C1825" s="186"/>
      <c r="D1825" s="187"/>
      <c r="E1825" s="186"/>
      <c r="F1825" s="397"/>
      <c r="G1825" s="385">
        <f t="shared" si="206"/>
        <v>0</v>
      </c>
      <c r="H1825" s="360"/>
      <c r="I1825" s="187"/>
      <c r="J1825" s="187"/>
      <c r="K1825" s="187"/>
      <c r="L1825" s="187"/>
      <c r="M1825" s="187"/>
      <c r="N1825" s="187"/>
      <c r="O1825" s="187"/>
      <c r="P1825" s="187"/>
      <c r="Q1825" s="187"/>
      <c r="R1825" s="187"/>
      <c r="S1825" s="187"/>
      <c r="T1825" s="269"/>
      <c r="U1825" s="370">
        <f>IF(AND(H1825="",I1825="",J1825="",K1825="",L1825="",M1825="",N1825="",O1825="",P1825="",Q1825="",R1825="",S1825="",T1825=""),0,AVERAGE($H1825:T1825))</f>
        <v>0</v>
      </c>
      <c r="V1825" s="373">
        <f t="shared" si="207"/>
        <v>0</v>
      </c>
      <c r="W1825" s="376">
        <f t="shared" si="208"/>
        <v>0</v>
      </c>
      <c r="X1825" s="376">
        <f t="shared" si="209"/>
        <v>0</v>
      </c>
      <c r="Y1825" s="373">
        <f t="shared" si="210"/>
        <v>0</v>
      </c>
      <c r="Z1825" s="376">
        <f t="shared" si="211"/>
        <v>0</v>
      </c>
      <c r="AA1825" s="376">
        <f t="shared" si="205"/>
        <v>0</v>
      </c>
      <c r="AB1825" s="350"/>
    </row>
    <row r="1826" spans="1:28" s="2" customFormat="1" ht="10.7">
      <c r="A1826" s="382">
        <v>1801</v>
      </c>
      <c r="B1826" s="398"/>
      <c r="C1826" s="186"/>
      <c r="D1826" s="187"/>
      <c r="E1826" s="186"/>
      <c r="F1826" s="397"/>
      <c r="G1826" s="385">
        <f t="shared" si="206"/>
        <v>0</v>
      </c>
      <c r="H1826" s="360"/>
      <c r="I1826" s="187"/>
      <c r="J1826" s="187"/>
      <c r="K1826" s="187"/>
      <c r="L1826" s="187"/>
      <c r="M1826" s="187"/>
      <c r="N1826" s="187"/>
      <c r="O1826" s="187"/>
      <c r="P1826" s="187"/>
      <c r="Q1826" s="187"/>
      <c r="R1826" s="187"/>
      <c r="S1826" s="187"/>
      <c r="T1826" s="269"/>
      <c r="U1826" s="370">
        <f>IF(AND(H1826="",I1826="",J1826="",K1826="",L1826="",M1826="",N1826="",O1826="",P1826="",Q1826="",R1826="",S1826="",T1826=""),0,AVERAGE($H1826:T1826))</f>
        <v>0</v>
      </c>
      <c r="V1826" s="373">
        <f t="shared" si="207"/>
        <v>0</v>
      </c>
      <c r="W1826" s="376">
        <f t="shared" si="208"/>
        <v>0</v>
      </c>
      <c r="X1826" s="376">
        <f t="shared" si="209"/>
        <v>0</v>
      </c>
      <c r="Y1826" s="373">
        <f t="shared" si="210"/>
        <v>0</v>
      </c>
      <c r="Z1826" s="376">
        <f t="shared" si="211"/>
        <v>0</v>
      </c>
      <c r="AA1826" s="376">
        <f t="shared" si="205"/>
        <v>0</v>
      </c>
      <c r="AB1826" s="350"/>
    </row>
    <row r="1827" spans="1:28" s="2" customFormat="1" ht="10.7">
      <c r="A1827" s="382">
        <v>1802</v>
      </c>
      <c r="B1827" s="398"/>
      <c r="C1827" s="186"/>
      <c r="D1827" s="187"/>
      <c r="E1827" s="186"/>
      <c r="F1827" s="397"/>
      <c r="G1827" s="385">
        <f t="shared" si="206"/>
        <v>0</v>
      </c>
      <c r="H1827" s="360"/>
      <c r="I1827" s="187"/>
      <c r="J1827" s="187"/>
      <c r="K1827" s="187"/>
      <c r="L1827" s="187"/>
      <c r="M1827" s="187"/>
      <c r="N1827" s="187"/>
      <c r="O1827" s="187"/>
      <c r="P1827" s="187"/>
      <c r="Q1827" s="187"/>
      <c r="R1827" s="187"/>
      <c r="S1827" s="187"/>
      <c r="T1827" s="269"/>
      <c r="U1827" s="370">
        <f>IF(AND(H1827="",I1827="",J1827="",K1827="",L1827="",M1827="",N1827="",O1827="",P1827="",Q1827="",R1827="",S1827="",T1827=""),0,AVERAGE($H1827:T1827))</f>
        <v>0</v>
      </c>
      <c r="V1827" s="373">
        <f t="shared" si="207"/>
        <v>0</v>
      </c>
      <c r="W1827" s="376">
        <f t="shared" si="208"/>
        <v>0</v>
      </c>
      <c r="X1827" s="376">
        <f t="shared" si="209"/>
        <v>0</v>
      </c>
      <c r="Y1827" s="373">
        <f t="shared" si="210"/>
        <v>0</v>
      </c>
      <c r="Z1827" s="376">
        <f t="shared" si="211"/>
        <v>0</v>
      </c>
      <c r="AA1827" s="376">
        <f t="shared" si="205"/>
        <v>0</v>
      </c>
      <c r="AB1827" s="350"/>
    </row>
    <row r="1828" spans="1:28" s="2" customFormat="1" ht="10.7">
      <c r="A1828" s="382">
        <v>1803</v>
      </c>
      <c r="B1828" s="398"/>
      <c r="C1828" s="186"/>
      <c r="D1828" s="187"/>
      <c r="E1828" s="186"/>
      <c r="F1828" s="397"/>
      <c r="G1828" s="385">
        <f t="shared" si="206"/>
        <v>0</v>
      </c>
      <c r="H1828" s="360"/>
      <c r="I1828" s="187"/>
      <c r="J1828" s="187"/>
      <c r="K1828" s="187"/>
      <c r="L1828" s="187"/>
      <c r="M1828" s="187"/>
      <c r="N1828" s="187"/>
      <c r="O1828" s="187"/>
      <c r="P1828" s="187"/>
      <c r="Q1828" s="187"/>
      <c r="R1828" s="187"/>
      <c r="S1828" s="187"/>
      <c r="T1828" s="269"/>
      <c r="U1828" s="370">
        <f>IF(AND(H1828="",I1828="",J1828="",K1828="",L1828="",M1828="",N1828="",O1828="",P1828="",Q1828="",R1828="",S1828="",T1828=""),0,AVERAGE($H1828:T1828))</f>
        <v>0</v>
      </c>
      <c r="V1828" s="373">
        <f t="shared" si="207"/>
        <v>0</v>
      </c>
      <c r="W1828" s="376">
        <f t="shared" si="208"/>
        <v>0</v>
      </c>
      <c r="X1828" s="376">
        <f t="shared" si="209"/>
        <v>0</v>
      </c>
      <c r="Y1828" s="373">
        <f t="shared" si="210"/>
        <v>0</v>
      </c>
      <c r="Z1828" s="376">
        <f t="shared" si="211"/>
        <v>0</v>
      </c>
      <c r="AA1828" s="376">
        <f t="shared" si="205"/>
        <v>0</v>
      </c>
      <c r="AB1828" s="350"/>
    </row>
    <row r="1829" spans="1:28" s="2" customFormat="1" ht="10.7">
      <c r="A1829" s="382">
        <v>1804</v>
      </c>
      <c r="B1829" s="398"/>
      <c r="C1829" s="186"/>
      <c r="D1829" s="187"/>
      <c r="E1829" s="186"/>
      <c r="F1829" s="397"/>
      <c r="G1829" s="385">
        <f t="shared" si="206"/>
        <v>0</v>
      </c>
      <c r="H1829" s="360"/>
      <c r="I1829" s="187"/>
      <c r="J1829" s="187"/>
      <c r="K1829" s="187"/>
      <c r="L1829" s="187"/>
      <c r="M1829" s="187"/>
      <c r="N1829" s="187"/>
      <c r="O1829" s="187"/>
      <c r="P1829" s="187"/>
      <c r="Q1829" s="187"/>
      <c r="R1829" s="187"/>
      <c r="S1829" s="187"/>
      <c r="T1829" s="269"/>
      <c r="U1829" s="370">
        <f>IF(AND(H1829="",I1829="",J1829="",K1829="",L1829="",M1829="",N1829="",O1829="",P1829="",Q1829="",R1829="",S1829="",T1829=""),0,AVERAGE($H1829:T1829))</f>
        <v>0</v>
      </c>
      <c r="V1829" s="373">
        <f t="shared" si="207"/>
        <v>0</v>
      </c>
      <c r="W1829" s="376">
        <f t="shared" si="208"/>
        <v>0</v>
      </c>
      <c r="X1829" s="376">
        <f t="shared" si="209"/>
        <v>0</v>
      </c>
      <c r="Y1829" s="373">
        <f t="shared" si="210"/>
        <v>0</v>
      </c>
      <c r="Z1829" s="376">
        <f t="shared" si="211"/>
        <v>0</v>
      </c>
      <c r="AA1829" s="376">
        <f t="shared" si="205"/>
        <v>0</v>
      </c>
      <c r="AB1829" s="350"/>
    </row>
    <row r="1830" spans="1:28" s="2" customFormat="1" ht="10.7">
      <c r="A1830" s="382">
        <v>1805</v>
      </c>
      <c r="B1830" s="398"/>
      <c r="C1830" s="186"/>
      <c r="D1830" s="187"/>
      <c r="E1830" s="186"/>
      <c r="F1830" s="397"/>
      <c r="G1830" s="385">
        <f t="shared" si="206"/>
        <v>0</v>
      </c>
      <c r="H1830" s="360"/>
      <c r="I1830" s="187"/>
      <c r="J1830" s="187"/>
      <c r="K1830" s="187"/>
      <c r="L1830" s="187"/>
      <c r="M1830" s="187"/>
      <c r="N1830" s="187"/>
      <c r="O1830" s="187"/>
      <c r="P1830" s="187"/>
      <c r="Q1830" s="187"/>
      <c r="R1830" s="187"/>
      <c r="S1830" s="187"/>
      <c r="T1830" s="269"/>
      <c r="U1830" s="370">
        <f>IF(AND(H1830="",I1830="",J1830="",K1830="",L1830="",M1830="",N1830="",O1830="",P1830="",Q1830="",R1830="",S1830="",T1830=""),0,AVERAGE($H1830:T1830))</f>
        <v>0</v>
      </c>
      <c r="V1830" s="373">
        <f t="shared" si="207"/>
        <v>0</v>
      </c>
      <c r="W1830" s="376">
        <f t="shared" si="208"/>
        <v>0</v>
      </c>
      <c r="X1830" s="376">
        <f t="shared" si="209"/>
        <v>0</v>
      </c>
      <c r="Y1830" s="373">
        <f t="shared" si="210"/>
        <v>0</v>
      </c>
      <c r="Z1830" s="376">
        <f t="shared" si="211"/>
        <v>0</v>
      </c>
      <c r="AA1830" s="376">
        <f t="shared" si="205"/>
        <v>0</v>
      </c>
      <c r="AB1830" s="350"/>
    </row>
    <row r="1831" spans="1:28" s="2" customFormat="1" ht="10.7">
      <c r="A1831" s="382">
        <v>1806</v>
      </c>
      <c r="B1831" s="398"/>
      <c r="C1831" s="186"/>
      <c r="D1831" s="187"/>
      <c r="E1831" s="186"/>
      <c r="F1831" s="397"/>
      <c r="G1831" s="385">
        <f t="shared" si="206"/>
        <v>0</v>
      </c>
      <c r="H1831" s="360"/>
      <c r="I1831" s="187"/>
      <c r="J1831" s="187"/>
      <c r="K1831" s="187"/>
      <c r="L1831" s="187"/>
      <c r="M1831" s="187"/>
      <c r="N1831" s="187"/>
      <c r="O1831" s="187"/>
      <c r="P1831" s="187"/>
      <c r="Q1831" s="187"/>
      <c r="R1831" s="187"/>
      <c r="S1831" s="187"/>
      <c r="T1831" s="269"/>
      <c r="U1831" s="370">
        <f>IF(AND(H1831="",I1831="",J1831="",K1831="",L1831="",M1831="",N1831="",O1831="",P1831="",Q1831="",R1831="",S1831="",T1831=""),0,AVERAGE($H1831:T1831))</f>
        <v>0</v>
      </c>
      <c r="V1831" s="373">
        <f t="shared" si="207"/>
        <v>0</v>
      </c>
      <c r="W1831" s="376">
        <f t="shared" si="208"/>
        <v>0</v>
      </c>
      <c r="X1831" s="376">
        <f t="shared" si="209"/>
        <v>0</v>
      </c>
      <c r="Y1831" s="373">
        <f t="shared" si="210"/>
        <v>0</v>
      </c>
      <c r="Z1831" s="376">
        <f t="shared" si="211"/>
        <v>0</v>
      </c>
      <c r="AA1831" s="376">
        <f t="shared" si="205"/>
        <v>0</v>
      </c>
      <c r="AB1831" s="350"/>
    </row>
    <row r="1832" spans="1:28" s="2" customFormat="1" ht="10.7">
      <c r="A1832" s="382">
        <v>1807</v>
      </c>
      <c r="B1832" s="398"/>
      <c r="C1832" s="186"/>
      <c r="D1832" s="187"/>
      <c r="E1832" s="186"/>
      <c r="F1832" s="397"/>
      <c r="G1832" s="385">
        <f t="shared" si="206"/>
        <v>0</v>
      </c>
      <c r="H1832" s="360"/>
      <c r="I1832" s="187"/>
      <c r="J1832" s="187"/>
      <c r="K1832" s="187"/>
      <c r="L1832" s="187"/>
      <c r="M1832" s="187"/>
      <c r="N1832" s="187"/>
      <c r="O1832" s="187"/>
      <c r="P1832" s="187"/>
      <c r="Q1832" s="187"/>
      <c r="R1832" s="187"/>
      <c r="S1832" s="187"/>
      <c r="T1832" s="269"/>
      <c r="U1832" s="370">
        <f>IF(AND(H1832="",I1832="",J1832="",K1832="",L1832="",M1832="",N1832="",O1832="",P1832="",Q1832="",R1832="",S1832="",T1832=""),0,AVERAGE($H1832:T1832))</f>
        <v>0</v>
      </c>
      <c r="V1832" s="373">
        <f t="shared" si="207"/>
        <v>0</v>
      </c>
      <c r="W1832" s="376">
        <f t="shared" si="208"/>
        <v>0</v>
      </c>
      <c r="X1832" s="376">
        <f t="shared" si="209"/>
        <v>0</v>
      </c>
      <c r="Y1832" s="373">
        <f t="shared" si="210"/>
        <v>0</v>
      </c>
      <c r="Z1832" s="376">
        <f t="shared" si="211"/>
        <v>0</v>
      </c>
      <c r="AA1832" s="376">
        <f t="shared" si="205"/>
        <v>0</v>
      </c>
      <c r="AB1832" s="350"/>
    </row>
    <row r="1833" spans="1:28" s="2" customFormat="1" ht="10.7">
      <c r="A1833" s="382">
        <v>1808</v>
      </c>
      <c r="B1833" s="398"/>
      <c r="C1833" s="186"/>
      <c r="D1833" s="187"/>
      <c r="E1833" s="186"/>
      <c r="F1833" s="397"/>
      <c r="G1833" s="385">
        <f t="shared" si="206"/>
        <v>0</v>
      </c>
      <c r="H1833" s="360"/>
      <c r="I1833" s="187"/>
      <c r="J1833" s="187"/>
      <c r="K1833" s="187"/>
      <c r="L1833" s="187"/>
      <c r="M1833" s="187"/>
      <c r="N1833" s="187"/>
      <c r="O1833" s="187"/>
      <c r="P1833" s="187"/>
      <c r="Q1833" s="187"/>
      <c r="R1833" s="187"/>
      <c r="S1833" s="187"/>
      <c r="T1833" s="269"/>
      <c r="U1833" s="370">
        <f>IF(AND(H1833="",I1833="",J1833="",K1833="",L1833="",M1833="",N1833="",O1833="",P1833="",Q1833="",R1833="",S1833="",T1833=""),0,AVERAGE($H1833:T1833))</f>
        <v>0</v>
      </c>
      <c r="V1833" s="373">
        <f t="shared" si="207"/>
        <v>0</v>
      </c>
      <c r="W1833" s="376">
        <f t="shared" si="208"/>
        <v>0</v>
      </c>
      <c r="X1833" s="376">
        <f t="shared" si="209"/>
        <v>0</v>
      </c>
      <c r="Y1833" s="373">
        <f t="shared" si="210"/>
        <v>0</v>
      </c>
      <c r="Z1833" s="376">
        <f t="shared" si="211"/>
        <v>0</v>
      </c>
      <c r="AA1833" s="376">
        <f t="shared" si="205"/>
        <v>0</v>
      </c>
      <c r="AB1833" s="350"/>
    </row>
    <row r="1834" spans="1:28" s="2" customFormat="1" ht="10.7">
      <c r="A1834" s="382">
        <v>1809</v>
      </c>
      <c r="B1834" s="398"/>
      <c r="C1834" s="186"/>
      <c r="D1834" s="187"/>
      <c r="E1834" s="186"/>
      <c r="F1834" s="397"/>
      <c r="G1834" s="385">
        <f t="shared" si="206"/>
        <v>0</v>
      </c>
      <c r="H1834" s="360"/>
      <c r="I1834" s="187"/>
      <c r="J1834" s="187"/>
      <c r="K1834" s="187"/>
      <c r="L1834" s="187"/>
      <c r="M1834" s="187"/>
      <c r="N1834" s="187"/>
      <c r="O1834" s="187"/>
      <c r="P1834" s="187"/>
      <c r="Q1834" s="187"/>
      <c r="R1834" s="187"/>
      <c r="S1834" s="187"/>
      <c r="T1834" s="269"/>
      <c r="U1834" s="370">
        <f>IF(AND(H1834="",I1834="",J1834="",K1834="",L1834="",M1834="",N1834="",O1834="",P1834="",Q1834="",R1834="",S1834="",T1834=""),0,AVERAGE($H1834:T1834))</f>
        <v>0</v>
      </c>
      <c r="V1834" s="373">
        <f t="shared" si="207"/>
        <v>0</v>
      </c>
      <c r="W1834" s="376">
        <f t="shared" si="208"/>
        <v>0</v>
      </c>
      <c r="X1834" s="376">
        <f t="shared" si="209"/>
        <v>0</v>
      </c>
      <c r="Y1834" s="373">
        <f t="shared" si="210"/>
        <v>0</v>
      </c>
      <c r="Z1834" s="376">
        <f t="shared" si="211"/>
        <v>0</v>
      </c>
      <c r="AA1834" s="376">
        <f t="shared" si="205"/>
        <v>0</v>
      </c>
      <c r="AB1834" s="350"/>
    </row>
    <row r="1835" spans="1:28" s="2" customFormat="1" ht="10.7">
      <c r="A1835" s="382">
        <v>1810</v>
      </c>
      <c r="B1835" s="398"/>
      <c r="C1835" s="186"/>
      <c r="D1835" s="187"/>
      <c r="E1835" s="186"/>
      <c r="F1835" s="397"/>
      <c r="G1835" s="385">
        <f t="shared" si="206"/>
        <v>0</v>
      </c>
      <c r="H1835" s="360"/>
      <c r="I1835" s="187"/>
      <c r="J1835" s="187"/>
      <c r="K1835" s="187"/>
      <c r="L1835" s="187"/>
      <c r="M1835" s="187"/>
      <c r="N1835" s="187"/>
      <c r="O1835" s="187"/>
      <c r="P1835" s="187"/>
      <c r="Q1835" s="187"/>
      <c r="R1835" s="187"/>
      <c r="S1835" s="187"/>
      <c r="T1835" s="269"/>
      <c r="U1835" s="370">
        <f>IF(AND(H1835="",I1835="",J1835="",K1835="",L1835="",M1835="",N1835="",O1835="",P1835="",Q1835="",R1835="",S1835="",T1835=""),0,AVERAGE($H1835:T1835))</f>
        <v>0</v>
      </c>
      <c r="V1835" s="373">
        <f t="shared" si="207"/>
        <v>0</v>
      </c>
      <c r="W1835" s="376">
        <f t="shared" si="208"/>
        <v>0</v>
      </c>
      <c r="X1835" s="376">
        <f t="shared" si="209"/>
        <v>0</v>
      </c>
      <c r="Y1835" s="373">
        <f t="shared" si="210"/>
        <v>0</v>
      </c>
      <c r="Z1835" s="376">
        <f t="shared" si="211"/>
        <v>0</v>
      </c>
      <c r="AA1835" s="376">
        <f t="shared" si="205"/>
        <v>0</v>
      </c>
      <c r="AB1835" s="350"/>
    </row>
    <row r="1836" spans="1:28" s="2" customFormat="1" ht="10.7">
      <c r="A1836" s="382">
        <v>1811</v>
      </c>
      <c r="B1836" s="398"/>
      <c r="C1836" s="186"/>
      <c r="D1836" s="187"/>
      <c r="E1836" s="186"/>
      <c r="F1836" s="397"/>
      <c r="G1836" s="385">
        <f t="shared" si="206"/>
        <v>0</v>
      </c>
      <c r="H1836" s="360"/>
      <c r="I1836" s="187"/>
      <c r="J1836" s="187"/>
      <c r="K1836" s="187"/>
      <c r="L1836" s="187"/>
      <c r="M1836" s="187"/>
      <c r="N1836" s="187"/>
      <c r="O1836" s="187"/>
      <c r="P1836" s="187"/>
      <c r="Q1836" s="187"/>
      <c r="R1836" s="187"/>
      <c r="S1836" s="187"/>
      <c r="T1836" s="269"/>
      <c r="U1836" s="370">
        <f>IF(AND(H1836="",I1836="",J1836="",K1836="",L1836="",M1836="",N1836="",O1836="",P1836="",Q1836="",R1836="",S1836="",T1836=""),0,AVERAGE($H1836:T1836))</f>
        <v>0</v>
      </c>
      <c r="V1836" s="373">
        <f t="shared" si="207"/>
        <v>0</v>
      </c>
      <c r="W1836" s="376">
        <f t="shared" si="208"/>
        <v>0</v>
      </c>
      <c r="X1836" s="376">
        <f t="shared" si="209"/>
        <v>0</v>
      </c>
      <c r="Y1836" s="373">
        <f t="shared" si="210"/>
        <v>0</v>
      </c>
      <c r="Z1836" s="376">
        <f t="shared" si="211"/>
        <v>0</v>
      </c>
      <c r="AA1836" s="376">
        <f t="shared" si="205"/>
        <v>0</v>
      </c>
      <c r="AB1836" s="350"/>
    </row>
    <row r="1837" spans="1:28" s="2" customFormat="1" ht="10.7">
      <c r="A1837" s="382">
        <v>1812</v>
      </c>
      <c r="B1837" s="398"/>
      <c r="C1837" s="186"/>
      <c r="D1837" s="187"/>
      <c r="E1837" s="186"/>
      <c r="F1837" s="397"/>
      <c r="G1837" s="385">
        <f t="shared" si="206"/>
        <v>0</v>
      </c>
      <c r="H1837" s="360"/>
      <c r="I1837" s="187"/>
      <c r="J1837" s="187"/>
      <c r="K1837" s="187"/>
      <c r="L1837" s="187"/>
      <c r="M1837" s="187"/>
      <c r="N1837" s="187"/>
      <c r="O1837" s="187"/>
      <c r="P1837" s="187"/>
      <c r="Q1837" s="187"/>
      <c r="R1837" s="187"/>
      <c r="S1837" s="187"/>
      <c r="T1837" s="269"/>
      <c r="U1837" s="370">
        <f>IF(AND(H1837="",I1837="",J1837="",K1837="",L1837="",M1837="",N1837="",O1837="",P1837="",Q1837="",R1837="",S1837="",T1837=""),0,AVERAGE($H1837:T1837))</f>
        <v>0</v>
      </c>
      <c r="V1837" s="373">
        <f t="shared" si="207"/>
        <v>0</v>
      </c>
      <c r="W1837" s="376">
        <f t="shared" si="208"/>
        <v>0</v>
      </c>
      <c r="X1837" s="376">
        <f t="shared" si="209"/>
        <v>0</v>
      </c>
      <c r="Y1837" s="373">
        <f t="shared" si="210"/>
        <v>0</v>
      </c>
      <c r="Z1837" s="376">
        <f t="shared" si="211"/>
        <v>0</v>
      </c>
      <c r="AA1837" s="376">
        <f t="shared" si="205"/>
        <v>0</v>
      </c>
      <c r="AB1837" s="350"/>
    </row>
    <row r="1838" spans="1:28" s="2" customFormat="1" ht="10.7">
      <c r="A1838" s="382">
        <v>1813</v>
      </c>
      <c r="B1838" s="398"/>
      <c r="C1838" s="186"/>
      <c r="D1838" s="187"/>
      <c r="E1838" s="186"/>
      <c r="F1838" s="397"/>
      <c r="G1838" s="385">
        <f t="shared" si="206"/>
        <v>0</v>
      </c>
      <c r="H1838" s="360"/>
      <c r="I1838" s="187"/>
      <c r="J1838" s="187"/>
      <c r="K1838" s="187"/>
      <c r="L1838" s="187"/>
      <c r="M1838" s="187"/>
      <c r="N1838" s="187"/>
      <c r="O1838" s="187"/>
      <c r="P1838" s="187"/>
      <c r="Q1838" s="187"/>
      <c r="R1838" s="187"/>
      <c r="S1838" s="187"/>
      <c r="T1838" s="269"/>
      <c r="U1838" s="370">
        <f>IF(AND(H1838="",I1838="",J1838="",K1838="",L1838="",M1838="",N1838="",O1838="",P1838="",Q1838="",R1838="",S1838="",T1838=""),0,AVERAGE($H1838:T1838))</f>
        <v>0</v>
      </c>
      <c r="V1838" s="373">
        <f t="shared" si="207"/>
        <v>0</v>
      </c>
      <c r="W1838" s="376">
        <f t="shared" si="208"/>
        <v>0</v>
      </c>
      <c r="X1838" s="376">
        <f t="shared" si="209"/>
        <v>0</v>
      </c>
      <c r="Y1838" s="373">
        <f t="shared" si="210"/>
        <v>0</v>
      </c>
      <c r="Z1838" s="376">
        <f t="shared" si="211"/>
        <v>0</v>
      </c>
      <c r="AA1838" s="376">
        <f t="shared" si="205"/>
        <v>0</v>
      </c>
      <c r="AB1838" s="350"/>
    </row>
    <row r="1839" spans="1:28" s="2" customFormat="1" ht="10.7">
      <c r="A1839" s="382">
        <v>1814</v>
      </c>
      <c r="B1839" s="398"/>
      <c r="C1839" s="186"/>
      <c r="D1839" s="187"/>
      <c r="E1839" s="186"/>
      <c r="F1839" s="397"/>
      <c r="G1839" s="385">
        <f t="shared" si="206"/>
        <v>0</v>
      </c>
      <c r="H1839" s="360"/>
      <c r="I1839" s="187"/>
      <c r="J1839" s="187"/>
      <c r="K1839" s="187"/>
      <c r="L1839" s="187"/>
      <c r="M1839" s="187"/>
      <c r="N1839" s="187"/>
      <c r="O1839" s="187"/>
      <c r="P1839" s="187"/>
      <c r="Q1839" s="187"/>
      <c r="R1839" s="187"/>
      <c r="S1839" s="187"/>
      <c r="T1839" s="269"/>
      <c r="U1839" s="370">
        <f>IF(AND(H1839="",I1839="",J1839="",K1839="",L1839="",M1839="",N1839="",O1839="",P1839="",Q1839="",R1839="",S1839="",T1839=""),0,AVERAGE($H1839:T1839))</f>
        <v>0</v>
      </c>
      <c r="V1839" s="373">
        <f t="shared" si="207"/>
        <v>0</v>
      </c>
      <c r="W1839" s="376">
        <f t="shared" si="208"/>
        <v>0</v>
      </c>
      <c r="X1839" s="376">
        <f t="shared" si="209"/>
        <v>0</v>
      </c>
      <c r="Y1839" s="373">
        <f t="shared" si="210"/>
        <v>0</v>
      </c>
      <c r="Z1839" s="376">
        <f t="shared" si="211"/>
        <v>0</v>
      </c>
      <c r="AA1839" s="376">
        <f t="shared" si="205"/>
        <v>0</v>
      </c>
      <c r="AB1839" s="350"/>
    </row>
    <row r="1840" spans="1:28" s="2" customFormat="1" ht="10.7">
      <c r="A1840" s="382">
        <v>1815</v>
      </c>
      <c r="B1840" s="398"/>
      <c r="C1840" s="186"/>
      <c r="D1840" s="187"/>
      <c r="E1840" s="186"/>
      <c r="F1840" s="397"/>
      <c r="G1840" s="385">
        <f t="shared" si="206"/>
        <v>0</v>
      </c>
      <c r="H1840" s="360"/>
      <c r="I1840" s="187"/>
      <c r="J1840" s="187"/>
      <c r="K1840" s="187"/>
      <c r="L1840" s="187"/>
      <c r="M1840" s="187"/>
      <c r="N1840" s="187"/>
      <c r="O1840" s="187"/>
      <c r="P1840" s="187"/>
      <c r="Q1840" s="187"/>
      <c r="R1840" s="187"/>
      <c r="S1840" s="187"/>
      <c r="T1840" s="269"/>
      <c r="U1840" s="370">
        <f>IF(AND(H1840="",I1840="",J1840="",K1840="",L1840="",M1840="",N1840="",O1840="",P1840="",Q1840="",R1840="",S1840="",T1840=""),0,AVERAGE($H1840:T1840))</f>
        <v>0</v>
      </c>
      <c r="V1840" s="373">
        <f t="shared" si="207"/>
        <v>0</v>
      </c>
      <c r="W1840" s="376">
        <f t="shared" si="208"/>
        <v>0</v>
      </c>
      <c r="X1840" s="376">
        <f t="shared" si="209"/>
        <v>0</v>
      </c>
      <c r="Y1840" s="373">
        <f t="shared" si="210"/>
        <v>0</v>
      </c>
      <c r="Z1840" s="376">
        <f t="shared" si="211"/>
        <v>0</v>
      </c>
      <c r="AA1840" s="376">
        <f t="shared" si="205"/>
        <v>0</v>
      </c>
      <c r="AB1840" s="350"/>
    </row>
    <row r="1841" spans="1:28" s="2" customFormat="1" ht="10.7">
      <c r="A1841" s="382">
        <v>1816</v>
      </c>
      <c r="B1841" s="398"/>
      <c r="C1841" s="186"/>
      <c r="D1841" s="187"/>
      <c r="E1841" s="186"/>
      <c r="F1841" s="397"/>
      <c r="G1841" s="385">
        <f t="shared" si="206"/>
        <v>0</v>
      </c>
      <c r="H1841" s="360"/>
      <c r="I1841" s="187"/>
      <c r="J1841" s="187"/>
      <c r="K1841" s="187"/>
      <c r="L1841" s="187"/>
      <c r="M1841" s="187"/>
      <c r="N1841" s="187"/>
      <c r="O1841" s="187"/>
      <c r="P1841" s="187"/>
      <c r="Q1841" s="187"/>
      <c r="R1841" s="187"/>
      <c r="S1841" s="187"/>
      <c r="T1841" s="269"/>
      <c r="U1841" s="370">
        <f>IF(AND(H1841="",I1841="",J1841="",K1841="",L1841="",M1841="",N1841="",O1841="",P1841="",Q1841="",R1841="",S1841="",T1841=""),0,AVERAGE($H1841:T1841))</f>
        <v>0</v>
      </c>
      <c r="V1841" s="373">
        <f t="shared" si="207"/>
        <v>0</v>
      </c>
      <c r="W1841" s="376">
        <f t="shared" si="208"/>
        <v>0</v>
      </c>
      <c r="X1841" s="376">
        <f t="shared" si="209"/>
        <v>0</v>
      </c>
      <c r="Y1841" s="373">
        <f t="shared" si="210"/>
        <v>0</v>
      </c>
      <c r="Z1841" s="376">
        <f t="shared" si="211"/>
        <v>0</v>
      </c>
      <c r="AA1841" s="376">
        <f t="shared" si="205"/>
        <v>0</v>
      </c>
      <c r="AB1841" s="350"/>
    </row>
    <row r="1842" spans="1:28" s="2" customFormat="1" ht="10.7">
      <c r="A1842" s="382">
        <v>1817</v>
      </c>
      <c r="B1842" s="398"/>
      <c r="C1842" s="186"/>
      <c r="D1842" s="187"/>
      <c r="E1842" s="186"/>
      <c r="F1842" s="397"/>
      <c r="G1842" s="385">
        <f t="shared" si="206"/>
        <v>0</v>
      </c>
      <c r="H1842" s="360"/>
      <c r="I1842" s="187"/>
      <c r="J1842" s="187"/>
      <c r="K1842" s="187"/>
      <c r="L1842" s="187"/>
      <c r="M1842" s="187"/>
      <c r="N1842" s="187"/>
      <c r="O1842" s="187"/>
      <c r="P1842" s="187"/>
      <c r="Q1842" s="187"/>
      <c r="R1842" s="187"/>
      <c r="S1842" s="187"/>
      <c r="T1842" s="269"/>
      <c r="U1842" s="370">
        <f>IF(AND(H1842="",I1842="",J1842="",K1842="",L1842="",M1842="",N1842="",O1842="",P1842="",Q1842="",R1842="",S1842="",T1842=""),0,AVERAGE($H1842:T1842))</f>
        <v>0</v>
      </c>
      <c r="V1842" s="373">
        <f t="shared" si="207"/>
        <v>0</v>
      </c>
      <c r="W1842" s="376">
        <f t="shared" si="208"/>
        <v>0</v>
      </c>
      <c r="X1842" s="376">
        <f t="shared" si="209"/>
        <v>0</v>
      </c>
      <c r="Y1842" s="373">
        <f t="shared" si="210"/>
        <v>0</v>
      </c>
      <c r="Z1842" s="376">
        <f t="shared" si="211"/>
        <v>0</v>
      </c>
      <c r="AA1842" s="376">
        <f t="shared" si="205"/>
        <v>0</v>
      </c>
      <c r="AB1842" s="350"/>
    </row>
    <row r="1843" spans="1:28" s="2" customFormat="1" ht="10.7">
      <c r="A1843" s="382">
        <v>1818</v>
      </c>
      <c r="B1843" s="398"/>
      <c r="C1843" s="186"/>
      <c r="D1843" s="187"/>
      <c r="E1843" s="186"/>
      <c r="F1843" s="397"/>
      <c r="G1843" s="385">
        <f t="shared" si="206"/>
        <v>0</v>
      </c>
      <c r="H1843" s="360"/>
      <c r="I1843" s="187"/>
      <c r="J1843" s="187"/>
      <c r="K1843" s="187"/>
      <c r="L1843" s="187"/>
      <c r="M1843" s="187"/>
      <c r="N1843" s="187"/>
      <c r="O1843" s="187"/>
      <c r="P1843" s="187"/>
      <c r="Q1843" s="187"/>
      <c r="R1843" s="187"/>
      <c r="S1843" s="187"/>
      <c r="T1843" s="269"/>
      <c r="U1843" s="370">
        <f>IF(AND(H1843="",I1843="",J1843="",K1843="",L1843="",M1843="",N1843="",O1843="",P1843="",Q1843="",R1843="",S1843="",T1843=""),0,AVERAGE($H1843:T1843))</f>
        <v>0</v>
      </c>
      <c r="V1843" s="373">
        <f t="shared" si="207"/>
        <v>0</v>
      </c>
      <c r="W1843" s="376">
        <f t="shared" si="208"/>
        <v>0</v>
      </c>
      <c r="X1843" s="376">
        <f t="shared" si="209"/>
        <v>0</v>
      </c>
      <c r="Y1843" s="373">
        <f t="shared" si="210"/>
        <v>0</v>
      </c>
      <c r="Z1843" s="376">
        <f t="shared" si="211"/>
        <v>0</v>
      </c>
      <c r="AA1843" s="376">
        <f t="shared" si="205"/>
        <v>0</v>
      </c>
      <c r="AB1843" s="350"/>
    </row>
    <row r="1844" spans="1:28" s="2" customFormat="1" ht="10.7">
      <c r="A1844" s="382">
        <v>1819</v>
      </c>
      <c r="B1844" s="398"/>
      <c r="C1844" s="186"/>
      <c r="D1844" s="187"/>
      <c r="E1844" s="186"/>
      <c r="F1844" s="397"/>
      <c r="G1844" s="385">
        <f t="shared" si="206"/>
        <v>0</v>
      </c>
      <c r="H1844" s="360"/>
      <c r="I1844" s="187"/>
      <c r="J1844" s="187"/>
      <c r="K1844" s="187"/>
      <c r="L1844" s="187"/>
      <c r="M1844" s="187"/>
      <c r="N1844" s="187"/>
      <c r="O1844" s="187"/>
      <c r="P1844" s="187"/>
      <c r="Q1844" s="187"/>
      <c r="R1844" s="187"/>
      <c r="S1844" s="187"/>
      <c r="T1844" s="269"/>
      <c r="U1844" s="370">
        <f>IF(AND(H1844="",I1844="",J1844="",K1844="",L1844="",M1844="",N1844="",O1844="",P1844="",Q1844="",R1844="",S1844="",T1844=""),0,AVERAGE($H1844:T1844))</f>
        <v>0</v>
      </c>
      <c r="V1844" s="373">
        <f t="shared" si="207"/>
        <v>0</v>
      </c>
      <c r="W1844" s="376">
        <f t="shared" si="208"/>
        <v>0</v>
      </c>
      <c r="X1844" s="376">
        <f t="shared" si="209"/>
        <v>0</v>
      </c>
      <c r="Y1844" s="373">
        <f t="shared" si="210"/>
        <v>0</v>
      </c>
      <c r="Z1844" s="376">
        <f t="shared" si="211"/>
        <v>0</v>
      </c>
      <c r="AA1844" s="376">
        <f t="shared" si="205"/>
        <v>0</v>
      </c>
      <c r="AB1844" s="350"/>
    </row>
    <row r="1845" spans="1:28" s="2" customFormat="1" ht="10.7">
      <c r="A1845" s="382">
        <v>1820</v>
      </c>
      <c r="B1845" s="398"/>
      <c r="C1845" s="186"/>
      <c r="D1845" s="187"/>
      <c r="E1845" s="186"/>
      <c r="F1845" s="397"/>
      <c r="G1845" s="385">
        <f t="shared" si="206"/>
        <v>0</v>
      </c>
      <c r="H1845" s="360"/>
      <c r="I1845" s="187"/>
      <c r="J1845" s="187"/>
      <c r="K1845" s="187"/>
      <c r="L1845" s="187"/>
      <c r="M1845" s="187"/>
      <c r="N1845" s="187"/>
      <c r="O1845" s="187"/>
      <c r="P1845" s="187"/>
      <c r="Q1845" s="187"/>
      <c r="R1845" s="187"/>
      <c r="S1845" s="187"/>
      <c r="T1845" s="269"/>
      <c r="U1845" s="370">
        <f>IF(AND(H1845="",I1845="",J1845="",K1845="",L1845="",M1845="",N1845="",O1845="",P1845="",Q1845="",R1845="",S1845="",T1845=""),0,AVERAGE($H1845:T1845))</f>
        <v>0</v>
      </c>
      <c r="V1845" s="373">
        <f t="shared" si="207"/>
        <v>0</v>
      </c>
      <c r="W1845" s="376">
        <f t="shared" si="208"/>
        <v>0</v>
      </c>
      <c r="X1845" s="376">
        <f t="shared" si="209"/>
        <v>0</v>
      </c>
      <c r="Y1845" s="373">
        <f t="shared" si="210"/>
        <v>0</v>
      </c>
      <c r="Z1845" s="376">
        <f t="shared" si="211"/>
        <v>0</v>
      </c>
      <c r="AA1845" s="376">
        <f t="shared" si="205"/>
        <v>0</v>
      </c>
      <c r="AB1845" s="350"/>
    </row>
    <row r="1846" spans="1:28" s="2" customFormat="1" ht="10.7">
      <c r="A1846" s="382">
        <v>1821</v>
      </c>
      <c r="B1846" s="398"/>
      <c r="C1846" s="186"/>
      <c r="D1846" s="187"/>
      <c r="E1846" s="186"/>
      <c r="F1846" s="397"/>
      <c r="G1846" s="385">
        <f t="shared" si="206"/>
        <v>0</v>
      </c>
      <c r="H1846" s="360"/>
      <c r="I1846" s="187"/>
      <c r="J1846" s="187"/>
      <c r="K1846" s="187"/>
      <c r="L1846" s="187"/>
      <c r="M1846" s="187"/>
      <c r="N1846" s="187"/>
      <c r="O1846" s="187"/>
      <c r="P1846" s="187"/>
      <c r="Q1846" s="187"/>
      <c r="R1846" s="187"/>
      <c r="S1846" s="187"/>
      <c r="T1846" s="269"/>
      <c r="U1846" s="370">
        <f>IF(AND(H1846="",I1846="",J1846="",K1846="",L1846="",M1846="",N1846="",O1846="",P1846="",Q1846="",R1846="",S1846="",T1846=""),0,AVERAGE($H1846:T1846))</f>
        <v>0</v>
      </c>
      <c r="V1846" s="373">
        <f t="shared" si="207"/>
        <v>0</v>
      </c>
      <c r="W1846" s="376">
        <f t="shared" si="208"/>
        <v>0</v>
      </c>
      <c r="X1846" s="376">
        <f t="shared" si="209"/>
        <v>0</v>
      </c>
      <c r="Y1846" s="373">
        <f t="shared" si="210"/>
        <v>0</v>
      </c>
      <c r="Z1846" s="376">
        <f t="shared" si="211"/>
        <v>0</v>
      </c>
      <c r="AA1846" s="376">
        <f t="shared" si="205"/>
        <v>0</v>
      </c>
      <c r="AB1846" s="350"/>
    </row>
    <row r="1847" spans="1:28" s="2" customFormat="1" ht="10.7">
      <c r="A1847" s="382">
        <v>1822</v>
      </c>
      <c r="B1847" s="398"/>
      <c r="C1847" s="186"/>
      <c r="D1847" s="187"/>
      <c r="E1847" s="186"/>
      <c r="F1847" s="397"/>
      <c r="G1847" s="385">
        <f t="shared" si="206"/>
        <v>0</v>
      </c>
      <c r="H1847" s="360"/>
      <c r="I1847" s="187"/>
      <c r="J1847" s="187"/>
      <c r="K1847" s="187"/>
      <c r="L1847" s="187"/>
      <c r="M1847" s="187"/>
      <c r="N1847" s="187"/>
      <c r="O1847" s="187"/>
      <c r="P1847" s="187"/>
      <c r="Q1847" s="187"/>
      <c r="R1847" s="187"/>
      <c r="S1847" s="187"/>
      <c r="T1847" s="269"/>
      <c r="U1847" s="370">
        <f>IF(AND(H1847="",I1847="",J1847="",K1847="",L1847="",M1847="",N1847="",O1847="",P1847="",Q1847="",R1847="",S1847="",T1847=""),0,AVERAGE($H1847:T1847))</f>
        <v>0</v>
      </c>
      <c r="V1847" s="373">
        <f t="shared" si="207"/>
        <v>0</v>
      </c>
      <c r="W1847" s="376">
        <f t="shared" si="208"/>
        <v>0</v>
      </c>
      <c r="X1847" s="376">
        <f t="shared" si="209"/>
        <v>0</v>
      </c>
      <c r="Y1847" s="373">
        <f t="shared" si="210"/>
        <v>0</v>
      </c>
      <c r="Z1847" s="376">
        <f t="shared" si="211"/>
        <v>0</v>
      </c>
      <c r="AA1847" s="376">
        <f t="shared" si="205"/>
        <v>0</v>
      </c>
      <c r="AB1847" s="350"/>
    </row>
    <row r="1848" spans="1:28" s="2" customFormat="1" ht="10.7">
      <c r="A1848" s="382">
        <v>1823</v>
      </c>
      <c r="B1848" s="398"/>
      <c r="C1848" s="186"/>
      <c r="D1848" s="187"/>
      <c r="E1848" s="186"/>
      <c r="F1848" s="397"/>
      <c r="G1848" s="385">
        <f t="shared" si="206"/>
        <v>0</v>
      </c>
      <c r="H1848" s="360"/>
      <c r="I1848" s="187"/>
      <c r="J1848" s="187"/>
      <c r="K1848" s="187"/>
      <c r="L1848" s="187"/>
      <c r="M1848" s="187"/>
      <c r="N1848" s="187"/>
      <c r="O1848" s="187"/>
      <c r="P1848" s="187"/>
      <c r="Q1848" s="187"/>
      <c r="R1848" s="187"/>
      <c r="S1848" s="187"/>
      <c r="T1848" s="269"/>
      <c r="U1848" s="370">
        <f>IF(AND(H1848="",I1848="",J1848="",K1848="",L1848="",M1848="",N1848="",O1848="",P1848="",Q1848="",R1848="",S1848="",T1848=""),0,AVERAGE($H1848:T1848))</f>
        <v>0</v>
      </c>
      <c r="V1848" s="373">
        <f t="shared" si="207"/>
        <v>0</v>
      </c>
      <c r="W1848" s="376">
        <f t="shared" si="208"/>
        <v>0</v>
      </c>
      <c r="X1848" s="376">
        <f t="shared" si="209"/>
        <v>0</v>
      </c>
      <c r="Y1848" s="373">
        <f t="shared" si="210"/>
        <v>0</v>
      </c>
      <c r="Z1848" s="376">
        <f t="shared" si="211"/>
        <v>0</v>
      </c>
      <c r="AA1848" s="376">
        <f t="shared" si="205"/>
        <v>0</v>
      </c>
      <c r="AB1848" s="350"/>
    </row>
    <row r="1849" spans="1:28" s="2" customFormat="1" ht="10.7">
      <c r="A1849" s="382">
        <v>1824</v>
      </c>
      <c r="B1849" s="398"/>
      <c r="C1849" s="186"/>
      <c r="D1849" s="187"/>
      <c r="E1849" s="186"/>
      <c r="F1849" s="397"/>
      <c r="G1849" s="385">
        <f t="shared" si="206"/>
        <v>0</v>
      </c>
      <c r="H1849" s="360"/>
      <c r="I1849" s="187"/>
      <c r="J1849" s="187"/>
      <c r="K1849" s="187"/>
      <c r="L1849" s="187"/>
      <c r="M1849" s="187"/>
      <c r="N1849" s="187"/>
      <c r="O1849" s="187"/>
      <c r="P1849" s="187"/>
      <c r="Q1849" s="187"/>
      <c r="R1849" s="187"/>
      <c r="S1849" s="187"/>
      <c r="T1849" s="269"/>
      <c r="U1849" s="370">
        <f>IF(AND(H1849="",I1849="",J1849="",K1849="",L1849="",M1849="",N1849="",O1849="",P1849="",Q1849="",R1849="",S1849="",T1849=""),0,AVERAGE($H1849:T1849))</f>
        <v>0</v>
      </c>
      <c r="V1849" s="373">
        <f t="shared" si="207"/>
        <v>0</v>
      </c>
      <c r="W1849" s="376">
        <f t="shared" si="208"/>
        <v>0</v>
      </c>
      <c r="X1849" s="376">
        <f t="shared" si="209"/>
        <v>0</v>
      </c>
      <c r="Y1849" s="373">
        <f t="shared" si="210"/>
        <v>0</v>
      </c>
      <c r="Z1849" s="376">
        <f t="shared" si="211"/>
        <v>0</v>
      </c>
      <c r="AA1849" s="376">
        <f t="shared" si="205"/>
        <v>0</v>
      </c>
      <c r="AB1849" s="350"/>
    </row>
    <row r="1850" spans="1:28" s="2" customFormat="1" ht="10.7">
      <c r="A1850" s="382">
        <v>1825</v>
      </c>
      <c r="B1850" s="398"/>
      <c r="C1850" s="186"/>
      <c r="D1850" s="187"/>
      <c r="E1850" s="186"/>
      <c r="F1850" s="397"/>
      <c r="G1850" s="385">
        <f t="shared" si="206"/>
        <v>0</v>
      </c>
      <c r="H1850" s="360"/>
      <c r="I1850" s="187"/>
      <c r="J1850" s="187"/>
      <c r="K1850" s="187"/>
      <c r="L1850" s="187"/>
      <c r="M1850" s="187"/>
      <c r="N1850" s="187"/>
      <c r="O1850" s="187"/>
      <c r="P1850" s="187"/>
      <c r="Q1850" s="187"/>
      <c r="R1850" s="187"/>
      <c r="S1850" s="187"/>
      <c r="T1850" s="269"/>
      <c r="U1850" s="370">
        <f>IF(AND(H1850="",I1850="",J1850="",K1850="",L1850="",M1850="",N1850="",O1850="",P1850="",Q1850="",R1850="",S1850="",T1850=""),0,AVERAGE($H1850:T1850))</f>
        <v>0</v>
      </c>
      <c r="V1850" s="373">
        <f t="shared" si="207"/>
        <v>0</v>
      </c>
      <c r="W1850" s="376">
        <f t="shared" si="208"/>
        <v>0</v>
      </c>
      <c r="X1850" s="376">
        <f t="shared" si="209"/>
        <v>0</v>
      </c>
      <c r="Y1850" s="373">
        <f t="shared" si="210"/>
        <v>0</v>
      </c>
      <c r="Z1850" s="376">
        <f t="shared" si="211"/>
        <v>0</v>
      </c>
      <c r="AA1850" s="376">
        <f t="shared" si="205"/>
        <v>0</v>
      </c>
      <c r="AB1850" s="350"/>
    </row>
    <row r="1851" spans="1:28" s="2" customFormat="1" ht="10.7">
      <c r="A1851" s="382">
        <v>1826</v>
      </c>
      <c r="B1851" s="398"/>
      <c r="C1851" s="186"/>
      <c r="D1851" s="187"/>
      <c r="E1851" s="186"/>
      <c r="F1851" s="397"/>
      <c r="G1851" s="385">
        <f t="shared" si="206"/>
        <v>0</v>
      </c>
      <c r="H1851" s="360"/>
      <c r="I1851" s="187"/>
      <c r="J1851" s="187"/>
      <c r="K1851" s="187"/>
      <c r="L1851" s="187"/>
      <c r="M1851" s="187"/>
      <c r="N1851" s="187"/>
      <c r="O1851" s="187"/>
      <c r="P1851" s="187"/>
      <c r="Q1851" s="187"/>
      <c r="R1851" s="187"/>
      <c r="S1851" s="187"/>
      <c r="T1851" s="269"/>
      <c r="U1851" s="370">
        <f>IF(AND(H1851="",I1851="",J1851="",K1851="",L1851="",M1851="",N1851="",O1851="",P1851="",Q1851="",R1851="",S1851="",T1851=""),0,AVERAGE($H1851:T1851))</f>
        <v>0</v>
      </c>
      <c r="V1851" s="373">
        <f t="shared" si="207"/>
        <v>0</v>
      </c>
      <c r="W1851" s="376">
        <f t="shared" si="208"/>
        <v>0</v>
      </c>
      <c r="X1851" s="376">
        <f t="shared" si="209"/>
        <v>0</v>
      </c>
      <c r="Y1851" s="373">
        <f t="shared" si="210"/>
        <v>0</v>
      </c>
      <c r="Z1851" s="376">
        <f t="shared" si="211"/>
        <v>0</v>
      </c>
      <c r="AA1851" s="376">
        <f t="shared" si="205"/>
        <v>0</v>
      </c>
      <c r="AB1851" s="350"/>
    </row>
    <row r="1852" spans="1:28" s="2" customFormat="1" ht="10.7">
      <c r="A1852" s="382">
        <v>1827</v>
      </c>
      <c r="B1852" s="398"/>
      <c r="C1852" s="186"/>
      <c r="D1852" s="187"/>
      <c r="E1852" s="186"/>
      <c r="F1852" s="397"/>
      <c r="G1852" s="385">
        <f t="shared" si="206"/>
        <v>0</v>
      </c>
      <c r="H1852" s="360"/>
      <c r="I1852" s="187"/>
      <c r="J1852" s="187"/>
      <c r="K1852" s="187"/>
      <c r="L1852" s="187"/>
      <c r="M1852" s="187"/>
      <c r="N1852" s="187"/>
      <c r="O1852" s="187"/>
      <c r="P1852" s="187"/>
      <c r="Q1852" s="187"/>
      <c r="R1852" s="187"/>
      <c r="S1852" s="187"/>
      <c r="T1852" s="269"/>
      <c r="U1852" s="370">
        <f>IF(AND(H1852="",I1852="",J1852="",K1852="",L1852="",M1852="",N1852="",O1852="",P1852="",Q1852="",R1852="",S1852="",T1852=""),0,AVERAGE($H1852:T1852))</f>
        <v>0</v>
      </c>
      <c r="V1852" s="373">
        <f t="shared" si="207"/>
        <v>0</v>
      </c>
      <c r="W1852" s="376">
        <f t="shared" si="208"/>
        <v>0</v>
      </c>
      <c r="X1852" s="376">
        <f t="shared" si="209"/>
        <v>0</v>
      </c>
      <c r="Y1852" s="373">
        <f t="shared" si="210"/>
        <v>0</v>
      </c>
      <c r="Z1852" s="376">
        <f t="shared" si="211"/>
        <v>0</v>
      </c>
      <c r="AA1852" s="376">
        <f t="shared" si="205"/>
        <v>0</v>
      </c>
      <c r="AB1852" s="350"/>
    </row>
    <row r="1853" spans="1:28" s="2" customFormat="1" ht="10.7">
      <c r="A1853" s="382">
        <v>1828</v>
      </c>
      <c r="B1853" s="398"/>
      <c r="C1853" s="186"/>
      <c r="D1853" s="187"/>
      <c r="E1853" s="186"/>
      <c r="F1853" s="397"/>
      <c r="G1853" s="385">
        <f t="shared" si="206"/>
        <v>0</v>
      </c>
      <c r="H1853" s="360"/>
      <c r="I1853" s="187"/>
      <c r="J1853" s="187"/>
      <c r="K1853" s="187"/>
      <c r="L1853" s="187"/>
      <c r="M1853" s="187"/>
      <c r="N1853" s="187"/>
      <c r="O1853" s="187"/>
      <c r="P1853" s="187"/>
      <c r="Q1853" s="187"/>
      <c r="R1853" s="187"/>
      <c r="S1853" s="187"/>
      <c r="T1853" s="269"/>
      <c r="U1853" s="370">
        <f>IF(AND(H1853="",I1853="",J1853="",K1853="",L1853="",M1853="",N1853="",O1853="",P1853="",Q1853="",R1853="",S1853="",T1853=""),0,AVERAGE($H1853:T1853))</f>
        <v>0</v>
      </c>
      <c r="V1853" s="373">
        <f t="shared" si="207"/>
        <v>0</v>
      </c>
      <c r="W1853" s="376">
        <f t="shared" si="208"/>
        <v>0</v>
      </c>
      <c r="X1853" s="376">
        <f t="shared" si="209"/>
        <v>0</v>
      </c>
      <c r="Y1853" s="373">
        <f t="shared" si="210"/>
        <v>0</v>
      </c>
      <c r="Z1853" s="376">
        <f t="shared" si="211"/>
        <v>0</v>
      </c>
      <c r="AA1853" s="376">
        <f t="shared" si="205"/>
        <v>0</v>
      </c>
      <c r="AB1853" s="350"/>
    </row>
    <row r="1854" spans="1:28" s="2" customFormat="1" ht="10.7">
      <c r="A1854" s="382">
        <v>1829</v>
      </c>
      <c r="B1854" s="398"/>
      <c r="C1854" s="186"/>
      <c r="D1854" s="187"/>
      <c r="E1854" s="186"/>
      <c r="F1854" s="397"/>
      <c r="G1854" s="385">
        <f t="shared" si="206"/>
        <v>0</v>
      </c>
      <c r="H1854" s="360"/>
      <c r="I1854" s="187"/>
      <c r="J1854" s="187"/>
      <c r="K1854" s="187"/>
      <c r="L1854" s="187"/>
      <c r="M1854" s="187"/>
      <c r="N1854" s="187"/>
      <c r="O1854" s="187"/>
      <c r="P1854" s="187"/>
      <c r="Q1854" s="187"/>
      <c r="R1854" s="187"/>
      <c r="S1854" s="187"/>
      <c r="T1854" s="269"/>
      <c r="U1854" s="370">
        <f>IF(AND(H1854="",I1854="",J1854="",K1854="",L1854="",M1854="",N1854="",O1854="",P1854="",Q1854="",R1854="",S1854="",T1854=""),0,AVERAGE($H1854:T1854))</f>
        <v>0</v>
      </c>
      <c r="V1854" s="373">
        <f t="shared" si="207"/>
        <v>0</v>
      </c>
      <c r="W1854" s="376">
        <f t="shared" si="208"/>
        <v>0</v>
      </c>
      <c r="X1854" s="376">
        <f t="shared" si="209"/>
        <v>0</v>
      </c>
      <c r="Y1854" s="373">
        <f t="shared" si="210"/>
        <v>0</v>
      </c>
      <c r="Z1854" s="376">
        <f t="shared" si="211"/>
        <v>0</v>
      </c>
      <c r="AA1854" s="376">
        <f t="shared" si="205"/>
        <v>0</v>
      </c>
      <c r="AB1854" s="350"/>
    </row>
    <row r="1855" spans="1:28" s="2" customFormat="1" ht="10.7">
      <c r="A1855" s="382">
        <v>1830</v>
      </c>
      <c r="B1855" s="398"/>
      <c r="C1855" s="186"/>
      <c r="D1855" s="187"/>
      <c r="E1855" s="186"/>
      <c r="F1855" s="397"/>
      <c r="G1855" s="385">
        <f t="shared" si="206"/>
        <v>0</v>
      </c>
      <c r="H1855" s="360"/>
      <c r="I1855" s="187"/>
      <c r="J1855" s="187"/>
      <c r="K1855" s="187"/>
      <c r="L1855" s="187"/>
      <c r="M1855" s="187"/>
      <c r="N1855" s="187"/>
      <c r="O1855" s="187"/>
      <c r="P1855" s="187"/>
      <c r="Q1855" s="187"/>
      <c r="R1855" s="187"/>
      <c r="S1855" s="187"/>
      <c r="T1855" s="269"/>
      <c r="U1855" s="370">
        <f>IF(AND(H1855="",I1855="",J1855="",K1855="",L1855="",M1855="",N1855="",O1855="",P1855="",Q1855="",R1855="",S1855="",T1855=""),0,AVERAGE($H1855:T1855))</f>
        <v>0</v>
      </c>
      <c r="V1855" s="373">
        <f t="shared" si="207"/>
        <v>0</v>
      </c>
      <c r="W1855" s="376">
        <f t="shared" si="208"/>
        <v>0</v>
      </c>
      <c r="X1855" s="376">
        <f t="shared" si="209"/>
        <v>0</v>
      </c>
      <c r="Y1855" s="373">
        <f t="shared" si="210"/>
        <v>0</v>
      </c>
      <c r="Z1855" s="376">
        <f t="shared" si="211"/>
        <v>0</v>
      </c>
      <c r="AA1855" s="376">
        <f t="shared" si="205"/>
        <v>0</v>
      </c>
      <c r="AB1855" s="350"/>
    </row>
    <row r="1856" spans="1:28" s="2" customFormat="1" ht="10.7">
      <c r="A1856" s="382">
        <v>1831</v>
      </c>
      <c r="B1856" s="398"/>
      <c r="C1856" s="186"/>
      <c r="D1856" s="187"/>
      <c r="E1856" s="186"/>
      <c r="F1856" s="397"/>
      <c r="G1856" s="385">
        <f t="shared" si="206"/>
        <v>0</v>
      </c>
      <c r="H1856" s="360"/>
      <c r="I1856" s="187"/>
      <c r="J1856" s="187"/>
      <c r="K1856" s="187"/>
      <c r="L1856" s="187"/>
      <c r="M1856" s="187"/>
      <c r="N1856" s="187"/>
      <c r="O1856" s="187"/>
      <c r="P1856" s="187"/>
      <c r="Q1856" s="187"/>
      <c r="R1856" s="187"/>
      <c r="S1856" s="187"/>
      <c r="T1856" s="269"/>
      <c r="U1856" s="370">
        <f>IF(AND(H1856="",I1856="",J1856="",K1856="",L1856="",M1856="",N1856="",O1856="",P1856="",Q1856="",R1856="",S1856="",T1856=""),0,AVERAGE($H1856:T1856))</f>
        <v>0</v>
      </c>
      <c r="V1856" s="373">
        <f t="shared" si="207"/>
        <v>0</v>
      </c>
      <c r="W1856" s="376">
        <f t="shared" si="208"/>
        <v>0</v>
      </c>
      <c r="X1856" s="376">
        <f t="shared" si="209"/>
        <v>0</v>
      </c>
      <c r="Y1856" s="373">
        <f t="shared" si="210"/>
        <v>0</v>
      </c>
      <c r="Z1856" s="376">
        <f t="shared" si="211"/>
        <v>0</v>
      </c>
      <c r="AA1856" s="376">
        <f t="shared" si="205"/>
        <v>0</v>
      </c>
      <c r="AB1856" s="350"/>
    </row>
    <row r="1857" spans="1:28" s="2" customFormat="1" ht="10.7">
      <c r="A1857" s="382">
        <v>1832</v>
      </c>
      <c r="B1857" s="398"/>
      <c r="C1857" s="186"/>
      <c r="D1857" s="187"/>
      <c r="E1857" s="186"/>
      <c r="F1857" s="397"/>
      <c r="G1857" s="385">
        <f t="shared" si="206"/>
        <v>0</v>
      </c>
      <c r="H1857" s="360"/>
      <c r="I1857" s="187"/>
      <c r="J1857" s="187"/>
      <c r="K1857" s="187"/>
      <c r="L1857" s="187"/>
      <c r="M1857" s="187"/>
      <c r="N1857" s="187"/>
      <c r="O1857" s="187"/>
      <c r="P1857" s="187"/>
      <c r="Q1857" s="187"/>
      <c r="R1857" s="187"/>
      <c r="S1857" s="187"/>
      <c r="T1857" s="269"/>
      <c r="U1857" s="370">
        <f>IF(AND(H1857="",I1857="",J1857="",K1857="",L1857="",M1857="",N1857="",O1857="",P1857="",Q1857="",R1857="",S1857="",T1857=""),0,AVERAGE($H1857:T1857))</f>
        <v>0</v>
      </c>
      <c r="V1857" s="373">
        <f t="shared" si="207"/>
        <v>0</v>
      </c>
      <c r="W1857" s="376">
        <f t="shared" si="208"/>
        <v>0</v>
      </c>
      <c r="X1857" s="376">
        <f t="shared" si="209"/>
        <v>0</v>
      </c>
      <c r="Y1857" s="373">
        <f t="shared" si="210"/>
        <v>0</v>
      </c>
      <c r="Z1857" s="376">
        <f t="shared" si="211"/>
        <v>0</v>
      </c>
      <c r="AA1857" s="376">
        <f t="shared" si="205"/>
        <v>0</v>
      </c>
      <c r="AB1857" s="350"/>
    </row>
    <row r="1858" spans="1:28" s="2" customFormat="1" ht="10.7">
      <c r="A1858" s="382">
        <v>1833</v>
      </c>
      <c r="B1858" s="398"/>
      <c r="C1858" s="186"/>
      <c r="D1858" s="187"/>
      <c r="E1858" s="186"/>
      <c r="F1858" s="397"/>
      <c r="G1858" s="385">
        <f t="shared" si="206"/>
        <v>0</v>
      </c>
      <c r="H1858" s="360"/>
      <c r="I1858" s="187"/>
      <c r="J1858" s="187"/>
      <c r="K1858" s="187"/>
      <c r="L1858" s="187"/>
      <c r="M1858" s="187"/>
      <c r="N1858" s="187"/>
      <c r="O1858" s="187"/>
      <c r="P1858" s="187"/>
      <c r="Q1858" s="187"/>
      <c r="R1858" s="187"/>
      <c r="S1858" s="187"/>
      <c r="T1858" s="269"/>
      <c r="U1858" s="370">
        <f>IF(AND(H1858="",I1858="",J1858="",K1858="",L1858="",M1858="",N1858="",O1858="",P1858="",Q1858="",R1858="",S1858="",T1858=""),0,AVERAGE($H1858:T1858))</f>
        <v>0</v>
      </c>
      <c r="V1858" s="373">
        <f t="shared" si="207"/>
        <v>0</v>
      </c>
      <c r="W1858" s="376">
        <f t="shared" si="208"/>
        <v>0</v>
      </c>
      <c r="X1858" s="376">
        <f t="shared" si="209"/>
        <v>0</v>
      </c>
      <c r="Y1858" s="373">
        <f t="shared" si="210"/>
        <v>0</v>
      </c>
      <c r="Z1858" s="376">
        <f t="shared" si="211"/>
        <v>0</v>
      </c>
      <c r="AA1858" s="376">
        <f t="shared" si="205"/>
        <v>0</v>
      </c>
      <c r="AB1858" s="350"/>
    </row>
    <row r="1859" spans="1:28" s="2" customFormat="1" ht="10.7">
      <c r="A1859" s="382">
        <v>1834</v>
      </c>
      <c r="B1859" s="398"/>
      <c r="C1859" s="186"/>
      <c r="D1859" s="187"/>
      <c r="E1859" s="186"/>
      <c r="F1859" s="397"/>
      <c r="G1859" s="385">
        <f t="shared" si="206"/>
        <v>0</v>
      </c>
      <c r="H1859" s="360"/>
      <c r="I1859" s="187"/>
      <c r="J1859" s="187"/>
      <c r="K1859" s="187"/>
      <c r="L1859" s="187"/>
      <c r="M1859" s="187"/>
      <c r="N1859" s="187"/>
      <c r="O1859" s="187"/>
      <c r="P1859" s="187"/>
      <c r="Q1859" s="187"/>
      <c r="R1859" s="187"/>
      <c r="S1859" s="187"/>
      <c r="T1859" s="269"/>
      <c r="U1859" s="370">
        <f>IF(AND(H1859="",I1859="",J1859="",K1859="",L1859="",M1859="",N1859="",O1859="",P1859="",Q1859="",R1859="",S1859="",T1859=""),0,AVERAGE($H1859:T1859))</f>
        <v>0</v>
      </c>
      <c r="V1859" s="373">
        <f t="shared" si="207"/>
        <v>0</v>
      </c>
      <c r="W1859" s="376">
        <f t="shared" si="208"/>
        <v>0</v>
      </c>
      <c r="X1859" s="376">
        <f t="shared" si="209"/>
        <v>0</v>
      </c>
      <c r="Y1859" s="373">
        <f t="shared" si="210"/>
        <v>0</v>
      </c>
      <c r="Z1859" s="376">
        <f t="shared" si="211"/>
        <v>0</v>
      </c>
      <c r="AA1859" s="376">
        <f t="shared" si="205"/>
        <v>0</v>
      </c>
      <c r="AB1859" s="350"/>
    </row>
    <row r="1860" spans="1:28" s="2" customFormat="1" ht="10.7">
      <c r="A1860" s="382">
        <v>1835</v>
      </c>
      <c r="B1860" s="398"/>
      <c r="C1860" s="186"/>
      <c r="D1860" s="187"/>
      <c r="E1860" s="186"/>
      <c r="F1860" s="397"/>
      <c r="G1860" s="385">
        <f t="shared" si="206"/>
        <v>0</v>
      </c>
      <c r="H1860" s="360"/>
      <c r="I1860" s="187"/>
      <c r="J1860" s="187"/>
      <c r="K1860" s="187"/>
      <c r="L1860" s="187"/>
      <c r="M1860" s="187"/>
      <c r="N1860" s="187"/>
      <c r="O1860" s="187"/>
      <c r="P1860" s="187"/>
      <c r="Q1860" s="187"/>
      <c r="R1860" s="187"/>
      <c r="S1860" s="187"/>
      <c r="T1860" s="269"/>
      <c r="U1860" s="370">
        <f>IF(AND(H1860="",I1860="",J1860="",K1860="",L1860="",M1860="",N1860="",O1860="",P1860="",Q1860="",R1860="",S1860="",T1860=""),0,AVERAGE($H1860:T1860))</f>
        <v>0</v>
      </c>
      <c r="V1860" s="373">
        <f t="shared" si="207"/>
        <v>0</v>
      </c>
      <c r="W1860" s="376">
        <f t="shared" si="208"/>
        <v>0</v>
      </c>
      <c r="X1860" s="376">
        <f t="shared" si="209"/>
        <v>0</v>
      </c>
      <c r="Y1860" s="373">
        <f t="shared" si="210"/>
        <v>0</v>
      </c>
      <c r="Z1860" s="376">
        <f t="shared" si="211"/>
        <v>0</v>
      </c>
      <c r="AA1860" s="376">
        <f t="shared" si="205"/>
        <v>0</v>
      </c>
      <c r="AB1860" s="350"/>
    </row>
    <row r="1861" spans="1:28" s="2" customFormat="1" ht="10.7">
      <c r="A1861" s="382">
        <v>1836</v>
      </c>
      <c r="B1861" s="398"/>
      <c r="C1861" s="186"/>
      <c r="D1861" s="187"/>
      <c r="E1861" s="186"/>
      <c r="F1861" s="397"/>
      <c r="G1861" s="385">
        <f t="shared" si="206"/>
        <v>0</v>
      </c>
      <c r="H1861" s="360"/>
      <c r="I1861" s="187"/>
      <c r="J1861" s="187"/>
      <c r="K1861" s="187"/>
      <c r="L1861" s="187"/>
      <c r="M1861" s="187"/>
      <c r="N1861" s="187"/>
      <c r="O1861" s="187"/>
      <c r="P1861" s="187"/>
      <c r="Q1861" s="187"/>
      <c r="R1861" s="187"/>
      <c r="S1861" s="187"/>
      <c r="T1861" s="269"/>
      <c r="U1861" s="370">
        <f>IF(AND(H1861="",I1861="",J1861="",K1861="",L1861="",M1861="",N1861="",O1861="",P1861="",Q1861="",R1861="",S1861="",T1861=""),0,AVERAGE($H1861:T1861))</f>
        <v>0</v>
      </c>
      <c r="V1861" s="373">
        <f t="shared" si="207"/>
        <v>0</v>
      </c>
      <c r="W1861" s="376">
        <f t="shared" si="208"/>
        <v>0</v>
      </c>
      <c r="X1861" s="376">
        <f t="shared" si="209"/>
        <v>0</v>
      </c>
      <c r="Y1861" s="373">
        <f t="shared" si="210"/>
        <v>0</v>
      </c>
      <c r="Z1861" s="376">
        <f t="shared" si="211"/>
        <v>0</v>
      </c>
      <c r="AA1861" s="376">
        <f t="shared" si="205"/>
        <v>0</v>
      </c>
      <c r="AB1861" s="350"/>
    </row>
    <row r="1862" spans="1:28" s="2" customFormat="1" ht="10.7">
      <c r="A1862" s="382">
        <v>1837</v>
      </c>
      <c r="B1862" s="398"/>
      <c r="C1862" s="186"/>
      <c r="D1862" s="187"/>
      <c r="E1862" s="186"/>
      <c r="F1862" s="397"/>
      <c r="G1862" s="385">
        <f t="shared" si="206"/>
        <v>0</v>
      </c>
      <c r="H1862" s="360"/>
      <c r="I1862" s="187"/>
      <c r="J1862" s="187"/>
      <c r="K1862" s="187"/>
      <c r="L1862" s="187"/>
      <c r="M1862" s="187"/>
      <c r="N1862" s="187"/>
      <c r="O1862" s="187"/>
      <c r="P1862" s="187"/>
      <c r="Q1862" s="187"/>
      <c r="R1862" s="187"/>
      <c r="S1862" s="187"/>
      <c r="T1862" s="269"/>
      <c r="U1862" s="370">
        <f>IF(AND(H1862="",I1862="",J1862="",K1862="",L1862="",M1862="",N1862="",O1862="",P1862="",Q1862="",R1862="",S1862="",T1862=""),0,AVERAGE($H1862:T1862))</f>
        <v>0</v>
      </c>
      <c r="V1862" s="373">
        <f t="shared" si="207"/>
        <v>0</v>
      </c>
      <c r="W1862" s="376">
        <f t="shared" si="208"/>
        <v>0</v>
      </c>
      <c r="X1862" s="376">
        <f t="shared" si="209"/>
        <v>0</v>
      </c>
      <c r="Y1862" s="373">
        <f t="shared" si="210"/>
        <v>0</v>
      </c>
      <c r="Z1862" s="376">
        <f t="shared" si="211"/>
        <v>0</v>
      </c>
      <c r="AA1862" s="376">
        <f t="shared" si="205"/>
        <v>0</v>
      </c>
      <c r="AB1862" s="350"/>
    </row>
    <row r="1863" spans="1:28" s="2" customFormat="1" ht="10.7">
      <c r="A1863" s="382">
        <v>1838</v>
      </c>
      <c r="B1863" s="398"/>
      <c r="C1863" s="186"/>
      <c r="D1863" s="187"/>
      <c r="E1863" s="186"/>
      <c r="F1863" s="397"/>
      <c r="G1863" s="385">
        <f t="shared" si="206"/>
        <v>0</v>
      </c>
      <c r="H1863" s="360"/>
      <c r="I1863" s="187"/>
      <c r="J1863" s="187"/>
      <c r="K1863" s="187"/>
      <c r="L1863" s="187"/>
      <c r="M1863" s="187"/>
      <c r="N1863" s="187"/>
      <c r="O1863" s="187"/>
      <c r="P1863" s="187"/>
      <c r="Q1863" s="187"/>
      <c r="R1863" s="187"/>
      <c r="S1863" s="187"/>
      <c r="T1863" s="269"/>
      <c r="U1863" s="370">
        <f>IF(AND(H1863="",I1863="",J1863="",K1863="",L1863="",M1863="",N1863="",O1863="",P1863="",Q1863="",R1863="",S1863="",T1863=""),0,AVERAGE($H1863:T1863))</f>
        <v>0</v>
      </c>
      <c r="V1863" s="373">
        <f t="shared" si="207"/>
        <v>0</v>
      </c>
      <c r="W1863" s="376">
        <f t="shared" si="208"/>
        <v>0</v>
      </c>
      <c r="X1863" s="376">
        <f t="shared" si="209"/>
        <v>0</v>
      </c>
      <c r="Y1863" s="373">
        <f t="shared" si="210"/>
        <v>0</v>
      </c>
      <c r="Z1863" s="376">
        <f t="shared" si="211"/>
        <v>0</v>
      </c>
      <c r="AA1863" s="376">
        <f t="shared" si="205"/>
        <v>0</v>
      </c>
      <c r="AB1863" s="350"/>
    </row>
    <row r="1864" spans="1:28" s="2" customFormat="1" ht="10.7">
      <c r="A1864" s="382">
        <v>1839</v>
      </c>
      <c r="B1864" s="398"/>
      <c r="C1864" s="186"/>
      <c r="D1864" s="187"/>
      <c r="E1864" s="186"/>
      <c r="F1864" s="397"/>
      <c r="G1864" s="385">
        <f t="shared" si="206"/>
        <v>0</v>
      </c>
      <c r="H1864" s="360"/>
      <c r="I1864" s="187"/>
      <c r="J1864" s="187"/>
      <c r="K1864" s="187"/>
      <c r="L1864" s="187"/>
      <c r="M1864" s="187"/>
      <c r="N1864" s="187"/>
      <c r="O1864" s="187"/>
      <c r="P1864" s="187"/>
      <c r="Q1864" s="187"/>
      <c r="R1864" s="187"/>
      <c r="S1864" s="187"/>
      <c r="T1864" s="269"/>
      <c r="U1864" s="370">
        <f>IF(AND(H1864="",I1864="",J1864="",K1864="",L1864="",M1864="",N1864="",O1864="",P1864="",Q1864="",R1864="",S1864="",T1864=""),0,AVERAGE($H1864:T1864))</f>
        <v>0</v>
      </c>
      <c r="V1864" s="373">
        <f t="shared" si="207"/>
        <v>0</v>
      </c>
      <c r="W1864" s="376">
        <f t="shared" si="208"/>
        <v>0</v>
      </c>
      <c r="X1864" s="376">
        <f t="shared" si="209"/>
        <v>0</v>
      </c>
      <c r="Y1864" s="373">
        <f t="shared" si="210"/>
        <v>0</v>
      </c>
      <c r="Z1864" s="376">
        <f t="shared" si="211"/>
        <v>0</v>
      </c>
      <c r="AA1864" s="376">
        <f t="shared" si="205"/>
        <v>0</v>
      </c>
      <c r="AB1864" s="350"/>
    </row>
    <row r="1865" spans="1:28" s="2" customFormat="1" ht="10.7">
      <c r="A1865" s="382">
        <v>1840</v>
      </c>
      <c r="B1865" s="398"/>
      <c r="C1865" s="186"/>
      <c r="D1865" s="187"/>
      <c r="E1865" s="186"/>
      <c r="F1865" s="397"/>
      <c r="G1865" s="385">
        <f t="shared" si="206"/>
        <v>0</v>
      </c>
      <c r="H1865" s="360"/>
      <c r="I1865" s="187"/>
      <c r="J1865" s="187"/>
      <c r="K1865" s="187"/>
      <c r="L1865" s="187"/>
      <c r="M1865" s="187"/>
      <c r="N1865" s="187"/>
      <c r="O1865" s="187"/>
      <c r="P1865" s="187"/>
      <c r="Q1865" s="187"/>
      <c r="R1865" s="187"/>
      <c r="S1865" s="187"/>
      <c r="T1865" s="269"/>
      <c r="U1865" s="370">
        <f>IF(AND(H1865="",I1865="",J1865="",K1865="",L1865="",M1865="",N1865="",O1865="",P1865="",Q1865="",R1865="",S1865="",T1865=""),0,AVERAGE($H1865:T1865))</f>
        <v>0</v>
      </c>
      <c r="V1865" s="373">
        <f t="shared" si="207"/>
        <v>0</v>
      </c>
      <c r="W1865" s="376">
        <f t="shared" si="208"/>
        <v>0</v>
      </c>
      <c r="X1865" s="376">
        <f t="shared" si="209"/>
        <v>0</v>
      </c>
      <c r="Y1865" s="373">
        <f t="shared" si="210"/>
        <v>0</v>
      </c>
      <c r="Z1865" s="376">
        <f t="shared" si="211"/>
        <v>0</v>
      </c>
      <c r="AA1865" s="376">
        <f t="shared" si="205"/>
        <v>0</v>
      </c>
      <c r="AB1865" s="350"/>
    </row>
    <row r="1866" spans="1:28" s="2" customFormat="1" ht="10.7">
      <c r="A1866" s="382">
        <v>1841</v>
      </c>
      <c r="B1866" s="398"/>
      <c r="C1866" s="186"/>
      <c r="D1866" s="187"/>
      <c r="E1866" s="186"/>
      <c r="F1866" s="397"/>
      <c r="G1866" s="385">
        <f t="shared" si="206"/>
        <v>0</v>
      </c>
      <c r="H1866" s="360"/>
      <c r="I1866" s="187"/>
      <c r="J1866" s="187"/>
      <c r="K1866" s="187"/>
      <c r="L1866" s="187"/>
      <c r="M1866" s="187"/>
      <c r="N1866" s="187"/>
      <c r="O1866" s="187"/>
      <c r="P1866" s="187"/>
      <c r="Q1866" s="187"/>
      <c r="R1866" s="187"/>
      <c r="S1866" s="187"/>
      <c r="T1866" s="269"/>
      <c r="U1866" s="370">
        <f>IF(AND(H1866="",I1866="",J1866="",K1866="",L1866="",M1866="",N1866="",O1866="",P1866="",Q1866="",R1866="",S1866="",T1866=""),0,AVERAGE($H1866:T1866))</f>
        <v>0</v>
      </c>
      <c r="V1866" s="373">
        <f t="shared" si="207"/>
        <v>0</v>
      </c>
      <c r="W1866" s="376">
        <f t="shared" si="208"/>
        <v>0</v>
      </c>
      <c r="X1866" s="376">
        <f t="shared" si="209"/>
        <v>0</v>
      </c>
      <c r="Y1866" s="373">
        <f t="shared" si="210"/>
        <v>0</v>
      </c>
      <c r="Z1866" s="376">
        <f t="shared" si="211"/>
        <v>0</v>
      </c>
      <c r="AA1866" s="376">
        <f t="shared" si="205"/>
        <v>0</v>
      </c>
      <c r="AB1866" s="350"/>
    </row>
    <row r="1867" spans="1:28" s="2" customFormat="1" ht="10.7">
      <c r="A1867" s="382">
        <v>1842</v>
      </c>
      <c r="B1867" s="398"/>
      <c r="C1867" s="186"/>
      <c r="D1867" s="187"/>
      <c r="E1867" s="186"/>
      <c r="F1867" s="397"/>
      <c r="G1867" s="385">
        <f t="shared" si="206"/>
        <v>0</v>
      </c>
      <c r="H1867" s="360"/>
      <c r="I1867" s="187"/>
      <c r="J1867" s="187"/>
      <c r="K1867" s="187"/>
      <c r="L1867" s="187"/>
      <c r="M1867" s="187"/>
      <c r="N1867" s="187"/>
      <c r="O1867" s="187"/>
      <c r="P1867" s="187"/>
      <c r="Q1867" s="187"/>
      <c r="R1867" s="187"/>
      <c r="S1867" s="187"/>
      <c r="T1867" s="269"/>
      <c r="U1867" s="370">
        <f>IF(AND(H1867="",I1867="",J1867="",K1867="",L1867="",M1867="",N1867="",O1867="",P1867="",Q1867="",R1867="",S1867="",T1867=""),0,AVERAGE($H1867:T1867))</f>
        <v>0</v>
      </c>
      <c r="V1867" s="373">
        <f t="shared" si="207"/>
        <v>0</v>
      </c>
      <c r="W1867" s="376">
        <f t="shared" si="208"/>
        <v>0</v>
      </c>
      <c r="X1867" s="376">
        <f t="shared" si="209"/>
        <v>0</v>
      </c>
      <c r="Y1867" s="373">
        <f t="shared" si="210"/>
        <v>0</v>
      </c>
      <c r="Z1867" s="376">
        <f t="shared" si="211"/>
        <v>0</v>
      </c>
      <c r="AA1867" s="376">
        <f t="shared" si="205"/>
        <v>0</v>
      </c>
      <c r="AB1867" s="350"/>
    </row>
    <row r="1868" spans="1:28" s="2" customFormat="1" ht="10.7">
      <c r="A1868" s="382">
        <v>1843</v>
      </c>
      <c r="B1868" s="398"/>
      <c r="C1868" s="186"/>
      <c r="D1868" s="187"/>
      <c r="E1868" s="186"/>
      <c r="F1868" s="397"/>
      <c r="G1868" s="385">
        <f t="shared" si="206"/>
        <v>0</v>
      </c>
      <c r="H1868" s="360"/>
      <c r="I1868" s="187"/>
      <c r="J1868" s="187"/>
      <c r="K1868" s="187"/>
      <c r="L1868" s="187"/>
      <c r="M1868" s="187"/>
      <c r="N1868" s="187"/>
      <c r="O1868" s="187"/>
      <c r="P1868" s="187"/>
      <c r="Q1868" s="187"/>
      <c r="R1868" s="187"/>
      <c r="S1868" s="187"/>
      <c r="T1868" s="269"/>
      <c r="U1868" s="370">
        <f>IF(AND(H1868="",I1868="",J1868="",K1868="",L1868="",M1868="",N1868="",O1868="",P1868="",Q1868="",R1868="",S1868="",T1868=""),0,AVERAGE($H1868:T1868))</f>
        <v>0</v>
      </c>
      <c r="V1868" s="373">
        <f t="shared" si="207"/>
        <v>0</v>
      </c>
      <c r="W1868" s="376">
        <f t="shared" si="208"/>
        <v>0</v>
      </c>
      <c r="X1868" s="376">
        <f t="shared" si="209"/>
        <v>0</v>
      </c>
      <c r="Y1868" s="373">
        <f t="shared" si="210"/>
        <v>0</v>
      </c>
      <c r="Z1868" s="376">
        <f t="shared" si="211"/>
        <v>0</v>
      </c>
      <c r="AA1868" s="376">
        <f t="shared" si="205"/>
        <v>0</v>
      </c>
      <c r="AB1868" s="350"/>
    </row>
    <row r="1869" spans="1:28" s="2" customFormat="1" ht="10.7">
      <c r="A1869" s="382">
        <v>1844</v>
      </c>
      <c r="B1869" s="398"/>
      <c r="C1869" s="186"/>
      <c r="D1869" s="187"/>
      <c r="E1869" s="186"/>
      <c r="F1869" s="397"/>
      <c r="G1869" s="385">
        <f t="shared" si="206"/>
        <v>0</v>
      </c>
      <c r="H1869" s="360"/>
      <c r="I1869" s="187"/>
      <c r="J1869" s="187"/>
      <c r="K1869" s="187"/>
      <c r="L1869" s="187"/>
      <c r="M1869" s="187"/>
      <c r="N1869" s="187"/>
      <c r="O1869" s="187"/>
      <c r="P1869" s="187"/>
      <c r="Q1869" s="187"/>
      <c r="R1869" s="187"/>
      <c r="S1869" s="187"/>
      <c r="T1869" s="269"/>
      <c r="U1869" s="370">
        <f>IF(AND(H1869="",I1869="",J1869="",K1869="",L1869="",M1869="",N1869="",O1869="",P1869="",Q1869="",R1869="",S1869="",T1869=""),0,AVERAGE($H1869:T1869))</f>
        <v>0</v>
      </c>
      <c r="V1869" s="373">
        <f t="shared" si="207"/>
        <v>0</v>
      </c>
      <c r="W1869" s="376">
        <f t="shared" si="208"/>
        <v>0</v>
      </c>
      <c r="X1869" s="376">
        <f t="shared" si="209"/>
        <v>0</v>
      </c>
      <c r="Y1869" s="373">
        <f t="shared" si="210"/>
        <v>0</v>
      </c>
      <c r="Z1869" s="376">
        <f t="shared" si="211"/>
        <v>0</v>
      </c>
      <c r="AA1869" s="376">
        <f t="shared" si="205"/>
        <v>0</v>
      </c>
      <c r="AB1869" s="350"/>
    </row>
    <row r="1870" spans="1:28" s="2" customFormat="1" ht="10.7">
      <c r="A1870" s="382">
        <v>1845</v>
      </c>
      <c r="B1870" s="398"/>
      <c r="C1870" s="186"/>
      <c r="D1870" s="187"/>
      <c r="E1870" s="186"/>
      <c r="F1870" s="397"/>
      <c r="G1870" s="385">
        <f t="shared" si="206"/>
        <v>0</v>
      </c>
      <c r="H1870" s="360"/>
      <c r="I1870" s="187"/>
      <c r="J1870" s="187"/>
      <c r="K1870" s="187"/>
      <c r="L1870" s="187"/>
      <c r="M1870" s="187"/>
      <c r="N1870" s="187"/>
      <c r="O1870" s="187"/>
      <c r="P1870" s="187"/>
      <c r="Q1870" s="187"/>
      <c r="R1870" s="187"/>
      <c r="S1870" s="187"/>
      <c r="T1870" s="269"/>
      <c r="U1870" s="370">
        <f>IF(AND(H1870="",I1870="",J1870="",K1870="",L1870="",M1870="",N1870="",O1870="",P1870="",Q1870="",R1870="",S1870="",T1870=""),0,AVERAGE($H1870:T1870))</f>
        <v>0</v>
      </c>
      <c r="V1870" s="373">
        <f t="shared" si="207"/>
        <v>0</v>
      </c>
      <c r="W1870" s="376">
        <f t="shared" si="208"/>
        <v>0</v>
      </c>
      <c r="X1870" s="376">
        <f t="shared" si="209"/>
        <v>0</v>
      </c>
      <c r="Y1870" s="373">
        <f t="shared" si="210"/>
        <v>0</v>
      </c>
      <c r="Z1870" s="376">
        <f t="shared" si="211"/>
        <v>0</v>
      </c>
      <c r="AA1870" s="376">
        <f t="shared" si="205"/>
        <v>0</v>
      </c>
      <c r="AB1870" s="350"/>
    </row>
    <row r="1871" spans="1:28" s="2" customFormat="1" ht="10.7">
      <c r="A1871" s="382">
        <v>1846</v>
      </c>
      <c r="B1871" s="398"/>
      <c r="C1871" s="186"/>
      <c r="D1871" s="187"/>
      <c r="E1871" s="186"/>
      <c r="F1871" s="397"/>
      <c r="G1871" s="385">
        <f t="shared" si="206"/>
        <v>0</v>
      </c>
      <c r="H1871" s="360"/>
      <c r="I1871" s="187"/>
      <c r="J1871" s="187"/>
      <c r="K1871" s="187"/>
      <c r="L1871" s="187"/>
      <c r="M1871" s="187"/>
      <c r="N1871" s="187"/>
      <c r="O1871" s="187"/>
      <c r="P1871" s="187"/>
      <c r="Q1871" s="187"/>
      <c r="R1871" s="187"/>
      <c r="S1871" s="187"/>
      <c r="T1871" s="269"/>
      <c r="U1871" s="370">
        <f>IF(AND(H1871="",I1871="",J1871="",K1871="",L1871="",M1871="",N1871="",O1871="",P1871="",Q1871="",R1871="",S1871="",T1871=""),0,AVERAGE($H1871:T1871))</f>
        <v>0</v>
      </c>
      <c r="V1871" s="373">
        <f t="shared" si="207"/>
        <v>0</v>
      </c>
      <c r="W1871" s="376">
        <f t="shared" si="208"/>
        <v>0</v>
      </c>
      <c r="X1871" s="376">
        <f t="shared" si="209"/>
        <v>0</v>
      </c>
      <c r="Y1871" s="373">
        <f t="shared" si="210"/>
        <v>0</v>
      </c>
      <c r="Z1871" s="376">
        <f t="shared" si="211"/>
        <v>0</v>
      </c>
      <c r="AA1871" s="376">
        <f t="shared" si="205"/>
        <v>0</v>
      </c>
      <c r="AB1871" s="350"/>
    </row>
    <row r="1872" spans="1:28" s="2" customFormat="1" ht="10.7">
      <c r="A1872" s="382">
        <v>1847</v>
      </c>
      <c r="B1872" s="398"/>
      <c r="C1872" s="186"/>
      <c r="D1872" s="187"/>
      <c r="E1872" s="186"/>
      <c r="F1872" s="397"/>
      <c r="G1872" s="385">
        <f t="shared" si="206"/>
        <v>0</v>
      </c>
      <c r="H1872" s="360"/>
      <c r="I1872" s="187"/>
      <c r="J1872" s="187"/>
      <c r="K1872" s="187"/>
      <c r="L1872" s="187"/>
      <c r="M1872" s="187"/>
      <c r="N1872" s="187"/>
      <c r="O1872" s="187"/>
      <c r="P1872" s="187"/>
      <c r="Q1872" s="187"/>
      <c r="R1872" s="187"/>
      <c r="S1872" s="187"/>
      <c r="T1872" s="269"/>
      <c r="U1872" s="370">
        <f>IF(AND(H1872="",I1872="",J1872="",K1872="",L1872="",M1872="",N1872="",O1872="",P1872="",Q1872="",R1872="",S1872="",T1872=""),0,AVERAGE($H1872:T1872))</f>
        <v>0</v>
      </c>
      <c r="V1872" s="373">
        <f t="shared" si="207"/>
        <v>0</v>
      </c>
      <c r="W1872" s="376">
        <f t="shared" si="208"/>
        <v>0</v>
      </c>
      <c r="X1872" s="376">
        <f t="shared" si="209"/>
        <v>0</v>
      </c>
      <c r="Y1872" s="373">
        <f t="shared" si="210"/>
        <v>0</v>
      </c>
      <c r="Z1872" s="376">
        <f t="shared" si="211"/>
        <v>0</v>
      </c>
      <c r="AA1872" s="376">
        <f t="shared" si="205"/>
        <v>0</v>
      </c>
      <c r="AB1872" s="350"/>
    </row>
    <row r="1873" spans="1:28" s="2" customFormat="1" ht="10.7">
      <c r="A1873" s="382">
        <v>1848</v>
      </c>
      <c r="B1873" s="398"/>
      <c r="C1873" s="186"/>
      <c r="D1873" s="187"/>
      <c r="E1873" s="186"/>
      <c r="F1873" s="397"/>
      <c r="G1873" s="385">
        <f t="shared" si="206"/>
        <v>0</v>
      </c>
      <c r="H1873" s="360"/>
      <c r="I1873" s="187"/>
      <c r="J1873" s="187"/>
      <c r="K1873" s="187"/>
      <c r="L1873" s="187"/>
      <c r="M1873" s="187"/>
      <c r="N1873" s="187"/>
      <c r="O1873" s="187"/>
      <c r="P1873" s="187"/>
      <c r="Q1873" s="187"/>
      <c r="R1873" s="187"/>
      <c r="S1873" s="187"/>
      <c r="T1873" s="269"/>
      <c r="U1873" s="370">
        <f>IF(AND(H1873="",I1873="",J1873="",K1873="",L1873="",M1873="",N1873="",O1873="",P1873="",Q1873="",R1873="",S1873="",T1873=""),0,AVERAGE($H1873:T1873))</f>
        <v>0</v>
      </c>
      <c r="V1873" s="373">
        <f t="shared" si="207"/>
        <v>0</v>
      </c>
      <c r="W1873" s="376">
        <f t="shared" si="208"/>
        <v>0</v>
      </c>
      <c r="X1873" s="376">
        <f t="shared" si="209"/>
        <v>0</v>
      </c>
      <c r="Y1873" s="373">
        <f t="shared" si="210"/>
        <v>0</v>
      </c>
      <c r="Z1873" s="376">
        <f t="shared" si="211"/>
        <v>0</v>
      </c>
      <c r="AA1873" s="376">
        <f t="shared" si="205"/>
        <v>0</v>
      </c>
      <c r="AB1873" s="350"/>
    </row>
    <row r="1874" spans="1:28" s="2" customFormat="1" ht="10.7">
      <c r="A1874" s="382">
        <v>1849</v>
      </c>
      <c r="B1874" s="398"/>
      <c r="C1874" s="186"/>
      <c r="D1874" s="187"/>
      <c r="E1874" s="186"/>
      <c r="F1874" s="397"/>
      <c r="G1874" s="385">
        <f t="shared" si="206"/>
        <v>0</v>
      </c>
      <c r="H1874" s="360"/>
      <c r="I1874" s="187"/>
      <c r="J1874" s="187"/>
      <c r="K1874" s="187"/>
      <c r="L1874" s="187"/>
      <c r="M1874" s="187"/>
      <c r="N1874" s="187"/>
      <c r="O1874" s="187"/>
      <c r="P1874" s="187"/>
      <c r="Q1874" s="187"/>
      <c r="R1874" s="187"/>
      <c r="S1874" s="187"/>
      <c r="T1874" s="269"/>
      <c r="U1874" s="370">
        <f>IF(AND(H1874="",I1874="",J1874="",K1874="",L1874="",M1874="",N1874="",O1874="",P1874="",Q1874="",R1874="",S1874="",T1874=""),0,AVERAGE($H1874:T1874))</f>
        <v>0</v>
      </c>
      <c r="V1874" s="373">
        <f t="shared" si="207"/>
        <v>0</v>
      </c>
      <c r="W1874" s="376">
        <f t="shared" si="208"/>
        <v>0</v>
      </c>
      <c r="X1874" s="376">
        <f t="shared" si="209"/>
        <v>0</v>
      </c>
      <c r="Y1874" s="373">
        <f t="shared" si="210"/>
        <v>0</v>
      </c>
      <c r="Z1874" s="376">
        <f t="shared" si="211"/>
        <v>0</v>
      </c>
      <c r="AA1874" s="376">
        <f t="shared" si="205"/>
        <v>0</v>
      </c>
      <c r="AB1874" s="350"/>
    </row>
    <row r="1875" spans="1:28" s="2" customFormat="1" ht="10.7">
      <c r="A1875" s="382">
        <v>1850</v>
      </c>
      <c r="B1875" s="398"/>
      <c r="C1875" s="186"/>
      <c r="D1875" s="187"/>
      <c r="E1875" s="186"/>
      <c r="F1875" s="397"/>
      <c r="G1875" s="385">
        <f t="shared" si="206"/>
        <v>0</v>
      </c>
      <c r="H1875" s="360"/>
      <c r="I1875" s="187"/>
      <c r="J1875" s="187"/>
      <c r="K1875" s="187"/>
      <c r="L1875" s="187"/>
      <c r="M1875" s="187"/>
      <c r="N1875" s="187"/>
      <c r="O1875" s="187"/>
      <c r="P1875" s="187"/>
      <c r="Q1875" s="187"/>
      <c r="R1875" s="187"/>
      <c r="S1875" s="187"/>
      <c r="T1875" s="269"/>
      <c r="U1875" s="370">
        <f>IF(AND(H1875="",I1875="",J1875="",K1875="",L1875="",M1875="",N1875="",O1875="",P1875="",Q1875="",R1875="",S1875="",T1875=""),0,AVERAGE($H1875:T1875))</f>
        <v>0</v>
      </c>
      <c r="V1875" s="373">
        <f t="shared" si="207"/>
        <v>0</v>
      </c>
      <c r="W1875" s="376">
        <f t="shared" si="208"/>
        <v>0</v>
      </c>
      <c r="X1875" s="376">
        <f t="shared" si="209"/>
        <v>0</v>
      </c>
      <c r="Y1875" s="373">
        <f t="shared" si="210"/>
        <v>0</v>
      </c>
      <c r="Z1875" s="376">
        <f t="shared" si="211"/>
        <v>0</v>
      </c>
      <c r="AA1875" s="376">
        <f t="shared" si="205"/>
        <v>0</v>
      </c>
      <c r="AB1875" s="350"/>
    </row>
    <row r="1876" spans="1:28" s="2" customFormat="1" ht="10.7">
      <c r="A1876" s="382">
        <v>1851</v>
      </c>
      <c r="B1876" s="398"/>
      <c r="C1876" s="186"/>
      <c r="D1876" s="187"/>
      <c r="E1876" s="186"/>
      <c r="F1876" s="397"/>
      <c r="G1876" s="385">
        <f t="shared" si="206"/>
        <v>0</v>
      </c>
      <c r="H1876" s="360"/>
      <c r="I1876" s="187"/>
      <c r="J1876" s="187"/>
      <c r="K1876" s="187"/>
      <c r="L1876" s="187"/>
      <c r="M1876" s="187"/>
      <c r="N1876" s="187"/>
      <c r="O1876" s="187"/>
      <c r="P1876" s="187"/>
      <c r="Q1876" s="187"/>
      <c r="R1876" s="187"/>
      <c r="S1876" s="187"/>
      <c r="T1876" s="269"/>
      <c r="U1876" s="370">
        <f>IF(AND(H1876="",I1876="",J1876="",K1876="",L1876="",M1876="",N1876="",O1876="",P1876="",Q1876="",R1876="",S1876="",T1876=""),0,AVERAGE($H1876:T1876))</f>
        <v>0</v>
      </c>
      <c r="V1876" s="373">
        <f t="shared" si="207"/>
        <v>0</v>
      </c>
      <c r="W1876" s="376">
        <f t="shared" si="208"/>
        <v>0</v>
      </c>
      <c r="X1876" s="376">
        <f t="shared" si="209"/>
        <v>0</v>
      </c>
      <c r="Y1876" s="373">
        <f t="shared" si="210"/>
        <v>0</v>
      </c>
      <c r="Z1876" s="376">
        <f t="shared" si="211"/>
        <v>0</v>
      </c>
      <c r="AA1876" s="376">
        <f t="shared" si="205"/>
        <v>0</v>
      </c>
      <c r="AB1876" s="350"/>
    </row>
    <row r="1877" spans="1:28" s="2" customFormat="1" ht="10.7">
      <c r="A1877" s="382">
        <v>1852</v>
      </c>
      <c r="B1877" s="398"/>
      <c r="C1877" s="186"/>
      <c r="D1877" s="187"/>
      <c r="E1877" s="186"/>
      <c r="F1877" s="397"/>
      <c r="G1877" s="385">
        <f t="shared" si="206"/>
        <v>0</v>
      </c>
      <c r="H1877" s="360"/>
      <c r="I1877" s="187"/>
      <c r="J1877" s="187"/>
      <c r="K1877" s="187"/>
      <c r="L1877" s="187"/>
      <c r="M1877" s="187"/>
      <c r="N1877" s="187"/>
      <c r="O1877" s="187"/>
      <c r="P1877" s="187"/>
      <c r="Q1877" s="187"/>
      <c r="R1877" s="187"/>
      <c r="S1877" s="187"/>
      <c r="T1877" s="269"/>
      <c r="U1877" s="370">
        <f>IF(AND(H1877="",I1877="",J1877="",K1877="",L1877="",M1877="",N1877="",O1877="",P1877="",Q1877="",R1877="",S1877="",T1877=""),0,AVERAGE($H1877:T1877))</f>
        <v>0</v>
      </c>
      <c r="V1877" s="373">
        <f t="shared" si="207"/>
        <v>0</v>
      </c>
      <c r="W1877" s="376">
        <f t="shared" si="208"/>
        <v>0</v>
      </c>
      <c r="X1877" s="376">
        <f t="shared" si="209"/>
        <v>0</v>
      </c>
      <c r="Y1877" s="373">
        <f t="shared" si="210"/>
        <v>0</v>
      </c>
      <c r="Z1877" s="376">
        <f t="shared" si="211"/>
        <v>0</v>
      </c>
      <c r="AA1877" s="376">
        <f t="shared" si="205"/>
        <v>0</v>
      </c>
      <c r="AB1877" s="350"/>
    </row>
    <row r="1878" spans="1:28" s="2" customFormat="1" ht="10.7">
      <c r="A1878" s="382">
        <v>1853</v>
      </c>
      <c r="B1878" s="398"/>
      <c r="C1878" s="186"/>
      <c r="D1878" s="187"/>
      <c r="E1878" s="186"/>
      <c r="F1878" s="397"/>
      <c r="G1878" s="385">
        <f t="shared" si="206"/>
        <v>0</v>
      </c>
      <c r="H1878" s="360"/>
      <c r="I1878" s="187"/>
      <c r="J1878" s="187"/>
      <c r="K1878" s="187"/>
      <c r="L1878" s="187"/>
      <c r="M1878" s="187"/>
      <c r="N1878" s="187"/>
      <c r="O1878" s="187"/>
      <c r="P1878" s="187"/>
      <c r="Q1878" s="187"/>
      <c r="R1878" s="187"/>
      <c r="S1878" s="187"/>
      <c r="T1878" s="269"/>
      <c r="U1878" s="370">
        <f>IF(AND(H1878="",I1878="",J1878="",K1878="",L1878="",M1878="",N1878="",O1878="",P1878="",Q1878="",R1878="",S1878="",T1878=""),0,AVERAGE($H1878:T1878))</f>
        <v>0</v>
      </c>
      <c r="V1878" s="373">
        <f t="shared" si="207"/>
        <v>0</v>
      </c>
      <c r="W1878" s="376">
        <f t="shared" si="208"/>
        <v>0</v>
      </c>
      <c r="X1878" s="376">
        <f t="shared" si="209"/>
        <v>0</v>
      </c>
      <c r="Y1878" s="373">
        <f t="shared" si="210"/>
        <v>0</v>
      </c>
      <c r="Z1878" s="376">
        <f t="shared" si="211"/>
        <v>0</v>
      </c>
      <c r="AA1878" s="376">
        <f t="shared" si="205"/>
        <v>0</v>
      </c>
      <c r="AB1878" s="350"/>
    </row>
    <row r="1879" spans="1:28" s="2" customFormat="1" ht="10.7">
      <c r="A1879" s="382">
        <v>1854</v>
      </c>
      <c r="B1879" s="398"/>
      <c r="C1879" s="186"/>
      <c r="D1879" s="187"/>
      <c r="E1879" s="186"/>
      <c r="F1879" s="397"/>
      <c r="G1879" s="385">
        <f t="shared" si="206"/>
        <v>0</v>
      </c>
      <c r="H1879" s="360"/>
      <c r="I1879" s="187"/>
      <c r="J1879" s="187"/>
      <c r="K1879" s="187"/>
      <c r="L1879" s="187"/>
      <c r="M1879" s="187"/>
      <c r="N1879" s="187"/>
      <c r="O1879" s="187"/>
      <c r="P1879" s="187"/>
      <c r="Q1879" s="187"/>
      <c r="R1879" s="187"/>
      <c r="S1879" s="187"/>
      <c r="T1879" s="269"/>
      <c r="U1879" s="370">
        <f>IF(AND(H1879="",I1879="",J1879="",K1879="",L1879="",M1879="",N1879="",O1879="",P1879="",Q1879="",R1879="",S1879="",T1879=""),0,AVERAGE($H1879:T1879))</f>
        <v>0</v>
      </c>
      <c r="V1879" s="373">
        <f t="shared" si="207"/>
        <v>0</v>
      </c>
      <c r="W1879" s="376">
        <f t="shared" si="208"/>
        <v>0</v>
      </c>
      <c r="X1879" s="376">
        <f t="shared" si="209"/>
        <v>0</v>
      </c>
      <c r="Y1879" s="373">
        <f t="shared" si="210"/>
        <v>0</v>
      </c>
      <c r="Z1879" s="376">
        <f t="shared" si="211"/>
        <v>0</v>
      </c>
      <c r="AA1879" s="376">
        <f t="shared" si="205"/>
        <v>0</v>
      </c>
      <c r="AB1879" s="350"/>
    </row>
    <row r="1880" spans="1:28" s="2" customFormat="1" ht="10.7">
      <c r="A1880" s="382">
        <v>1855</v>
      </c>
      <c r="B1880" s="398"/>
      <c r="C1880" s="186"/>
      <c r="D1880" s="187"/>
      <c r="E1880" s="186"/>
      <c r="F1880" s="397"/>
      <c r="G1880" s="385">
        <f t="shared" si="206"/>
        <v>0</v>
      </c>
      <c r="H1880" s="360"/>
      <c r="I1880" s="187"/>
      <c r="J1880" s="187"/>
      <c r="K1880" s="187"/>
      <c r="L1880" s="187"/>
      <c r="M1880" s="187"/>
      <c r="N1880" s="187"/>
      <c r="O1880" s="187"/>
      <c r="P1880" s="187"/>
      <c r="Q1880" s="187"/>
      <c r="R1880" s="187"/>
      <c r="S1880" s="187"/>
      <c r="T1880" s="269"/>
      <c r="U1880" s="370">
        <f>IF(AND(H1880="",I1880="",J1880="",K1880="",L1880="",M1880="",N1880="",O1880="",P1880="",Q1880="",R1880="",S1880="",T1880=""),0,AVERAGE($H1880:T1880))</f>
        <v>0</v>
      </c>
      <c r="V1880" s="373">
        <f t="shared" si="207"/>
        <v>0</v>
      </c>
      <c r="W1880" s="376">
        <f t="shared" si="208"/>
        <v>0</v>
      </c>
      <c r="X1880" s="376">
        <f t="shared" si="209"/>
        <v>0</v>
      </c>
      <c r="Y1880" s="373">
        <f t="shared" si="210"/>
        <v>0</v>
      </c>
      <c r="Z1880" s="376">
        <f t="shared" si="211"/>
        <v>0</v>
      </c>
      <c r="AA1880" s="376">
        <f t="shared" si="205"/>
        <v>0</v>
      </c>
      <c r="AB1880" s="350"/>
    </row>
    <row r="1881" spans="1:28" s="2" customFormat="1" ht="10.7">
      <c r="A1881" s="382">
        <v>1856</v>
      </c>
      <c r="B1881" s="398"/>
      <c r="C1881" s="186"/>
      <c r="D1881" s="187"/>
      <c r="E1881" s="186"/>
      <c r="F1881" s="397"/>
      <c r="G1881" s="385">
        <f t="shared" si="206"/>
        <v>0</v>
      </c>
      <c r="H1881" s="360"/>
      <c r="I1881" s="187"/>
      <c r="J1881" s="187"/>
      <c r="K1881" s="187"/>
      <c r="L1881" s="187"/>
      <c r="M1881" s="187"/>
      <c r="N1881" s="187"/>
      <c r="O1881" s="187"/>
      <c r="P1881" s="187"/>
      <c r="Q1881" s="187"/>
      <c r="R1881" s="187"/>
      <c r="S1881" s="187"/>
      <c r="T1881" s="269"/>
      <c r="U1881" s="370">
        <f>IF(AND(H1881="",I1881="",J1881="",K1881="",L1881="",M1881="",N1881="",O1881="",P1881="",Q1881="",R1881="",S1881="",T1881=""),0,AVERAGE($H1881:T1881))</f>
        <v>0</v>
      </c>
      <c r="V1881" s="373">
        <f t="shared" si="207"/>
        <v>0</v>
      </c>
      <c r="W1881" s="376">
        <f t="shared" si="208"/>
        <v>0</v>
      </c>
      <c r="X1881" s="376">
        <f t="shared" si="209"/>
        <v>0</v>
      </c>
      <c r="Y1881" s="373">
        <f t="shared" si="210"/>
        <v>0</v>
      </c>
      <c r="Z1881" s="376">
        <f t="shared" si="211"/>
        <v>0</v>
      </c>
      <c r="AA1881" s="376">
        <f t="shared" si="205"/>
        <v>0</v>
      </c>
      <c r="AB1881" s="350"/>
    </row>
    <row r="1882" spans="1:28" s="2" customFormat="1" ht="10.7">
      <c r="A1882" s="382">
        <v>1857</v>
      </c>
      <c r="B1882" s="398"/>
      <c r="C1882" s="186"/>
      <c r="D1882" s="187"/>
      <c r="E1882" s="186"/>
      <c r="F1882" s="397"/>
      <c r="G1882" s="385">
        <f t="shared" si="206"/>
        <v>0</v>
      </c>
      <c r="H1882" s="360"/>
      <c r="I1882" s="187"/>
      <c r="J1882" s="187"/>
      <c r="K1882" s="187"/>
      <c r="L1882" s="187"/>
      <c r="M1882" s="187"/>
      <c r="N1882" s="187"/>
      <c r="O1882" s="187"/>
      <c r="P1882" s="187"/>
      <c r="Q1882" s="187"/>
      <c r="R1882" s="187"/>
      <c r="S1882" s="187"/>
      <c r="T1882" s="269"/>
      <c r="U1882" s="370">
        <f>IF(AND(H1882="",I1882="",J1882="",K1882="",L1882="",M1882="",N1882="",O1882="",P1882="",Q1882="",R1882="",S1882="",T1882=""),0,AVERAGE($H1882:T1882))</f>
        <v>0</v>
      </c>
      <c r="V1882" s="373">
        <f t="shared" si="207"/>
        <v>0</v>
      </c>
      <c r="W1882" s="376">
        <f t="shared" si="208"/>
        <v>0</v>
      </c>
      <c r="X1882" s="376">
        <f t="shared" si="209"/>
        <v>0</v>
      </c>
      <c r="Y1882" s="373">
        <f t="shared" si="210"/>
        <v>0</v>
      </c>
      <c r="Z1882" s="376">
        <f t="shared" si="211"/>
        <v>0</v>
      </c>
      <c r="AA1882" s="376">
        <f t="shared" ref="AA1882:AA1945" si="212">IF(U1882&gt;22,(U1882-22),0)</f>
        <v>0</v>
      </c>
      <c r="AB1882" s="350"/>
    </row>
    <row r="1883" spans="1:28" s="2" customFormat="1" ht="10.7">
      <c r="A1883" s="382">
        <v>1858</v>
      </c>
      <c r="B1883" s="398"/>
      <c r="C1883" s="186"/>
      <c r="D1883" s="187"/>
      <c r="E1883" s="186"/>
      <c r="F1883" s="397"/>
      <c r="G1883" s="385">
        <f t="shared" ref="G1883:G1946" si="213">IF(E1883="Residencial",D1883,E1883)</f>
        <v>0</v>
      </c>
      <c r="H1883" s="360"/>
      <c r="I1883" s="187"/>
      <c r="J1883" s="187"/>
      <c r="K1883" s="187"/>
      <c r="L1883" s="187"/>
      <c r="M1883" s="187"/>
      <c r="N1883" s="187"/>
      <c r="O1883" s="187"/>
      <c r="P1883" s="187"/>
      <c r="Q1883" s="187"/>
      <c r="R1883" s="187"/>
      <c r="S1883" s="187"/>
      <c r="T1883" s="269"/>
      <c r="U1883" s="370">
        <f>IF(AND(H1883="",I1883="",J1883="",K1883="",L1883="",M1883="",N1883="",O1883="",P1883="",Q1883="",R1883="",S1883="",T1883=""),0,AVERAGE($H1883:T1883))</f>
        <v>0</v>
      </c>
      <c r="V1883" s="373">
        <f t="shared" ref="V1883:V1946" si="214">IF(U1883&lt;=11,U1883,11)</f>
        <v>0</v>
      </c>
      <c r="W1883" s="376">
        <f t="shared" ref="W1883:W1946" si="215">IF(U1883&lt;=6,U1883,6)</f>
        <v>0</v>
      </c>
      <c r="X1883" s="376">
        <f t="shared" ref="X1883:X1946" si="216">IF(AND(U1883&gt;6,U1883&gt;=11),11-W1883,U1883-W1883)</f>
        <v>0</v>
      </c>
      <c r="Y1883" s="373">
        <f t="shared" ref="Y1883:Y1946" si="217">IF(U1883&gt;11,(U1883-W1883-X1883),0)</f>
        <v>0</v>
      </c>
      <c r="Z1883" s="376">
        <f t="shared" ref="Z1883:Z1946" si="218">IF(U1883&gt;22,11,IF(AND(U1883&gt;11,U1883&lt;=22),U1883-11,0))</f>
        <v>0</v>
      </c>
      <c r="AA1883" s="376">
        <f t="shared" si="212"/>
        <v>0</v>
      </c>
      <c r="AB1883" s="350"/>
    </row>
    <row r="1884" spans="1:28" s="2" customFormat="1" ht="10.7">
      <c r="A1884" s="382">
        <v>1859</v>
      </c>
      <c r="B1884" s="398"/>
      <c r="C1884" s="186"/>
      <c r="D1884" s="187"/>
      <c r="E1884" s="186"/>
      <c r="F1884" s="397"/>
      <c r="G1884" s="385">
        <f t="shared" si="213"/>
        <v>0</v>
      </c>
      <c r="H1884" s="360"/>
      <c r="I1884" s="187"/>
      <c r="J1884" s="187"/>
      <c r="K1884" s="187"/>
      <c r="L1884" s="187"/>
      <c r="M1884" s="187"/>
      <c r="N1884" s="187"/>
      <c r="O1884" s="187"/>
      <c r="P1884" s="187"/>
      <c r="Q1884" s="187"/>
      <c r="R1884" s="187"/>
      <c r="S1884" s="187"/>
      <c r="T1884" s="269"/>
      <c r="U1884" s="370">
        <f>IF(AND(H1884="",I1884="",J1884="",K1884="",L1884="",M1884="",N1884="",O1884="",P1884="",Q1884="",R1884="",S1884="",T1884=""),0,AVERAGE($H1884:T1884))</f>
        <v>0</v>
      </c>
      <c r="V1884" s="373">
        <f t="shared" si="214"/>
        <v>0</v>
      </c>
      <c r="W1884" s="376">
        <f t="shared" si="215"/>
        <v>0</v>
      </c>
      <c r="X1884" s="376">
        <f t="shared" si="216"/>
        <v>0</v>
      </c>
      <c r="Y1884" s="373">
        <f t="shared" si="217"/>
        <v>0</v>
      </c>
      <c r="Z1884" s="376">
        <f t="shared" si="218"/>
        <v>0</v>
      </c>
      <c r="AA1884" s="376">
        <f t="shared" si="212"/>
        <v>0</v>
      </c>
      <c r="AB1884" s="350"/>
    </row>
    <row r="1885" spans="1:28" s="2" customFormat="1" ht="10.7">
      <c r="A1885" s="382">
        <v>1860</v>
      </c>
      <c r="B1885" s="398"/>
      <c r="C1885" s="186"/>
      <c r="D1885" s="187"/>
      <c r="E1885" s="186"/>
      <c r="F1885" s="397"/>
      <c r="G1885" s="385">
        <f t="shared" si="213"/>
        <v>0</v>
      </c>
      <c r="H1885" s="360"/>
      <c r="I1885" s="187"/>
      <c r="J1885" s="187"/>
      <c r="K1885" s="187"/>
      <c r="L1885" s="187"/>
      <c r="M1885" s="187"/>
      <c r="N1885" s="187"/>
      <c r="O1885" s="187"/>
      <c r="P1885" s="187"/>
      <c r="Q1885" s="187"/>
      <c r="R1885" s="187"/>
      <c r="S1885" s="187"/>
      <c r="T1885" s="269"/>
      <c r="U1885" s="370">
        <f>IF(AND(H1885="",I1885="",J1885="",K1885="",L1885="",M1885="",N1885="",O1885="",P1885="",Q1885="",R1885="",S1885="",T1885=""),0,AVERAGE($H1885:T1885))</f>
        <v>0</v>
      </c>
      <c r="V1885" s="373">
        <f t="shared" si="214"/>
        <v>0</v>
      </c>
      <c r="W1885" s="376">
        <f t="shared" si="215"/>
        <v>0</v>
      </c>
      <c r="X1885" s="376">
        <f t="shared" si="216"/>
        <v>0</v>
      </c>
      <c r="Y1885" s="373">
        <f t="shared" si="217"/>
        <v>0</v>
      </c>
      <c r="Z1885" s="376">
        <f t="shared" si="218"/>
        <v>0</v>
      </c>
      <c r="AA1885" s="376">
        <f t="shared" si="212"/>
        <v>0</v>
      </c>
      <c r="AB1885" s="350"/>
    </row>
    <row r="1886" spans="1:28" s="2" customFormat="1" ht="10.7">
      <c r="A1886" s="382">
        <v>1861</v>
      </c>
      <c r="B1886" s="398"/>
      <c r="C1886" s="186"/>
      <c r="D1886" s="187"/>
      <c r="E1886" s="186"/>
      <c r="F1886" s="397"/>
      <c r="G1886" s="385">
        <f t="shared" si="213"/>
        <v>0</v>
      </c>
      <c r="H1886" s="360"/>
      <c r="I1886" s="187"/>
      <c r="J1886" s="187"/>
      <c r="K1886" s="187"/>
      <c r="L1886" s="187"/>
      <c r="M1886" s="187"/>
      <c r="N1886" s="187"/>
      <c r="O1886" s="187"/>
      <c r="P1886" s="187"/>
      <c r="Q1886" s="187"/>
      <c r="R1886" s="187"/>
      <c r="S1886" s="187"/>
      <c r="T1886" s="269"/>
      <c r="U1886" s="370">
        <f>IF(AND(H1886="",I1886="",J1886="",K1886="",L1886="",M1886="",N1886="",O1886="",P1886="",Q1886="",R1886="",S1886="",T1886=""),0,AVERAGE($H1886:T1886))</f>
        <v>0</v>
      </c>
      <c r="V1886" s="373">
        <f t="shared" si="214"/>
        <v>0</v>
      </c>
      <c r="W1886" s="376">
        <f t="shared" si="215"/>
        <v>0</v>
      </c>
      <c r="X1886" s="376">
        <f t="shared" si="216"/>
        <v>0</v>
      </c>
      <c r="Y1886" s="373">
        <f t="shared" si="217"/>
        <v>0</v>
      </c>
      <c r="Z1886" s="376">
        <f t="shared" si="218"/>
        <v>0</v>
      </c>
      <c r="AA1886" s="376">
        <f t="shared" si="212"/>
        <v>0</v>
      </c>
      <c r="AB1886" s="350"/>
    </row>
    <row r="1887" spans="1:28" s="2" customFormat="1" ht="10.7">
      <c r="A1887" s="382">
        <v>1862</v>
      </c>
      <c r="B1887" s="398"/>
      <c r="C1887" s="186"/>
      <c r="D1887" s="187"/>
      <c r="E1887" s="186"/>
      <c r="F1887" s="397"/>
      <c r="G1887" s="385">
        <f t="shared" si="213"/>
        <v>0</v>
      </c>
      <c r="H1887" s="360"/>
      <c r="I1887" s="187"/>
      <c r="J1887" s="187"/>
      <c r="K1887" s="187"/>
      <c r="L1887" s="187"/>
      <c r="M1887" s="187"/>
      <c r="N1887" s="187"/>
      <c r="O1887" s="187"/>
      <c r="P1887" s="187"/>
      <c r="Q1887" s="187"/>
      <c r="R1887" s="187"/>
      <c r="S1887" s="187"/>
      <c r="T1887" s="269"/>
      <c r="U1887" s="370">
        <f>IF(AND(H1887="",I1887="",J1887="",K1887="",L1887="",M1887="",N1887="",O1887="",P1887="",Q1887="",R1887="",S1887="",T1887=""),0,AVERAGE($H1887:T1887))</f>
        <v>0</v>
      </c>
      <c r="V1887" s="373">
        <f t="shared" si="214"/>
        <v>0</v>
      </c>
      <c r="W1887" s="376">
        <f t="shared" si="215"/>
        <v>0</v>
      </c>
      <c r="X1887" s="376">
        <f t="shared" si="216"/>
        <v>0</v>
      </c>
      <c r="Y1887" s="373">
        <f t="shared" si="217"/>
        <v>0</v>
      </c>
      <c r="Z1887" s="376">
        <f t="shared" si="218"/>
        <v>0</v>
      </c>
      <c r="AA1887" s="376">
        <f t="shared" si="212"/>
        <v>0</v>
      </c>
      <c r="AB1887" s="350"/>
    </row>
    <row r="1888" spans="1:28" s="2" customFormat="1" ht="10.7">
      <c r="A1888" s="382">
        <v>1863</v>
      </c>
      <c r="B1888" s="398"/>
      <c r="C1888" s="186"/>
      <c r="D1888" s="187"/>
      <c r="E1888" s="186"/>
      <c r="F1888" s="397"/>
      <c r="G1888" s="385">
        <f t="shared" si="213"/>
        <v>0</v>
      </c>
      <c r="H1888" s="360"/>
      <c r="I1888" s="187"/>
      <c r="J1888" s="187"/>
      <c r="K1888" s="187"/>
      <c r="L1888" s="187"/>
      <c r="M1888" s="187"/>
      <c r="N1888" s="187"/>
      <c r="O1888" s="187"/>
      <c r="P1888" s="187"/>
      <c r="Q1888" s="187"/>
      <c r="R1888" s="187"/>
      <c r="S1888" s="187"/>
      <c r="T1888" s="269"/>
      <c r="U1888" s="370">
        <f>IF(AND(H1888="",I1888="",J1888="",K1888="",L1888="",M1888="",N1888="",O1888="",P1888="",Q1888="",R1888="",S1888="",T1888=""),0,AVERAGE($H1888:T1888))</f>
        <v>0</v>
      </c>
      <c r="V1888" s="373">
        <f t="shared" si="214"/>
        <v>0</v>
      </c>
      <c r="W1888" s="376">
        <f t="shared" si="215"/>
        <v>0</v>
      </c>
      <c r="X1888" s="376">
        <f t="shared" si="216"/>
        <v>0</v>
      </c>
      <c r="Y1888" s="373">
        <f t="shared" si="217"/>
        <v>0</v>
      </c>
      <c r="Z1888" s="376">
        <f t="shared" si="218"/>
        <v>0</v>
      </c>
      <c r="AA1888" s="376">
        <f t="shared" si="212"/>
        <v>0</v>
      </c>
      <c r="AB1888" s="350"/>
    </row>
    <row r="1889" spans="1:28" s="2" customFormat="1" ht="10.7">
      <c r="A1889" s="382">
        <v>1864</v>
      </c>
      <c r="B1889" s="398"/>
      <c r="C1889" s="186"/>
      <c r="D1889" s="187"/>
      <c r="E1889" s="186"/>
      <c r="F1889" s="397"/>
      <c r="G1889" s="385">
        <f t="shared" si="213"/>
        <v>0</v>
      </c>
      <c r="H1889" s="360"/>
      <c r="I1889" s="187"/>
      <c r="J1889" s="187"/>
      <c r="K1889" s="187"/>
      <c r="L1889" s="187"/>
      <c r="M1889" s="187"/>
      <c r="N1889" s="187"/>
      <c r="O1889" s="187"/>
      <c r="P1889" s="187"/>
      <c r="Q1889" s="187"/>
      <c r="R1889" s="187"/>
      <c r="S1889" s="187"/>
      <c r="T1889" s="269"/>
      <c r="U1889" s="370">
        <f>IF(AND(H1889="",I1889="",J1889="",K1889="",L1889="",M1889="",N1889="",O1889="",P1889="",Q1889="",R1889="",S1889="",T1889=""),0,AVERAGE($H1889:T1889))</f>
        <v>0</v>
      </c>
      <c r="V1889" s="373">
        <f t="shared" si="214"/>
        <v>0</v>
      </c>
      <c r="W1889" s="376">
        <f t="shared" si="215"/>
        <v>0</v>
      </c>
      <c r="X1889" s="376">
        <f t="shared" si="216"/>
        <v>0</v>
      </c>
      <c r="Y1889" s="373">
        <f t="shared" si="217"/>
        <v>0</v>
      </c>
      <c r="Z1889" s="376">
        <f t="shared" si="218"/>
        <v>0</v>
      </c>
      <c r="AA1889" s="376">
        <f t="shared" si="212"/>
        <v>0</v>
      </c>
      <c r="AB1889" s="350"/>
    </row>
    <row r="1890" spans="1:28" s="2" customFormat="1" ht="10.7">
      <c r="A1890" s="382">
        <v>1865</v>
      </c>
      <c r="B1890" s="398"/>
      <c r="C1890" s="186"/>
      <c r="D1890" s="187"/>
      <c r="E1890" s="186"/>
      <c r="F1890" s="397"/>
      <c r="G1890" s="385">
        <f t="shared" si="213"/>
        <v>0</v>
      </c>
      <c r="H1890" s="360"/>
      <c r="I1890" s="187"/>
      <c r="J1890" s="187"/>
      <c r="K1890" s="187"/>
      <c r="L1890" s="187"/>
      <c r="M1890" s="187"/>
      <c r="N1890" s="187"/>
      <c r="O1890" s="187"/>
      <c r="P1890" s="187"/>
      <c r="Q1890" s="187"/>
      <c r="R1890" s="187"/>
      <c r="S1890" s="187"/>
      <c r="T1890" s="269"/>
      <c r="U1890" s="370">
        <f>IF(AND(H1890="",I1890="",J1890="",K1890="",L1890="",M1890="",N1890="",O1890="",P1890="",Q1890="",R1890="",S1890="",T1890=""),0,AVERAGE($H1890:T1890))</f>
        <v>0</v>
      </c>
      <c r="V1890" s="373">
        <f t="shared" si="214"/>
        <v>0</v>
      </c>
      <c r="W1890" s="376">
        <f t="shared" si="215"/>
        <v>0</v>
      </c>
      <c r="X1890" s="376">
        <f t="shared" si="216"/>
        <v>0</v>
      </c>
      <c r="Y1890" s="373">
        <f t="shared" si="217"/>
        <v>0</v>
      </c>
      <c r="Z1890" s="376">
        <f t="shared" si="218"/>
        <v>0</v>
      </c>
      <c r="AA1890" s="376">
        <f t="shared" si="212"/>
        <v>0</v>
      </c>
      <c r="AB1890" s="350"/>
    </row>
    <row r="1891" spans="1:28" s="2" customFormat="1" ht="10.7">
      <c r="A1891" s="382">
        <v>1866</v>
      </c>
      <c r="B1891" s="398"/>
      <c r="C1891" s="186"/>
      <c r="D1891" s="187"/>
      <c r="E1891" s="186"/>
      <c r="F1891" s="397"/>
      <c r="G1891" s="385">
        <f t="shared" si="213"/>
        <v>0</v>
      </c>
      <c r="H1891" s="360"/>
      <c r="I1891" s="187"/>
      <c r="J1891" s="187"/>
      <c r="K1891" s="187"/>
      <c r="L1891" s="187"/>
      <c r="M1891" s="187"/>
      <c r="N1891" s="187"/>
      <c r="O1891" s="187"/>
      <c r="P1891" s="187"/>
      <c r="Q1891" s="187"/>
      <c r="R1891" s="187"/>
      <c r="S1891" s="187"/>
      <c r="T1891" s="269"/>
      <c r="U1891" s="370">
        <f>IF(AND(H1891="",I1891="",J1891="",K1891="",L1891="",M1891="",N1891="",O1891="",P1891="",Q1891="",R1891="",S1891="",T1891=""),0,AVERAGE($H1891:T1891))</f>
        <v>0</v>
      </c>
      <c r="V1891" s="373">
        <f t="shared" si="214"/>
        <v>0</v>
      </c>
      <c r="W1891" s="376">
        <f t="shared" si="215"/>
        <v>0</v>
      </c>
      <c r="X1891" s="376">
        <f t="shared" si="216"/>
        <v>0</v>
      </c>
      <c r="Y1891" s="373">
        <f t="shared" si="217"/>
        <v>0</v>
      </c>
      <c r="Z1891" s="376">
        <f t="shared" si="218"/>
        <v>0</v>
      </c>
      <c r="AA1891" s="376">
        <f t="shared" si="212"/>
        <v>0</v>
      </c>
      <c r="AB1891" s="350"/>
    </row>
    <row r="1892" spans="1:28" s="2" customFormat="1" ht="10.7">
      <c r="A1892" s="382">
        <v>1867</v>
      </c>
      <c r="B1892" s="398"/>
      <c r="C1892" s="186"/>
      <c r="D1892" s="187"/>
      <c r="E1892" s="186"/>
      <c r="F1892" s="397"/>
      <c r="G1892" s="385">
        <f t="shared" si="213"/>
        <v>0</v>
      </c>
      <c r="H1892" s="360"/>
      <c r="I1892" s="187"/>
      <c r="J1892" s="187"/>
      <c r="K1892" s="187"/>
      <c r="L1892" s="187"/>
      <c r="M1892" s="187"/>
      <c r="N1892" s="187"/>
      <c r="O1892" s="187"/>
      <c r="P1892" s="187"/>
      <c r="Q1892" s="187"/>
      <c r="R1892" s="187"/>
      <c r="S1892" s="187"/>
      <c r="T1892" s="269"/>
      <c r="U1892" s="370">
        <f>IF(AND(H1892="",I1892="",J1892="",K1892="",L1892="",M1892="",N1892="",O1892="",P1892="",Q1892="",R1892="",S1892="",T1892=""),0,AVERAGE($H1892:T1892))</f>
        <v>0</v>
      </c>
      <c r="V1892" s="373">
        <f t="shared" si="214"/>
        <v>0</v>
      </c>
      <c r="W1892" s="376">
        <f t="shared" si="215"/>
        <v>0</v>
      </c>
      <c r="X1892" s="376">
        <f t="shared" si="216"/>
        <v>0</v>
      </c>
      <c r="Y1892" s="373">
        <f t="shared" si="217"/>
        <v>0</v>
      </c>
      <c r="Z1892" s="376">
        <f t="shared" si="218"/>
        <v>0</v>
      </c>
      <c r="AA1892" s="376">
        <f t="shared" si="212"/>
        <v>0</v>
      </c>
      <c r="AB1892" s="350"/>
    </row>
    <row r="1893" spans="1:28" s="2" customFormat="1" ht="10.7">
      <c r="A1893" s="382">
        <v>1868</v>
      </c>
      <c r="B1893" s="398"/>
      <c r="C1893" s="186"/>
      <c r="D1893" s="187"/>
      <c r="E1893" s="186"/>
      <c r="F1893" s="397"/>
      <c r="G1893" s="385">
        <f t="shared" si="213"/>
        <v>0</v>
      </c>
      <c r="H1893" s="360"/>
      <c r="I1893" s="187"/>
      <c r="J1893" s="187"/>
      <c r="K1893" s="187"/>
      <c r="L1893" s="187"/>
      <c r="M1893" s="187"/>
      <c r="N1893" s="187"/>
      <c r="O1893" s="187"/>
      <c r="P1893" s="187"/>
      <c r="Q1893" s="187"/>
      <c r="R1893" s="187"/>
      <c r="S1893" s="187"/>
      <c r="T1893" s="269"/>
      <c r="U1893" s="370">
        <f>IF(AND(H1893="",I1893="",J1893="",K1893="",L1893="",M1893="",N1893="",O1893="",P1893="",Q1893="",R1893="",S1893="",T1893=""),0,AVERAGE($H1893:T1893))</f>
        <v>0</v>
      </c>
      <c r="V1893" s="373">
        <f t="shared" si="214"/>
        <v>0</v>
      </c>
      <c r="W1893" s="376">
        <f t="shared" si="215"/>
        <v>0</v>
      </c>
      <c r="X1893" s="376">
        <f t="shared" si="216"/>
        <v>0</v>
      </c>
      <c r="Y1893" s="373">
        <f t="shared" si="217"/>
        <v>0</v>
      </c>
      <c r="Z1893" s="376">
        <f t="shared" si="218"/>
        <v>0</v>
      </c>
      <c r="AA1893" s="376">
        <f t="shared" si="212"/>
        <v>0</v>
      </c>
      <c r="AB1893" s="350"/>
    </row>
    <row r="1894" spans="1:28" s="2" customFormat="1" ht="10.7">
      <c r="A1894" s="382">
        <v>1869</v>
      </c>
      <c r="B1894" s="398"/>
      <c r="C1894" s="186"/>
      <c r="D1894" s="187"/>
      <c r="E1894" s="186"/>
      <c r="F1894" s="397"/>
      <c r="G1894" s="385">
        <f t="shared" si="213"/>
        <v>0</v>
      </c>
      <c r="H1894" s="360"/>
      <c r="I1894" s="187"/>
      <c r="J1894" s="187"/>
      <c r="K1894" s="187"/>
      <c r="L1894" s="187"/>
      <c r="M1894" s="187"/>
      <c r="N1894" s="187"/>
      <c r="O1894" s="187"/>
      <c r="P1894" s="187"/>
      <c r="Q1894" s="187"/>
      <c r="R1894" s="187"/>
      <c r="S1894" s="187"/>
      <c r="T1894" s="269"/>
      <c r="U1894" s="370">
        <f>IF(AND(H1894="",I1894="",J1894="",K1894="",L1894="",M1894="",N1894="",O1894="",P1894="",Q1894="",R1894="",S1894="",T1894=""),0,AVERAGE($H1894:T1894))</f>
        <v>0</v>
      </c>
      <c r="V1894" s="373">
        <f t="shared" si="214"/>
        <v>0</v>
      </c>
      <c r="W1894" s="376">
        <f t="shared" si="215"/>
        <v>0</v>
      </c>
      <c r="X1894" s="376">
        <f t="shared" si="216"/>
        <v>0</v>
      </c>
      <c r="Y1894" s="373">
        <f t="shared" si="217"/>
        <v>0</v>
      </c>
      <c r="Z1894" s="376">
        <f t="shared" si="218"/>
        <v>0</v>
      </c>
      <c r="AA1894" s="376">
        <f t="shared" si="212"/>
        <v>0</v>
      </c>
      <c r="AB1894" s="350"/>
    </row>
    <row r="1895" spans="1:28" s="2" customFormat="1" ht="10.7">
      <c r="A1895" s="382">
        <v>1870</v>
      </c>
      <c r="B1895" s="398"/>
      <c r="C1895" s="186"/>
      <c r="D1895" s="187"/>
      <c r="E1895" s="186"/>
      <c r="F1895" s="397"/>
      <c r="G1895" s="385">
        <f t="shared" si="213"/>
        <v>0</v>
      </c>
      <c r="H1895" s="360"/>
      <c r="I1895" s="187"/>
      <c r="J1895" s="187"/>
      <c r="K1895" s="187"/>
      <c r="L1895" s="187"/>
      <c r="M1895" s="187"/>
      <c r="N1895" s="187"/>
      <c r="O1895" s="187"/>
      <c r="P1895" s="187"/>
      <c r="Q1895" s="187"/>
      <c r="R1895" s="187"/>
      <c r="S1895" s="187"/>
      <c r="T1895" s="269"/>
      <c r="U1895" s="370">
        <f>IF(AND(H1895="",I1895="",J1895="",K1895="",L1895="",M1895="",N1895="",O1895="",P1895="",Q1895="",R1895="",S1895="",T1895=""),0,AVERAGE($H1895:T1895))</f>
        <v>0</v>
      </c>
      <c r="V1895" s="373">
        <f t="shared" si="214"/>
        <v>0</v>
      </c>
      <c r="W1895" s="376">
        <f t="shared" si="215"/>
        <v>0</v>
      </c>
      <c r="X1895" s="376">
        <f t="shared" si="216"/>
        <v>0</v>
      </c>
      <c r="Y1895" s="373">
        <f t="shared" si="217"/>
        <v>0</v>
      </c>
      <c r="Z1895" s="376">
        <f t="shared" si="218"/>
        <v>0</v>
      </c>
      <c r="AA1895" s="376">
        <f t="shared" si="212"/>
        <v>0</v>
      </c>
      <c r="AB1895" s="350"/>
    </row>
    <row r="1896" spans="1:28" s="2" customFormat="1" ht="10.7">
      <c r="A1896" s="382">
        <v>1871</v>
      </c>
      <c r="B1896" s="398"/>
      <c r="C1896" s="186"/>
      <c r="D1896" s="187"/>
      <c r="E1896" s="186"/>
      <c r="F1896" s="397"/>
      <c r="G1896" s="385">
        <f t="shared" si="213"/>
        <v>0</v>
      </c>
      <c r="H1896" s="360"/>
      <c r="I1896" s="187"/>
      <c r="J1896" s="187"/>
      <c r="K1896" s="187"/>
      <c r="L1896" s="187"/>
      <c r="M1896" s="187"/>
      <c r="N1896" s="187"/>
      <c r="O1896" s="187"/>
      <c r="P1896" s="187"/>
      <c r="Q1896" s="187"/>
      <c r="R1896" s="187"/>
      <c r="S1896" s="187"/>
      <c r="T1896" s="269"/>
      <c r="U1896" s="370">
        <f>IF(AND(H1896="",I1896="",J1896="",K1896="",L1896="",M1896="",N1896="",O1896="",P1896="",Q1896="",R1896="",S1896="",T1896=""),0,AVERAGE($H1896:T1896))</f>
        <v>0</v>
      </c>
      <c r="V1896" s="373">
        <f t="shared" si="214"/>
        <v>0</v>
      </c>
      <c r="W1896" s="376">
        <f t="shared" si="215"/>
        <v>0</v>
      </c>
      <c r="X1896" s="376">
        <f t="shared" si="216"/>
        <v>0</v>
      </c>
      <c r="Y1896" s="373">
        <f t="shared" si="217"/>
        <v>0</v>
      </c>
      <c r="Z1896" s="376">
        <f t="shared" si="218"/>
        <v>0</v>
      </c>
      <c r="AA1896" s="376">
        <f t="shared" si="212"/>
        <v>0</v>
      </c>
      <c r="AB1896" s="350"/>
    </row>
    <row r="1897" spans="1:28" s="2" customFormat="1" ht="10.7">
      <c r="A1897" s="382">
        <v>1872</v>
      </c>
      <c r="B1897" s="398"/>
      <c r="C1897" s="186"/>
      <c r="D1897" s="187"/>
      <c r="E1897" s="186"/>
      <c r="F1897" s="397"/>
      <c r="G1897" s="385">
        <f t="shared" si="213"/>
        <v>0</v>
      </c>
      <c r="H1897" s="360"/>
      <c r="I1897" s="187"/>
      <c r="J1897" s="187"/>
      <c r="K1897" s="187"/>
      <c r="L1897" s="187"/>
      <c r="M1897" s="187"/>
      <c r="N1897" s="187"/>
      <c r="O1897" s="187"/>
      <c r="P1897" s="187"/>
      <c r="Q1897" s="187"/>
      <c r="R1897" s="187"/>
      <c r="S1897" s="187"/>
      <c r="T1897" s="269"/>
      <c r="U1897" s="370">
        <f>IF(AND(H1897="",I1897="",J1897="",K1897="",L1897="",M1897="",N1897="",O1897="",P1897="",Q1897="",R1897="",S1897="",T1897=""),0,AVERAGE($H1897:T1897))</f>
        <v>0</v>
      </c>
      <c r="V1897" s="373">
        <f t="shared" si="214"/>
        <v>0</v>
      </c>
      <c r="W1897" s="376">
        <f t="shared" si="215"/>
        <v>0</v>
      </c>
      <c r="X1897" s="376">
        <f t="shared" si="216"/>
        <v>0</v>
      </c>
      <c r="Y1897" s="373">
        <f t="shared" si="217"/>
        <v>0</v>
      </c>
      <c r="Z1897" s="376">
        <f t="shared" si="218"/>
        <v>0</v>
      </c>
      <c r="AA1897" s="376">
        <f t="shared" si="212"/>
        <v>0</v>
      </c>
      <c r="AB1897" s="350"/>
    </row>
    <row r="1898" spans="1:28" s="2" customFormat="1" ht="10.7">
      <c r="A1898" s="382">
        <v>1873</v>
      </c>
      <c r="B1898" s="398"/>
      <c r="C1898" s="186"/>
      <c r="D1898" s="187"/>
      <c r="E1898" s="186"/>
      <c r="F1898" s="397"/>
      <c r="G1898" s="385">
        <f t="shared" si="213"/>
        <v>0</v>
      </c>
      <c r="H1898" s="360"/>
      <c r="I1898" s="187"/>
      <c r="J1898" s="187"/>
      <c r="K1898" s="187"/>
      <c r="L1898" s="187"/>
      <c r="M1898" s="187"/>
      <c r="N1898" s="187"/>
      <c r="O1898" s="187"/>
      <c r="P1898" s="187"/>
      <c r="Q1898" s="187"/>
      <c r="R1898" s="187"/>
      <c r="S1898" s="187"/>
      <c r="T1898" s="269"/>
      <c r="U1898" s="370">
        <f>IF(AND(H1898="",I1898="",J1898="",K1898="",L1898="",M1898="",N1898="",O1898="",P1898="",Q1898="",R1898="",S1898="",T1898=""),0,AVERAGE($H1898:T1898))</f>
        <v>0</v>
      </c>
      <c r="V1898" s="373">
        <f t="shared" si="214"/>
        <v>0</v>
      </c>
      <c r="W1898" s="376">
        <f t="shared" si="215"/>
        <v>0</v>
      </c>
      <c r="X1898" s="376">
        <f t="shared" si="216"/>
        <v>0</v>
      </c>
      <c r="Y1898" s="373">
        <f t="shared" si="217"/>
        <v>0</v>
      </c>
      <c r="Z1898" s="376">
        <f t="shared" si="218"/>
        <v>0</v>
      </c>
      <c r="AA1898" s="376">
        <f t="shared" si="212"/>
        <v>0</v>
      </c>
      <c r="AB1898" s="350"/>
    </row>
    <row r="1899" spans="1:28" s="2" customFormat="1" ht="10.7">
      <c r="A1899" s="382">
        <v>1874</v>
      </c>
      <c r="B1899" s="398"/>
      <c r="C1899" s="186"/>
      <c r="D1899" s="187"/>
      <c r="E1899" s="186"/>
      <c r="F1899" s="397"/>
      <c r="G1899" s="385">
        <f t="shared" si="213"/>
        <v>0</v>
      </c>
      <c r="H1899" s="360"/>
      <c r="I1899" s="187"/>
      <c r="J1899" s="187"/>
      <c r="K1899" s="187"/>
      <c r="L1899" s="187"/>
      <c r="M1899" s="187"/>
      <c r="N1899" s="187"/>
      <c r="O1899" s="187"/>
      <c r="P1899" s="187"/>
      <c r="Q1899" s="187"/>
      <c r="R1899" s="187"/>
      <c r="S1899" s="187"/>
      <c r="T1899" s="269"/>
      <c r="U1899" s="370">
        <f>IF(AND(H1899="",I1899="",J1899="",K1899="",L1899="",M1899="",N1899="",O1899="",P1899="",Q1899="",R1899="",S1899="",T1899=""),0,AVERAGE($H1899:T1899))</f>
        <v>0</v>
      </c>
      <c r="V1899" s="373">
        <f t="shared" si="214"/>
        <v>0</v>
      </c>
      <c r="W1899" s="376">
        <f t="shared" si="215"/>
        <v>0</v>
      </c>
      <c r="X1899" s="376">
        <f t="shared" si="216"/>
        <v>0</v>
      </c>
      <c r="Y1899" s="373">
        <f t="shared" si="217"/>
        <v>0</v>
      </c>
      <c r="Z1899" s="376">
        <f t="shared" si="218"/>
        <v>0</v>
      </c>
      <c r="AA1899" s="376">
        <f t="shared" si="212"/>
        <v>0</v>
      </c>
      <c r="AB1899" s="350"/>
    </row>
    <row r="1900" spans="1:28" s="2" customFormat="1" ht="10.7">
      <c r="A1900" s="382">
        <v>1875</v>
      </c>
      <c r="B1900" s="398"/>
      <c r="C1900" s="186"/>
      <c r="D1900" s="187"/>
      <c r="E1900" s="186"/>
      <c r="F1900" s="397"/>
      <c r="G1900" s="385">
        <f t="shared" si="213"/>
        <v>0</v>
      </c>
      <c r="H1900" s="360"/>
      <c r="I1900" s="187"/>
      <c r="J1900" s="187"/>
      <c r="K1900" s="187"/>
      <c r="L1900" s="187"/>
      <c r="M1900" s="187"/>
      <c r="N1900" s="187"/>
      <c r="O1900" s="187"/>
      <c r="P1900" s="187"/>
      <c r="Q1900" s="187"/>
      <c r="R1900" s="187"/>
      <c r="S1900" s="187"/>
      <c r="T1900" s="269"/>
      <c r="U1900" s="370">
        <f>IF(AND(H1900="",I1900="",J1900="",K1900="",L1900="",M1900="",N1900="",O1900="",P1900="",Q1900="",R1900="",S1900="",T1900=""),0,AVERAGE($H1900:T1900))</f>
        <v>0</v>
      </c>
      <c r="V1900" s="373">
        <f t="shared" si="214"/>
        <v>0</v>
      </c>
      <c r="W1900" s="376">
        <f t="shared" si="215"/>
        <v>0</v>
      </c>
      <c r="X1900" s="376">
        <f t="shared" si="216"/>
        <v>0</v>
      </c>
      <c r="Y1900" s="373">
        <f t="shared" si="217"/>
        <v>0</v>
      </c>
      <c r="Z1900" s="376">
        <f t="shared" si="218"/>
        <v>0</v>
      </c>
      <c r="AA1900" s="376">
        <f t="shared" si="212"/>
        <v>0</v>
      </c>
      <c r="AB1900" s="350"/>
    </row>
    <row r="1901" spans="1:28" s="2" customFormat="1" ht="10.7">
      <c r="A1901" s="382">
        <v>1876</v>
      </c>
      <c r="B1901" s="398"/>
      <c r="C1901" s="186"/>
      <c r="D1901" s="187"/>
      <c r="E1901" s="186"/>
      <c r="F1901" s="397"/>
      <c r="G1901" s="385">
        <f t="shared" si="213"/>
        <v>0</v>
      </c>
      <c r="H1901" s="360"/>
      <c r="I1901" s="187"/>
      <c r="J1901" s="187"/>
      <c r="K1901" s="187"/>
      <c r="L1901" s="187"/>
      <c r="M1901" s="187"/>
      <c r="N1901" s="187"/>
      <c r="O1901" s="187"/>
      <c r="P1901" s="187"/>
      <c r="Q1901" s="187"/>
      <c r="R1901" s="187"/>
      <c r="S1901" s="187"/>
      <c r="T1901" s="269"/>
      <c r="U1901" s="370">
        <f>IF(AND(H1901="",I1901="",J1901="",K1901="",L1901="",M1901="",N1901="",O1901="",P1901="",Q1901="",R1901="",S1901="",T1901=""),0,AVERAGE($H1901:T1901))</f>
        <v>0</v>
      </c>
      <c r="V1901" s="373">
        <f t="shared" si="214"/>
        <v>0</v>
      </c>
      <c r="W1901" s="376">
        <f t="shared" si="215"/>
        <v>0</v>
      </c>
      <c r="X1901" s="376">
        <f t="shared" si="216"/>
        <v>0</v>
      </c>
      <c r="Y1901" s="373">
        <f t="shared" si="217"/>
        <v>0</v>
      </c>
      <c r="Z1901" s="376">
        <f t="shared" si="218"/>
        <v>0</v>
      </c>
      <c r="AA1901" s="376">
        <f t="shared" si="212"/>
        <v>0</v>
      </c>
      <c r="AB1901" s="350"/>
    </row>
    <row r="1902" spans="1:28" s="2" customFormat="1" ht="10.7">
      <c r="A1902" s="382">
        <v>1877</v>
      </c>
      <c r="B1902" s="398"/>
      <c r="C1902" s="186"/>
      <c r="D1902" s="187"/>
      <c r="E1902" s="186"/>
      <c r="F1902" s="397"/>
      <c r="G1902" s="385">
        <f t="shared" si="213"/>
        <v>0</v>
      </c>
      <c r="H1902" s="360"/>
      <c r="I1902" s="187"/>
      <c r="J1902" s="187"/>
      <c r="K1902" s="187"/>
      <c r="L1902" s="187"/>
      <c r="M1902" s="187"/>
      <c r="N1902" s="187"/>
      <c r="O1902" s="187"/>
      <c r="P1902" s="187"/>
      <c r="Q1902" s="187"/>
      <c r="R1902" s="187"/>
      <c r="S1902" s="187"/>
      <c r="T1902" s="269"/>
      <c r="U1902" s="370">
        <f>IF(AND(H1902="",I1902="",J1902="",K1902="",L1902="",M1902="",N1902="",O1902="",P1902="",Q1902="",R1902="",S1902="",T1902=""),0,AVERAGE($H1902:T1902))</f>
        <v>0</v>
      </c>
      <c r="V1902" s="373">
        <f t="shared" si="214"/>
        <v>0</v>
      </c>
      <c r="W1902" s="376">
        <f t="shared" si="215"/>
        <v>0</v>
      </c>
      <c r="X1902" s="376">
        <f t="shared" si="216"/>
        <v>0</v>
      </c>
      <c r="Y1902" s="373">
        <f t="shared" si="217"/>
        <v>0</v>
      </c>
      <c r="Z1902" s="376">
        <f t="shared" si="218"/>
        <v>0</v>
      </c>
      <c r="AA1902" s="376">
        <f t="shared" si="212"/>
        <v>0</v>
      </c>
      <c r="AB1902" s="350"/>
    </row>
    <row r="1903" spans="1:28" s="2" customFormat="1" ht="10.7">
      <c r="A1903" s="382">
        <v>1878</v>
      </c>
      <c r="B1903" s="398"/>
      <c r="C1903" s="186"/>
      <c r="D1903" s="187"/>
      <c r="E1903" s="186"/>
      <c r="F1903" s="397"/>
      <c r="G1903" s="385">
        <f t="shared" si="213"/>
        <v>0</v>
      </c>
      <c r="H1903" s="360"/>
      <c r="I1903" s="187"/>
      <c r="J1903" s="187"/>
      <c r="K1903" s="187"/>
      <c r="L1903" s="187"/>
      <c r="M1903" s="187"/>
      <c r="N1903" s="187"/>
      <c r="O1903" s="187"/>
      <c r="P1903" s="187"/>
      <c r="Q1903" s="187"/>
      <c r="R1903" s="187"/>
      <c r="S1903" s="187"/>
      <c r="T1903" s="269"/>
      <c r="U1903" s="370">
        <f>IF(AND(H1903="",I1903="",J1903="",K1903="",L1903="",M1903="",N1903="",O1903="",P1903="",Q1903="",R1903="",S1903="",T1903=""),0,AVERAGE($H1903:T1903))</f>
        <v>0</v>
      </c>
      <c r="V1903" s="373">
        <f t="shared" si="214"/>
        <v>0</v>
      </c>
      <c r="W1903" s="376">
        <f t="shared" si="215"/>
        <v>0</v>
      </c>
      <c r="X1903" s="376">
        <f t="shared" si="216"/>
        <v>0</v>
      </c>
      <c r="Y1903" s="373">
        <f t="shared" si="217"/>
        <v>0</v>
      </c>
      <c r="Z1903" s="376">
        <f t="shared" si="218"/>
        <v>0</v>
      </c>
      <c r="AA1903" s="376">
        <f t="shared" si="212"/>
        <v>0</v>
      </c>
      <c r="AB1903" s="350"/>
    </row>
    <row r="1904" spans="1:28" s="2" customFormat="1" ht="10.7">
      <c r="A1904" s="382">
        <v>1879</v>
      </c>
      <c r="B1904" s="398"/>
      <c r="C1904" s="186"/>
      <c r="D1904" s="187"/>
      <c r="E1904" s="186"/>
      <c r="F1904" s="397"/>
      <c r="G1904" s="385">
        <f t="shared" si="213"/>
        <v>0</v>
      </c>
      <c r="H1904" s="360"/>
      <c r="I1904" s="187"/>
      <c r="J1904" s="187"/>
      <c r="K1904" s="187"/>
      <c r="L1904" s="187"/>
      <c r="M1904" s="187"/>
      <c r="N1904" s="187"/>
      <c r="O1904" s="187"/>
      <c r="P1904" s="187"/>
      <c r="Q1904" s="187"/>
      <c r="R1904" s="187"/>
      <c r="S1904" s="187"/>
      <c r="T1904" s="269"/>
      <c r="U1904" s="370">
        <f>IF(AND(H1904="",I1904="",J1904="",K1904="",L1904="",M1904="",N1904="",O1904="",P1904="",Q1904="",R1904="",S1904="",T1904=""),0,AVERAGE($H1904:T1904))</f>
        <v>0</v>
      </c>
      <c r="V1904" s="373">
        <f t="shared" si="214"/>
        <v>0</v>
      </c>
      <c r="W1904" s="376">
        <f t="shared" si="215"/>
        <v>0</v>
      </c>
      <c r="X1904" s="376">
        <f t="shared" si="216"/>
        <v>0</v>
      </c>
      <c r="Y1904" s="373">
        <f t="shared" si="217"/>
        <v>0</v>
      </c>
      <c r="Z1904" s="376">
        <f t="shared" si="218"/>
        <v>0</v>
      </c>
      <c r="AA1904" s="376">
        <f t="shared" si="212"/>
        <v>0</v>
      </c>
      <c r="AB1904" s="350"/>
    </row>
    <row r="1905" spans="1:28" s="2" customFormat="1" ht="10.7">
      <c r="A1905" s="382">
        <v>1880</v>
      </c>
      <c r="B1905" s="398"/>
      <c r="C1905" s="186"/>
      <c r="D1905" s="187"/>
      <c r="E1905" s="186"/>
      <c r="F1905" s="397"/>
      <c r="G1905" s="385">
        <f t="shared" si="213"/>
        <v>0</v>
      </c>
      <c r="H1905" s="360"/>
      <c r="I1905" s="187"/>
      <c r="J1905" s="187"/>
      <c r="K1905" s="187"/>
      <c r="L1905" s="187"/>
      <c r="M1905" s="187"/>
      <c r="N1905" s="187"/>
      <c r="O1905" s="187"/>
      <c r="P1905" s="187"/>
      <c r="Q1905" s="187"/>
      <c r="R1905" s="187"/>
      <c r="S1905" s="187"/>
      <c r="T1905" s="269"/>
      <c r="U1905" s="370">
        <f>IF(AND(H1905="",I1905="",J1905="",K1905="",L1905="",M1905="",N1905="",O1905="",P1905="",Q1905="",R1905="",S1905="",T1905=""),0,AVERAGE($H1905:T1905))</f>
        <v>0</v>
      </c>
      <c r="V1905" s="373">
        <f t="shared" si="214"/>
        <v>0</v>
      </c>
      <c r="W1905" s="376">
        <f t="shared" si="215"/>
        <v>0</v>
      </c>
      <c r="X1905" s="376">
        <f t="shared" si="216"/>
        <v>0</v>
      </c>
      <c r="Y1905" s="373">
        <f t="shared" si="217"/>
        <v>0</v>
      </c>
      <c r="Z1905" s="376">
        <f t="shared" si="218"/>
        <v>0</v>
      </c>
      <c r="AA1905" s="376">
        <f t="shared" si="212"/>
        <v>0</v>
      </c>
      <c r="AB1905" s="350"/>
    </row>
    <row r="1906" spans="1:28" s="2" customFormat="1" ht="10.7">
      <c r="A1906" s="382">
        <v>1881</v>
      </c>
      <c r="B1906" s="398"/>
      <c r="C1906" s="186"/>
      <c r="D1906" s="187"/>
      <c r="E1906" s="186"/>
      <c r="F1906" s="397"/>
      <c r="G1906" s="385">
        <f t="shared" si="213"/>
        <v>0</v>
      </c>
      <c r="H1906" s="360"/>
      <c r="I1906" s="187"/>
      <c r="J1906" s="187"/>
      <c r="K1906" s="187"/>
      <c r="L1906" s="187"/>
      <c r="M1906" s="187"/>
      <c r="N1906" s="187"/>
      <c r="O1906" s="187"/>
      <c r="P1906" s="187"/>
      <c r="Q1906" s="187"/>
      <c r="R1906" s="187"/>
      <c r="S1906" s="187"/>
      <c r="T1906" s="269"/>
      <c r="U1906" s="370">
        <f>IF(AND(H1906="",I1906="",J1906="",K1906="",L1906="",M1906="",N1906="",O1906="",P1906="",Q1906="",R1906="",S1906="",T1906=""),0,AVERAGE($H1906:T1906))</f>
        <v>0</v>
      </c>
      <c r="V1906" s="373">
        <f t="shared" si="214"/>
        <v>0</v>
      </c>
      <c r="W1906" s="376">
        <f t="shared" si="215"/>
        <v>0</v>
      </c>
      <c r="X1906" s="376">
        <f t="shared" si="216"/>
        <v>0</v>
      </c>
      <c r="Y1906" s="373">
        <f t="shared" si="217"/>
        <v>0</v>
      </c>
      <c r="Z1906" s="376">
        <f t="shared" si="218"/>
        <v>0</v>
      </c>
      <c r="AA1906" s="376">
        <f t="shared" si="212"/>
        <v>0</v>
      </c>
      <c r="AB1906" s="350"/>
    </row>
    <row r="1907" spans="1:28" s="2" customFormat="1" ht="10.7">
      <c r="A1907" s="382">
        <v>1882</v>
      </c>
      <c r="B1907" s="398"/>
      <c r="C1907" s="186"/>
      <c r="D1907" s="187"/>
      <c r="E1907" s="186"/>
      <c r="F1907" s="397"/>
      <c r="G1907" s="385">
        <f t="shared" si="213"/>
        <v>0</v>
      </c>
      <c r="H1907" s="360"/>
      <c r="I1907" s="187"/>
      <c r="J1907" s="187"/>
      <c r="K1907" s="187"/>
      <c r="L1907" s="187"/>
      <c r="M1907" s="187"/>
      <c r="N1907" s="187"/>
      <c r="O1907" s="187"/>
      <c r="P1907" s="187"/>
      <c r="Q1907" s="187"/>
      <c r="R1907" s="187"/>
      <c r="S1907" s="187"/>
      <c r="T1907" s="269"/>
      <c r="U1907" s="370">
        <f>IF(AND(H1907="",I1907="",J1907="",K1907="",L1907="",M1907="",N1907="",O1907="",P1907="",Q1907="",R1907="",S1907="",T1907=""),0,AVERAGE($H1907:T1907))</f>
        <v>0</v>
      </c>
      <c r="V1907" s="373">
        <f t="shared" si="214"/>
        <v>0</v>
      </c>
      <c r="W1907" s="376">
        <f t="shared" si="215"/>
        <v>0</v>
      </c>
      <c r="X1907" s="376">
        <f t="shared" si="216"/>
        <v>0</v>
      </c>
      <c r="Y1907" s="373">
        <f t="shared" si="217"/>
        <v>0</v>
      </c>
      <c r="Z1907" s="376">
        <f t="shared" si="218"/>
        <v>0</v>
      </c>
      <c r="AA1907" s="376">
        <f t="shared" si="212"/>
        <v>0</v>
      </c>
      <c r="AB1907" s="350"/>
    </row>
    <row r="1908" spans="1:28" s="2" customFormat="1" ht="10.7">
      <c r="A1908" s="382">
        <v>1883</v>
      </c>
      <c r="B1908" s="398"/>
      <c r="C1908" s="186"/>
      <c r="D1908" s="187"/>
      <c r="E1908" s="186"/>
      <c r="F1908" s="397"/>
      <c r="G1908" s="385">
        <f t="shared" si="213"/>
        <v>0</v>
      </c>
      <c r="H1908" s="360"/>
      <c r="I1908" s="187"/>
      <c r="J1908" s="187"/>
      <c r="K1908" s="187"/>
      <c r="L1908" s="187"/>
      <c r="M1908" s="187"/>
      <c r="N1908" s="187"/>
      <c r="O1908" s="187"/>
      <c r="P1908" s="187"/>
      <c r="Q1908" s="187"/>
      <c r="R1908" s="187"/>
      <c r="S1908" s="187"/>
      <c r="T1908" s="269"/>
      <c r="U1908" s="370">
        <f>IF(AND(H1908="",I1908="",J1908="",K1908="",L1908="",M1908="",N1908="",O1908="",P1908="",Q1908="",R1908="",S1908="",T1908=""),0,AVERAGE($H1908:T1908))</f>
        <v>0</v>
      </c>
      <c r="V1908" s="373">
        <f t="shared" si="214"/>
        <v>0</v>
      </c>
      <c r="W1908" s="376">
        <f t="shared" si="215"/>
        <v>0</v>
      </c>
      <c r="X1908" s="376">
        <f t="shared" si="216"/>
        <v>0</v>
      </c>
      <c r="Y1908" s="373">
        <f t="shared" si="217"/>
        <v>0</v>
      </c>
      <c r="Z1908" s="376">
        <f t="shared" si="218"/>
        <v>0</v>
      </c>
      <c r="AA1908" s="376">
        <f t="shared" si="212"/>
        <v>0</v>
      </c>
      <c r="AB1908" s="350"/>
    </row>
    <row r="1909" spans="1:28" s="2" customFormat="1" ht="10.7">
      <c r="A1909" s="382">
        <v>1884</v>
      </c>
      <c r="B1909" s="398"/>
      <c r="C1909" s="186"/>
      <c r="D1909" s="187"/>
      <c r="E1909" s="186"/>
      <c r="F1909" s="397"/>
      <c r="G1909" s="385">
        <f t="shared" si="213"/>
        <v>0</v>
      </c>
      <c r="H1909" s="360"/>
      <c r="I1909" s="187"/>
      <c r="J1909" s="187"/>
      <c r="K1909" s="187"/>
      <c r="L1909" s="187"/>
      <c r="M1909" s="187"/>
      <c r="N1909" s="187"/>
      <c r="O1909" s="187"/>
      <c r="P1909" s="187"/>
      <c r="Q1909" s="187"/>
      <c r="R1909" s="187"/>
      <c r="S1909" s="187"/>
      <c r="T1909" s="269"/>
      <c r="U1909" s="370">
        <f>IF(AND(H1909="",I1909="",J1909="",K1909="",L1909="",M1909="",N1909="",O1909="",P1909="",Q1909="",R1909="",S1909="",T1909=""),0,AVERAGE($H1909:T1909))</f>
        <v>0</v>
      </c>
      <c r="V1909" s="373">
        <f t="shared" si="214"/>
        <v>0</v>
      </c>
      <c r="W1909" s="376">
        <f t="shared" si="215"/>
        <v>0</v>
      </c>
      <c r="X1909" s="376">
        <f t="shared" si="216"/>
        <v>0</v>
      </c>
      <c r="Y1909" s="373">
        <f t="shared" si="217"/>
        <v>0</v>
      </c>
      <c r="Z1909" s="376">
        <f t="shared" si="218"/>
        <v>0</v>
      </c>
      <c r="AA1909" s="376">
        <f t="shared" si="212"/>
        <v>0</v>
      </c>
      <c r="AB1909" s="350"/>
    </row>
    <row r="1910" spans="1:28" s="2" customFormat="1" ht="10.7">
      <c r="A1910" s="382">
        <v>1885</v>
      </c>
      <c r="B1910" s="398"/>
      <c r="C1910" s="186"/>
      <c r="D1910" s="187"/>
      <c r="E1910" s="186"/>
      <c r="F1910" s="397"/>
      <c r="G1910" s="385">
        <f t="shared" si="213"/>
        <v>0</v>
      </c>
      <c r="H1910" s="360"/>
      <c r="I1910" s="187"/>
      <c r="J1910" s="187"/>
      <c r="K1910" s="187"/>
      <c r="L1910" s="187"/>
      <c r="M1910" s="187"/>
      <c r="N1910" s="187"/>
      <c r="O1910" s="187"/>
      <c r="P1910" s="187"/>
      <c r="Q1910" s="187"/>
      <c r="R1910" s="187"/>
      <c r="S1910" s="187"/>
      <c r="T1910" s="269"/>
      <c r="U1910" s="370">
        <f>IF(AND(H1910="",I1910="",J1910="",K1910="",L1910="",M1910="",N1910="",O1910="",P1910="",Q1910="",R1910="",S1910="",T1910=""),0,AVERAGE($H1910:T1910))</f>
        <v>0</v>
      </c>
      <c r="V1910" s="373">
        <f t="shared" si="214"/>
        <v>0</v>
      </c>
      <c r="W1910" s="376">
        <f t="shared" si="215"/>
        <v>0</v>
      </c>
      <c r="X1910" s="376">
        <f t="shared" si="216"/>
        <v>0</v>
      </c>
      <c r="Y1910" s="373">
        <f t="shared" si="217"/>
        <v>0</v>
      </c>
      <c r="Z1910" s="376">
        <f t="shared" si="218"/>
        <v>0</v>
      </c>
      <c r="AA1910" s="376">
        <f t="shared" si="212"/>
        <v>0</v>
      </c>
      <c r="AB1910" s="350"/>
    </row>
    <row r="1911" spans="1:28" s="2" customFormat="1" ht="10.7">
      <c r="A1911" s="382">
        <v>1886</v>
      </c>
      <c r="B1911" s="398"/>
      <c r="C1911" s="186"/>
      <c r="D1911" s="187"/>
      <c r="E1911" s="186"/>
      <c r="F1911" s="397"/>
      <c r="G1911" s="385">
        <f t="shared" si="213"/>
        <v>0</v>
      </c>
      <c r="H1911" s="360"/>
      <c r="I1911" s="187"/>
      <c r="J1911" s="187"/>
      <c r="K1911" s="187"/>
      <c r="L1911" s="187"/>
      <c r="M1911" s="187"/>
      <c r="N1911" s="187"/>
      <c r="O1911" s="187"/>
      <c r="P1911" s="187"/>
      <c r="Q1911" s="187"/>
      <c r="R1911" s="187"/>
      <c r="S1911" s="187"/>
      <c r="T1911" s="269"/>
      <c r="U1911" s="370">
        <f>IF(AND(H1911="",I1911="",J1911="",K1911="",L1911="",M1911="",N1911="",O1911="",P1911="",Q1911="",R1911="",S1911="",T1911=""),0,AVERAGE($H1911:T1911))</f>
        <v>0</v>
      </c>
      <c r="V1911" s="373">
        <f t="shared" si="214"/>
        <v>0</v>
      </c>
      <c r="W1911" s="376">
        <f t="shared" si="215"/>
        <v>0</v>
      </c>
      <c r="X1911" s="376">
        <f t="shared" si="216"/>
        <v>0</v>
      </c>
      <c r="Y1911" s="373">
        <f t="shared" si="217"/>
        <v>0</v>
      </c>
      <c r="Z1911" s="376">
        <f t="shared" si="218"/>
        <v>0</v>
      </c>
      <c r="AA1911" s="376">
        <f t="shared" si="212"/>
        <v>0</v>
      </c>
      <c r="AB1911" s="350"/>
    </row>
    <row r="1912" spans="1:28" s="2" customFormat="1" ht="10.7">
      <c r="A1912" s="382">
        <v>1887</v>
      </c>
      <c r="B1912" s="398"/>
      <c r="C1912" s="186"/>
      <c r="D1912" s="187"/>
      <c r="E1912" s="186"/>
      <c r="F1912" s="397"/>
      <c r="G1912" s="385">
        <f t="shared" si="213"/>
        <v>0</v>
      </c>
      <c r="H1912" s="360"/>
      <c r="I1912" s="187"/>
      <c r="J1912" s="187"/>
      <c r="K1912" s="187"/>
      <c r="L1912" s="187"/>
      <c r="M1912" s="187"/>
      <c r="N1912" s="187"/>
      <c r="O1912" s="187"/>
      <c r="P1912" s="187"/>
      <c r="Q1912" s="187"/>
      <c r="R1912" s="187"/>
      <c r="S1912" s="187"/>
      <c r="T1912" s="269"/>
      <c r="U1912" s="370">
        <f>IF(AND(H1912="",I1912="",J1912="",K1912="",L1912="",M1912="",N1912="",O1912="",P1912="",Q1912="",R1912="",S1912="",T1912=""),0,AVERAGE($H1912:T1912))</f>
        <v>0</v>
      </c>
      <c r="V1912" s="373">
        <f t="shared" si="214"/>
        <v>0</v>
      </c>
      <c r="W1912" s="376">
        <f t="shared" si="215"/>
        <v>0</v>
      </c>
      <c r="X1912" s="376">
        <f t="shared" si="216"/>
        <v>0</v>
      </c>
      <c r="Y1912" s="373">
        <f t="shared" si="217"/>
        <v>0</v>
      </c>
      <c r="Z1912" s="376">
        <f t="shared" si="218"/>
        <v>0</v>
      </c>
      <c r="AA1912" s="376">
        <f t="shared" si="212"/>
        <v>0</v>
      </c>
      <c r="AB1912" s="350"/>
    </row>
    <row r="1913" spans="1:28" s="2" customFormat="1" ht="10.7">
      <c r="A1913" s="382">
        <v>1888</v>
      </c>
      <c r="B1913" s="398"/>
      <c r="C1913" s="186"/>
      <c r="D1913" s="187"/>
      <c r="E1913" s="186"/>
      <c r="F1913" s="397"/>
      <c r="G1913" s="385">
        <f t="shared" si="213"/>
        <v>0</v>
      </c>
      <c r="H1913" s="360"/>
      <c r="I1913" s="187"/>
      <c r="J1913" s="187"/>
      <c r="K1913" s="187"/>
      <c r="L1913" s="187"/>
      <c r="M1913" s="187"/>
      <c r="N1913" s="187"/>
      <c r="O1913" s="187"/>
      <c r="P1913" s="187"/>
      <c r="Q1913" s="187"/>
      <c r="R1913" s="187"/>
      <c r="S1913" s="187"/>
      <c r="T1913" s="269"/>
      <c r="U1913" s="370">
        <f>IF(AND(H1913="",I1913="",J1913="",K1913="",L1913="",M1913="",N1913="",O1913="",P1913="",Q1913="",R1913="",S1913="",T1913=""),0,AVERAGE($H1913:T1913))</f>
        <v>0</v>
      </c>
      <c r="V1913" s="373">
        <f t="shared" si="214"/>
        <v>0</v>
      </c>
      <c r="W1913" s="376">
        <f t="shared" si="215"/>
        <v>0</v>
      </c>
      <c r="X1913" s="376">
        <f t="shared" si="216"/>
        <v>0</v>
      </c>
      <c r="Y1913" s="373">
        <f t="shared" si="217"/>
        <v>0</v>
      </c>
      <c r="Z1913" s="376">
        <f t="shared" si="218"/>
        <v>0</v>
      </c>
      <c r="AA1913" s="376">
        <f t="shared" si="212"/>
        <v>0</v>
      </c>
      <c r="AB1913" s="350"/>
    </row>
    <row r="1914" spans="1:28" s="2" customFormat="1" ht="10.7">
      <c r="A1914" s="382">
        <v>1889</v>
      </c>
      <c r="B1914" s="398"/>
      <c r="C1914" s="186"/>
      <c r="D1914" s="187"/>
      <c r="E1914" s="186"/>
      <c r="F1914" s="397"/>
      <c r="G1914" s="385">
        <f t="shared" si="213"/>
        <v>0</v>
      </c>
      <c r="H1914" s="360"/>
      <c r="I1914" s="187"/>
      <c r="J1914" s="187"/>
      <c r="K1914" s="187"/>
      <c r="L1914" s="187"/>
      <c r="M1914" s="187"/>
      <c r="N1914" s="187"/>
      <c r="O1914" s="187"/>
      <c r="P1914" s="187"/>
      <c r="Q1914" s="187"/>
      <c r="R1914" s="187"/>
      <c r="S1914" s="187"/>
      <c r="T1914" s="269"/>
      <c r="U1914" s="370">
        <f>IF(AND(H1914="",I1914="",J1914="",K1914="",L1914="",M1914="",N1914="",O1914="",P1914="",Q1914="",R1914="",S1914="",T1914=""),0,AVERAGE($H1914:T1914))</f>
        <v>0</v>
      </c>
      <c r="V1914" s="373">
        <f t="shared" si="214"/>
        <v>0</v>
      </c>
      <c r="W1914" s="376">
        <f t="shared" si="215"/>
        <v>0</v>
      </c>
      <c r="X1914" s="376">
        <f t="shared" si="216"/>
        <v>0</v>
      </c>
      <c r="Y1914" s="373">
        <f t="shared" si="217"/>
        <v>0</v>
      </c>
      <c r="Z1914" s="376">
        <f t="shared" si="218"/>
        <v>0</v>
      </c>
      <c r="AA1914" s="376">
        <f t="shared" si="212"/>
        <v>0</v>
      </c>
      <c r="AB1914" s="350"/>
    </row>
    <row r="1915" spans="1:28" s="2" customFormat="1" ht="10.7">
      <c r="A1915" s="382">
        <v>1890</v>
      </c>
      <c r="B1915" s="398"/>
      <c r="C1915" s="186"/>
      <c r="D1915" s="187"/>
      <c r="E1915" s="186"/>
      <c r="F1915" s="397"/>
      <c r="G1915" s="385">
        <f t="shared" si="213"/>
        <v>0</v>
      </c>
      <c r="H1915" s="360"/>
      <c r="I1915" s="187"/>
      <c r="J1915" s="187"/>
      <c r="K1915" s="187"/>
      <c r="L1915" s="187"/>
      <c r="M1915" s="187"/>
      <c r="N1915" s="187"/>
      <c r="O1915" s="187"/>
      <c r="P1915" s="187"/>
      <c r="Q1915" s="187"/>
      <c r="R1915" s="187"/>
      <c r="S1915" s="187"/>
      <c r="T1915" s="269"/>
      <c r="U1915" s="370">
        <f>IF(AND(H1915="",I1915="",J1915="",K1915="",L1915="",M1915="",N1915="",O1915="",P1915="",Q1915="",R1915="",S1915="",T1915=""),0,AVERAGE($H1915:T1915))</f>
        <v>0</v>
      </c>
      <c r="V1915" s="373">
        <f t="shared" si="214"/>
        <v>0</v>
      </c>
      <c r="W1915" s="376">
        <f t="shared" si="215"/>
        <v>0</v>
      </c>
      <c r="X1915" s="376">
        <f t="shared" si="216"/>
        <v>0</v>
      </c>
      <c r="Y1915" s="373">
        <f t="shared" si="217"/>
        <v>0</v>
      </c>
      <c r="Z1915" s="376">
        <f t="shared" si="218"/>
        <v>0</v>
      </c>
      <c r="AA1915" s="376">
        <f t="shared" si="212"/>
        <v>0</v>
      </c>
      <c r="AB1915" s="350"/>
    </row>
    <row r="1916" spans="1:28" s="2" customFormat="1" ht="10.7">
      <c r="A1916" s="382">
        <v>1891</v>
      </c>
      <c r="B1916" s="398"/>
      <c r="C1916" s="186"/>
      <c r="D1916" s="187"/>
      <c r="E1916" s="186"/>
      <c r="F1916" s="397"/>
      <c r="G1916" s="385">
        <f t="shared" si="213"/>
        <v>0</v>
      </c>
      <c r="H1916" s="360"/>
      <c r="I1916" s="187"/>
      <c r="J1916" s="187"/>
      <c r="K1916" s="187"/>
      <c r="L1916" s="187"/>
      <c r="M1916" s="187"/>
      <c r="N1916" s="187"/>
      <c r="O1916" s="187"/>
      <c r="P1916" s="187"/>
      <c r="Q1916" s="187"/>
      <c r="R1916" s="187"/>
      <c r="S1916" s="187"/>
      <c r="T1916" s="269"/>
      <c r="U1916" s="370">
        <f>IF(AND(H1916="",I1916="",J1916="",K1916="",L1916="",M1916="",N1916="",O1916="",P1916="",Q1916="",R1916="",S1916="",T1916=""),0,AVERAGE($H1916:T1916))</f>
        <v>0</v>
      </c>
      <c r="V1916" s="373">
        <f t="shared" si="214"/>
        <v>0</v>
      </c>
      <c r="W1916" s="376">
        <f t="shared" si="215"/>
        <v>0</v>
      </c>
      <c r="X1916" s="376">
        <f t="shared" si="216"/>
        <v>0</v>
      </c>
      <c r="Y1916" s="373">
        <f t="shared" si="217"/>
        <v>0</v>
      </c>
      <c r="Z1916" s="376">
        <f t="shared" si="218"/>
        <v>0</v>
      </c>
      <c r="AA1916" s="376">
        <f t="shared" si="212"/>
        <v>0</v>
      </c>
      <c r="AB1916" s="350"/>
    </row>
    <row r="1917" spans="1:28" s="2" customFormat="1" ht="10.7">
      <c r="A1917" s="382">
        <v>1892</v>
      </c>
      <c r="B1917" s="398"/>
      <c r="C1917" s="186"/>
      <c r="D1917" s="187"/>
      <c r="E1917" s="186"/>
      <c r="F1917" s="397"/>
      <c r="G1917" s="385">
        <f t="shared" si="213"/>
        <v>0</v>
      </c>
      <c r="H1917" s="360"/>
      <c r="I1917" s="187"/>
      <c r="J1917" s="187"/>
      <c r="K1917" s="187"/>
      <c r="L1917" s="187"/>
      <c r="M1917" s="187"/>
      <c r="N1917" s="187"/>
      <c r="O1917" s="187"/>
      <c r="P1917" s="187"/>
      <c r="Q1917" s="187"/>
      <c r="R1917" s="187"/>
      <c r="S1917" s="187"/>
      <c r="T1917" s="269"/>
      <c r="U1917" s="370">
        <f>IF(AND(H1917="",I1917="",J1917="",K1917="",L1917="",M1917="",N1917="",O1917="",P1917="",Q1917="",R1917="",S1917="",T1917=""),0,AVERAGE($H1917:T1917))</f>
        <v>0</v>
      </c>
      <c r="V1917" s="373">
        <f t="shared" si="214"/>
        <v>0</v>
      </c>
      <c r="W1917" s="376">
        <f t="shared" si="215"/>
        <v>0</v>
      </c>
      <c r="X1917" s="376">
        <f t="shared" si="216"/>
        <v>0</v>
      </c>
      <c r="Y1917" s="373">
        <f t="shared" si="217"/>
        <v>0</v>
      </c>
      <c r="Z1917" s="376">
        <f t="shared" si="218"/>
        <v>0</v>
      </c>
      <c r="AA1917" s="376">
        <f t="shared" si="212"/>
        <v>0</v>
      </c>
      <c r="AB1917" s="350"/>
    </row>
    <row r="1918" spans="1:28" s="2" customFormat="1" ht="10.7">
      <c r="A1918" s="382">
        <v>1893</v>
      </c>
      <c r="B1918" s="398"/>
      <c r="C1918" s="186"/>
      <c r="D1918" s="187"/>
      <c r="E1918" s="186"/>
      <c r="F1918" s="397"/>
      <c r="G1918" s="385">
        <f t="shared" si="213"/>
        <v>0</v>
      </c>
      <c r="H1918" s="360"/>
      <c r="I1918" s="187"/>
      <c r="J1918" s="187"/>
      <c r="K1918" s="187"/>
      <c r="L1918" s="187"/>
      <c r="M1918" s="187"/>
      <c r="N1918" s="187"/>
      <c r="O1918" s="187"/>
      <c r="P1918" s="187"/>
      <c r="Q1918" s="187"/>
      <c r="R1918" s="187"/>
      <c r="S1918" s="187"/>
      <c r="T1918" s="269"/>
      <c r="U1918" s="370">
        <f>IF(AND(H1918="",I1918="",J1918="",K1918="",L1918="",M1918="",N1918="",O1918="",P1918="",Q1918="",R1918="",S1918="",T1918=""),0,AVERAGE($H1918:T1918))</f>
        <v>0</v>
      </c>
      <c r="V1918" s="373">
        <f t="shared" si="214"/>
        <v>0</v>
      </c>
      <c r="W1918" s="376">
        <f t="shared" si="215"/>
        <v>0</v>
      </c>
      <c r="X1918" s="376">
        <f t="shared" si="216"/>
        <v>0</v>
      </c>
      <c r="Y1918" s="373">
        <f t="shared" si="217"/>
        <v>0</v>
      </c>
      <c r="Z1918" s="376">
        <f t="shared" si="218"/>
        <v>0</v>
      </c>
      <c r="AA1918" s="376">
        <f t="shared" si="212"/>
        <v>0</v>
      </c>
      <c r="AB1918" s="350"/>
    </row>
    <row r="1919" spans="1:28" s="2" customFormat="1" ht="10.7">
      <c r="A1919" s="382">
        <v>1894</v>
      </c>
      <c r="B1919" s="398"/>
      <c r="C1919" s="186"/>
      <c r="D1919" s="187"/>
      <c r="E1919" s="186"/>
      <c r="F1919" s="397"/>
      <c r="G1919" s="385">
        <f t="shared" si="213"/>
        <v>0</v>
      </c>
      <c r="H1919" s="360"/>
      <c r="I1919" s="187"/>
      <c r="J1919" s="187"/>
      <c r="K1919" s="187"/>
      <c r="L1919" s="187"/>
      <c r="M1919" s="187"/>
      <c r="N1919" s="187"/>
      <c r="O1919" s="187"/>
      <c r="P1919" s="187"/>
      <c r="Q1919" s="187"/>
      <c r="R1919" s="187"/>
      <c r="S1919" s="187"/>
      <c r="T1919" s="269"/>
      <c r="U1919" s="370">
        <f>IF(AND(H1919="",I1919="",J1919="",K1919="",L1919="",M1919="",N1919="",O1919="",P1919="",Q1919="",R1919="",S1919="",T1919=""),0,AVERAGE($H1919:T1919))</f>
        <v>0</v>
      </c>
      <c r="V1919" s="373">
        <f t="shared" si="214"/>
        <v>0</v>
      </c>
      <c r="W1919" s="376">
        <f t="shared" si="215"/>
        <v>0</v>
      </c>
      <c r="X1919" s="376">
        <f t="shared" si="216"/>
        <v>0</v>
      </c>
      <c r="Y1919" s="373">
        <f t="shared" si="217"/>
        <v>0</v>
      </c>
      <c r="Z1919" s="376">
        <f t="shared" si="218"/>
        <v>0</v>
      </c>
      <c r="AA1919" s="376">
        <f t="shared" si="212"/>
        <v>0</v>
      </c>
      <c r="AB1919" s="350"/>
    </row>
    <row r="1920" spans="1:28" s="2" customFormat="1" ht="10.7">
      <c r="A1920" s="382">
        <v>1895</v>
      </c>
      <c r="B1920" s="398"/>
      <c r="C1920" s="186"/>
      <c r="D1920" s="187"/>
      <c r="E1920" s="186"/>
      <c r="F1920" s="397"/>
      <c r="G1920" s="385">
        <f t="shared" si="213"/>
        <v>0</v>
      </c>
      <c r="H1920" s="360"/>
      <c r="I1920" s="187"/>
      <c r="J1920" s="187"/>
      <c r="K1920" s="187"/>
      <c r="L1920" s="187"/>
      <c r="M1920" s="187"/>
      <c r="N1920" s="187"/>
      <c r="O1920" s="187"/>
      <c r="P1920" s="187"/>
      <c r="Q1920" s="187"/>
      <c r="R1920" s="187"/>
      <c r="S1920" s="187"/>
      <c r="T1920" s="269"/>
      <c r="U1920" s="370">
        <f>IF(AND(H1920="",I1920="",J1920="",K1920="",L1920="",M1920="",N1920="",O1920="",P1920="",Q1920="",R1920="",S1920="",T1920=""),0,AVERAGE($H1920:T1920))</f>
        <v>0</v>
      </c>
      <c r="V1920" s="373">
        <f t="shared" si="214"/>
        <v>0</v>
      </c>
      <c r="W1920" s="376">
        <f t="shared" si="215"/>
        <v>0</v>
      </c>
      <c r="X1920" s="376">
        <f t="shared" si="216"/>
        <v>0</v>
      </c>
      <c r="Y1920" s="373">
        <f t="shared" si="217"/>
        <v>0</v>
      </c>
      <c r="Z1920" s="376">
        <f t="shared" si="218"/>
        <v>0</v>
      </c>
      <c r="AA1920" s="376">
        <f t="shared" si="212"/>
        <v>0</v>
      </c>
      <c r="AB1920" s="350"/>
    </row>
    <row r="1921" spans="1:28" s="2" customFormat="1" ht="10.7">
      <c r="A1921" s="382">
        <v>1896</v>
      </c>
      <c r="B1921" s="398"/>
      <c r="C1921" s="186"/>
      <c r="D1921" s="187"/>
      <c r="E1921" s="186"/>
      <c r="F1921" s="397"/>
      <c r="G1921" s="385">
        <f t="shared" si="213"/>
        <v>0</v>
      </c>
      <c r="H1921" s="360"/>
      <c r="I1921" s="187"/>
      <c r="J1921" s="187"/>
      <c r="K1921" s="187"/>
      <c r="L1921" s="187"/>
      <c r="M1921" s="187"/>
      <c r="N1921" s="187"/>
      <c r="O1921" s="187"/>
      <c r="P1921" s="187"/>
      <c r="Q1921" s="187"/>
      <c r="R1921" s="187"/>
      <c r="S1921" s="187"/>
      <c r="T1921" s="269"/>
      <c r="U1921" s="370">
        <f>IF(AND(H1921="",I1921="",J1921="",K1921="",L1921="",M1921="",N1921="",O1921="",P1921="",Q1921="",R1921="",S1921="",T1921=""),0,AVERAGE($H1921:T1921))</f>
        <v>0</v>
      </c>
      <c r="V1921" s="373">
        <f t="shared" si="214"/>
        <v>0</v>
      </c>
      <c r="W1921" s="376">
        <f t="shared" si="215"/>
        <v>0</v>
      </c>
      <c r="X1921" s="376">
        <f t="shared" si="216"/>
        <v>0</v>
      </c>
      <c r="Y1921" s="373">
        <f t="shared" si="217"/>
        <v>0</v>
      </c>
      <c r="Z1921" s="376">
        <f t="shared" si="218"/>
        <v>0</v>
      </c>
      <c r="AA1921" s="376">
        <f t="shared" si="212"/>
        <v>0</v>
      </c>
      <c r="AB1921" s="350"/>
    </row>
    <row r="1922" spans="1:28" s="2" customFormat="1" ht="10.7">
      <c r="A1922" s="382">
        <v>1897</v>
      </c>
      <c r="B1922" s="398"/>
      <c r="C1922" s="186"/>
      <c r="D1922" s="187"/>
      <c r="E1922" s="186"/>
      <c r="F1922" s="397"/>
      <c r="G1922" s="385">
        <f t="shared" si="213"/>
        <v>0</v>
      </c>
      <c r="H1922" s="360"/>
      <c r="I1922" s="187"/>
      <c r="J1922" s="187"/>
      <c r="K1922" s="187"/>
      <c r="L1922" s="187"/>
      <c r="M1922" s="187"/>
      <c r="N1922" s="187"/>
      <c r="O1922" s="187"/>
      <c r="P1922" s="187"/>
      <c r="Q1922" s="187"/>
      <c r="R1922" s="187"/>
      <c r="S1922" s="187"/>
      <c r="T1922" s="269"/>
      <c r="U1922" s="370">
        <f>IF(AND(H1922="",I1922="",J1922="",K1922="",L1922="",M1922="",N1922="",O1922="",P1922="",Q1922="",R1922="",S1922="",T1922=""),0,AVERAGE($H1922:T1922))</f>
        <v>0</v>
      </c>
      <c r="V1922" s="373">
        <f t="shared" si="214"/>
        <v>0</v>
      </c>
      <c r="W1922" s="376">
        <f t="shared" si="215"/>
        <v>0</v>
      </c>
      <c r="X1922" s="376">
        <f t="shared" si="216"/>
        <v>0</v>
      </c>
      <c r="Y1922" s="373">
        <f t="shared" si="217"/>
        <v>0</v>
      </c>
      <c r="Z1922" s="376">
        <f t="shared" si="218"/>
        <v>0</v>
      </c>
      <c r="AA1922" s="376">
        <f t="shared" si="212"/>
        <v>0</v>
      </c>
      <c r="AB1922" s="350"/>
    </row>
    <row r="1923" spans="1:28" s="2" customFormat="1" ht="10.7">
      <c r="A1923" s="382">
        <v>1898</v>
      </c>
      <c r="B1923" s="398"/>
      <c r="C1923" s="186"/>
      <c r="D1923" s="187"/>
      <c r="E1923" s="186"/>
      <c r="F1923" s="397"/>
      <c r="G1923" s="385">
        <f t="shared" si="213"/>
        <v>0</v>
      </c>
      <c r="H1923" s="360"/>
      <c r="I1923" s="187"/>
      <c r="J1923" s="187"/>
      <c r="K1923" s="187"/>
      <c r="L1923" s="187"/>
      <c r="M1923" s="187"/>
      <c r="N1923" s="187"/>
      <c r="O1923" s="187"/>
      <c r="P1923" s="187"/>
      <c r="Q1923" s="187"/>
      <c r="R1923" s="187"/>
      <c r="S1923" s="187"/>
      <c r="T1923" s="269"/>
      <c r="U1923" s="370">
        <f>IF(AND(H1923="",I1923="",J1923="",K1923="",L1923="",M1923="",N1923="",O1923="",P1923="",Q1923="",R1923="",S1923="",T1923=""),0,AVERAGE($H1923:T1923))</f>
        <v>0</v>
      </c>
      <c r="V1923" s="373">
        <f t="shared" si="214"/>
        <v>0</v>
      </c>
      <c r="W1923" s="376">
        <f t="shared" si="215"/>
        <v>0</v>
      </c>
      <c r="X1923" s="376">
        <f t="shared" si="216"/>
        <v>0</v>
      </c>
      <c r="Y1923" s="373">
        <f t="shared" si="217"/>
        <v>0</v>
      </c>
      <c r="Z1923" s="376">
        <f t="shared" si="218"/>
        <v>0</v>
      </c>
      <c r="AA1923" s="376">
        <f t="shared" si="212"/>
        <v>0</v>
      </c>
      <c r="AB1923" s="350"/>
    </row>
    <row r="1924" spans="1:28" s="2" customFormat="1" ht="10.7">
      <c r="A1924" s="382">
        <v>1899</v>
      </c>
      <c r="B1924" s="398"/>
      <c r="C1924" s="186"/>
      <c r="D1924" s="187"/>
      <c r="E1924" s="186"/>
      <c r="F1924" s="397"/>
      <c r="G1924" s="385">
        <f t="shared" si="213"/>
        <v>0</v>
      </c>
      <c r="H1924" s="360"/>
      <c r="I1924" s="187"/>
      <c r="J1924" s="187"/>
      <c r="K1924" s="187"/>
      <c r="L1924" s="187"/>
      <c r="M1924" s="187"/>
      <c r="N1924" s="187"/>
      <c r="O1924" s="187"/>
      <c r="P1924" s="187"/>
      <c r="Q1924" s="187"/>
      <c r="R1924" s="187"/>
      <c r="S1924" s="187"/>
      <c r="T1924" s="269"/>
      <c r="U1924" s="370">
        <f>IF(AND(H1924="",I1924="",J1924="",K1924="",L1924="",M1924="",N1924="",O1924="",P1924="",Q1924="",R1924="",S1924="",T1924=""),0,AVERAGE($H1924:T1924))</f>
        <v>0</v>
      </c>
      <c r="V1924" s="373">
        <f t="shared" si="214"/>
        <v>0</v>
      </c>
      <c r="W1924" s="376">
        <f t="shared" si="215"/>
        <v>0</v>
      </c>
      <c r="X1924" s="376">
        <f t="shared" si="216"/>
        <v>0</v>
      </c>
      <c r="Y1924" s="373">
        <f t="shared" si="217"/>
        <v>0</v>
      </c>
      <c r="Z1924" s="376">
        <f t="shared" si="218"/>
        <v>0</v>
      </c>
      <c r="AA1924" s="376">
        <f t="shared" si="212"/>
        <v>0</v>
      </c>
      <c r="AB1924" s="350"/>
    </row>
    <row r="1925" spans="1:28" s="2" customFormat="1" ht="10.7">
      <c r="A1925" s="382">
        <v>1900</v>
      </c>
      <c r="B1925" s="398"/>
      <c r="C1925" s="186"/>
      <c r="D1925" s="187"/>
      <c r="E1925" s="186"/>
      <c r="F1925" s="397"/>
      <c r="G1925" s="385">
        <f t="shared" si="213"/>
        <v>0</v>
      </c>
      <c r="H1925" s="360"/>
      <c r="I1925" s="187"/>
      <c r="J1925" s="187"/>
      <c r="K1925" s="187"/>
      <c r="L1925" s="187"/>
      <c r="M1925" s="187"/>
      <c r="N1925" s="187"/>
      <c r="O1925" s="187"/>
      <c r="P1925" s="187"/>
      <c r="Q1925" s="187"/>
      <c r="R1925" s="187"/>
      <c r="S1925" s="187"/>
      <c r="T1925" s="269"/>
      <c r="U1925" s="370">
        <f>IF(AND(H1925="",I1925="",J1925="",K1925="",L1925="",M1925="",N1925="",O1925="",P1925="",Q1925="",R1925="",S1925="",T1925=""),0,AVERAGE($H1925:T1925))</f>
        <v>0</v>
      </c>
      <c r="V1925" s="373">
        <f t="shared" si="214"/>
        <v>0</v>
      </c>
      <c r="W1925" s="376">
        <f t="shared" si="215"/>
        <v>0</v>
      </c>
      <c r="X1925" s="376">
        <f t="shared" si="216"/>
        <v>0</v>
      </c>
      <c r="Y1925" s="373">
        <f t="shared" si="217"/>
        <v>0</v>
      </c>
      <c r="Z1925" s="376">
        <f t="shared" si="218"/>
        <v>0</v>
      </c>
      <c r="AA1925" s="376">
        <f t="shared" si="212"/>
        <v>0</v>
      </c>
      <c r="AB1925" s="350"/>
    </row>
    <row r="1926" spans="1:28" s="2" customFormat="1" ht="10.7">
      <c r="A1926" s="382">
        <v>1901</v>
      </c>
      <c r="B1926" s="398"/>
      <c r="C1926" s="186"/>
      <c r="D1926" s="187"/>
      <c r="E1926" s="186"/>
      <c r="F1926" s="397"/>
      <c r="G1926" s="385">
        <f t="shared" si="213"/>
        <v>0</v>
      </c>
      <c r="H1926" s="360"/>
      <c r="I1926" s="187"/>
      <c r="J1926" s="187"/>
      <c r="K1926" s="187"/>
      <c r="L1926" s="187"/>
      <c r="M1926" s="187"/>
      <c r="N1926" s="187"/>
      <c r="O1926" s="187"/>
      <c r="P1926" s="187"/>
      <c r="Q1926" s="187"/>
      <c r="R1926" s="187"/>
      <c r="S1926" s="187"/>
      <c r="T1926" s="269"/>
      <c r="U1926" s="370">
        <f>IF(AND(H1926="",I1926="",J1926="",K1926="",L1926="",M1926="",N1926="",O1926="",P1926="",Q1926="",R1926="",S1926="",T1926=""),0,AVERAGE($H1926:T1926))</f>
        <v>0</v>
      </c>
      <c r="V1926" s="373">
        <f t="shared" si="214"/>
        <v>0</v>
      </c>
      <c r="W1926" s="376">
        <f t="shared" si="215"/>
        <v>0</v>
      </c>
      <c r="X1926" s="376">
        <f t="shared" si="216"/>
        <v>0</v>
      </c>
      <c r="Y1926" s="373">
        <f t="shared" si="217"/>
        <v>0</v>
      </c>
      <c r="Z1926" s="376">
        <f t="shared" si="218"/>
        <v>0</v>
      </c>
      <c r="AA1926" s="376">
        <f t="shared" si="212"/>
        <v>0</v>
      </c>
      <c r="AB1926" s="350"/>
    </row>
    <row r="1927" spans="1:28" s="2" customFormat="1" ht="10.7">
      <c r="A1927" s="382">
        <v>1902</v>
      </c>
      <c r="B1927" s="398"/>
      <c r="C1927" s="186"/>
      <c r="D1927" s="187"/>
      <c r="E1927" s="186"/>
      <c r="F1927" s="397"/>
      <c r="G1927" s="385">
        <f t="shared" si="213"/>
        <v>0</v>
      </c>
      <c r="H1927" s="360"/>
      <c r="I1927" s="187"/>
      <c r="J1927" s="187"/>
      <c r="K1927" s="187"/>
      <c r="L1927" s="187"/>
      <c r="M1927" s="187"/>
      <c r="N1927" s="187"/>
      <c r="O1927" s="187"/>
      <c r="P1927" s="187"/>
      <c r="Q1927" s="187"/>
      <c r="R1927" s="187"/>
      <c r="S1927" s="187"/>
      <c r="T1927" s="269"/>
      <c r="U1927" s="370">
        <f>IF(AND(H1927="",I1927="",J1927="",K1927="",L1927="",M1927="",N1927="",O1927="",P1927="",Q1927="",R1927="",S1927="",T1927=""),0,AVERAGE($H1927:T1927))</f>
        <v>0</v>
      </c>
      <c r="V1927" s="373">
        <f t="shared" si="214"/>
        <v>0</v>
      </c>
      <c r="W1927" s="376">
        <f t="shared" si="215"/>
        <v>0</v>
      </c>
      <c r="X1927" s="376">
        <f t="shared" si="216"/>
        <v>0</v>
      </c>
      <c r="Y1927" s="373">
        <f t="shared" si="217"/>
        <v>0</v>
      </c>
      <c r="Z1927" s="376">
        <f t="shared" si="218"/>
        <v>0</v>
      </c>
      <c r="AA1927" s="376">
        <f t="shared" si="212"/>
        <v>0</v>
      </c>
      <c r="AB1927" s="350"/>
    </row>
    <row r="1928" spans="1:28" s="2" customFormat="1" ht="10.7">
      <c r="A1928" s="382">
        <v>1903</v>
      </c>
      <c r="B1928" s="398"/>
      <c r="C1928" s="186"/>
      <c r="D1928" s="187"/>
      <c r="E1928" s="186"/>
      <c r="F1928" s="397"/>
      <c r="G1928" s="385">
        <f t="shared" si="213"/>
        <v>0</v>
      </c>
      <c r="H1928" s="360"/>
      <c r="I1928" s="187"/>
      <c r="J1928" s="187"/>
      <c r="K1928" s="187"/>
      <c r="L1928" s="187"/>
      <c r="M1928" s="187"/>
      <c r="N1928" s="187"/>
      <c r="O1928" s="187"/>
      <c r="P1928" s="187"/>
      <c r="Q1928" s="187"/>
      <c r="R1928" s="187"/>
      <c r="S1928" s="187"/>
      <c r="T1928" s="269"/>
      <c r="U1928" s="370">
        <f>IF(AND(H1928="",I1928="",J1928="",K1928="",L1928="",M1928="",N1928="",O1928="",P1928="",Q1928="",R1928="",S1928="",T1928=""),0,AVERAGE($H1928:T1928))</f>
        <v>0</v>
      </c>
      <c r="V1928" s="373">
        <f t="shared" si="214"/>
        <v>0</v>
      </c>
      <c r="W1928" s="376">
        <f t="shared" si="215"/>
        <v>0</v>
      </c>
      <c r="X1928" s="376">
        <f t="shared" si="216"/>
        <v>0</v>
      </c>
      <c r="Y1928" s="373">
        <f t="shared" si="217"/>
        <v>0</v>
      </c>
      <c r="Z1928" s="376">
        <f t="shared" si="218"/>
        <v>0</v>
      </c>
      <c r="AA1928" s="376">
        <f t="shared" si="212"/>
        <v>0</v>
      </c>
      <c r="AB1928" s="350"/>
    </row>
    <row r="1929" spans="1:28" s="2" customFormat="1" ht="10.7">
      <c r="A1929" s="382">
        <v>1904</v>
      </c>
      <c r="B1929" s="398"/>
      <c r="C1929" s="186"/>
      <c r="D1929" s="187"/>
      <c r="E1929" s="186"/>
      <c r="F1929" s="397"/>
      <c r="G1929" s="385">
        <f t="shared" si="213"/>
        <v>0</v>
      </c>
      <c r="H1929" s="360"/>
      <c r="I1929" s="187"/>
      <c r="J1929" s="187"/>
      <c r="K1929" s="187"/>
      <c r="L1929" s="187"/>
      <c r="M1929" s="187"/>
      <c r="N1929" s="187"/>
      <c r="O1929" s="187"/>
      <c r="P1929" s="187"/>
      <c r="Q1929" s="187"/>
      <c r="R1929" s="187"/>
      <c r="S1929" s="187"/>
      <c r="T1929" s="269"/>
      <c r="U1929" s="370">
        <f>IF(AND(H1929="",I1929="",J1929="",K1929="",L1929="",M1929="",N1929="",O1929="",P1929="",Q1929="",R1929="",S1929="",T1929=""),0,AVERAGE($H1929:T1929))</f>
        <v>0</v>
      </c>
      <c r="V1929" s="373">
        <f t="shared" si="214"/>
        <v>0</v>
      </c>
      <c r="W1929" s="376">
        <f t="shared" si="215"/>
        <v>0</v>
      </c>
      <c r="X1929" s="376">
        <f t="shared" si="216"/>
        <v>0</v>
      </c>
      <c r="Y1929" s="373">
        <f t="shared" si="217"/>
        <v>0</v>
      </c>
      <c r="Z1929" s="376">
        <f t="shared" si="218"/>
        <v>0</v>
      </c>
      <c r="AA1929" s="376">
        <f t="shared" si="212"/>
        <v>0</v>
      </c>
      <c r="AB1929" s="350"/>
    </row>
    <row r="1930" spans="1:28" s="2" customFormat="1" ht="10.7">
      <c r="A1930" s="382">
        <v>1905</v>
      </c>
      <c r="B1930" s="398"/>
      <c r="C1930" s="186"/>
      <c r="D1930" s="187"/>
      <c r="E1930" s="186"/>
      <c r="F1930" s="397"/>
      <c r="G1930" s="385">
        <f t="shared" si="213"/>
        <v>0</v>
      </c>
      <c r="H1930" s="360"/>
      <c r="I1930" s="187"/>
      <c r="J1930" s="187"/>
      <c r="K1930" s="187"/>
      <c r="L1930" s="187"/>
      <c r="M1930" s="187"/>
      <c r="N1930" s="187"/>
      <c r="O1930" s="187"/>
      <c r="P1930" s="187"/>
      <c r="Q1930" s="187"/>
      <c r="R1930" s="187"/>
      <c r="S1930" s="187"/>
      <c r="T1930" s="269"/>
      <c r="U1930" s="370">
        <f>IF(AND(H1930="",I1930="",J1930="",K1930="",L1930="",M1930="",N1930="",O1930="",P1930="",Q1930="",R1930="",S1930="",T1930=""),0,AVERAGE($H1930:T1930))</f>
        <v>0</v>
      </c>
      <c r="V1930" s="373">
        <f t="shared" si="214"/>
        <v>0</v>
      </c>
      <c r="W1930" s="376">
        <f t="shared" si="215"/>
        <v>0</v>
      </c>
      <c r="X1930" s="376">
        <f t="shared" si="216"/>
        <v>0</v>
      </c>
      <c r="Y1930" s="373">
        <f t="shared" si="217"/>
        <v>0</v>
      </c>
      <c r="Z1930" s="376">
        <f t="shared" si="218"/>
        <v>0</v>
      </c>
      <c r="AA1930" s="376">
        <f t="shared" si="212"/>
        <v>0</v>
      </c>
      <c r="AB1930" s="350"/>
    </row>
    <row r="1931" spans="1:28" s="2" customFormat="1" ht="10.7">
      <c r="A1931" s="382">
        <v>1906</v>
      </c>
      <c r="B1931" s="398"/>
      <c r="C1931" s="186"/>
      <c r="D1931" s="187"/>
      <c r="E1931" s="186"/>
      <c r="F1931" s="397"/>
      <c r="G1931" s="385">
        <f t="shared" si="213"/>
        <v>0</v>
      </c>
      <c r="H1931" s="360"/>
      <c r="I1931" s="187"/>
      <c r="J1931" s="187"/>
      <c r="K1931" s="187"/>
      <c r="L1931" s="187"/>
      <c r="M1931" s="187"/>
      <c r="N1931" s="187"/>
      <c r="O1931" s="187"/>
      <c r="P1931" s="187"/>
      <c r="Q1931" s="187"/>
      <c r="R1931" s="187"/>
      <c r="S1931" s="187"/>
      <c r="T1931" s="269"/>
      <c r="U1931" s="370">
        <f>IF(AND(H1931="",I1931="",J1931="",K1931="",L1931="",M1931="",N1931="",O1931="",P1931="",Q1931="",R1931="",S1931="",T1931=""),0,AVERAGE($H1931:T1931))</f>
        <v>0</v>
      </c>
      <c r="V1931" s="373">
        <f t="shared" si="214"/>
        <v>0</v>
      </c>
      <c r="W1931" s="376">
        <f t="shared" si="215"/>
        <v>0</v>
      </c>
      <c r="X1931" s="376">
        <f t="shared" si="216"/>
        <v>0</v>
      </c>
      <c r="Y1931" s="373">
        <f t="shared" si="217"/>
        <v>0</v>
      </c>
      <c r="Z1931" s="376">
        <f t="shared" si="218"/>
        <v>0</v>
      </c>
      <c r="AA1931" s="376">
        <f t="shared" si="212"/>
        <v>0</v>
      </c>
      <c r="AB1931" s="350"/>
    </row>
    <row r="1932" spans="1:28" s="2" customFormat="1" ht="10.7">
      <c r="A1932" s="382">
        <v>1907</v>
      </c>
      <c r="B1932" s="398"/>
      <c r="C1932" s="186"/>
      <c r="D1932" s="187"/>
      <c r="E1932" s="186"/>
      <c r="F1932" s="397"/>
      <c r="G1932" s="385">
        <f t="shared" si="213"/>
        <v>0</v>
      </c>
      <c r="H1932" s="360"/>
      <c r="I1932" s="187"/>
      <c r="J1932" s="187"/>
      <c r="K1932" s="187"/>
      <c r="L1932" s="187"/>
      <c r="M1932" s="187"/>
      <c r="N1932" s="187"/>
      <c r="O1932" s="187"/>
      <c r="P1932" s="187"/>
      <c r="Q1932" s="187"/>
      <c r="R1932" s="187"/>
      <c r="S1932" s="187"/>
      <c r="T1932" s="269"/>
      <c r="U1932" s="370">
        <f>IF(AND(H1932="",I1932="",J1932="",K1932="",L1932="",M1932="",N1932="",O1932="",P1932="",Q1932="",R1932="",S1932="",T1932=""),0,AVERAGE($H1932:T1932))</f>
        <v>0</v>
      </c>
      <c r="V1932" s="373">
        <f t="shared" si="214"/>
        <v>0</v>
      </c>
      <c r="W1932" s="376">
        <f t="shared" si="215"/>
        <v>0</v>
      </c>
      <c r="X1932" s="376">
        <f t="shared" si="216"/>
        <v>0</v>
      </c>
      <c r="Y1932" s="373">
        <f t="shared" si="217"/>
        <v>0</v>
      </c>
      <c r="Z1932" s="376">
        <f t="shared" si="218"/>
        <v>0</v>
      </c>
      <c r="AA1932" s="376">
        <f t="shared" si="212"/>
        <v>0</v>
      </c>
      <c r="AB1932" s="350"/>
    </row>
    <row r="1933" spans="1:28" s="2" customFormat="1" ht="10.7">
      <c r="A1933" s="382">
        <v>1908</v>
      </c>
      <c r="B1933" s="398"/>
      <c r="C1933" s="186"/>
      <c r="D1933" s="187"/>
      <c r="E1933" s="186"/>
      <c r="F1933" s="397"/>
      <c r="G1933" s="385">
        <f t="shared" si="213"/>
        <v>0</v>
      </c>
      <c r="H1933" s="360"/>
      <c r="I1933" s="187"/>
      <c r="J1933" s="187"/>
      <c r="K1933" s="187"/>
      <c r="L1933" s="187"/>
      <c r="M1933" s="187"/>
      <c r="N1933" s="187"/>
      <c r="O1933" s="187"/>
      <c r="P1933" s="187"/>
      <c r="Q1933" s="187"/>
      <c r="R1933" s="187"/>
      <c r="S1933" s="187"/>
      <c r="T1933" s="269"/>
      <c r="U1933" s="370">
        <f>IF(AND(H1933="",I1933="",J1933="",K1933="",L1933="",M1933="",N1933="",O1933="",P1933="",Q1933="",R1933="",S1933="",T1933=""),0,AVERAGE($H1933:T1933))</f>
        <v>0</v>
      </c>
      <c r="V1933" s="373">
        <f t="shared" si="214"/>
        <v>0</v>
      </c>
      <c r="W1933" s="376">
        <f t="shared" si="215"/>
        <v>0</v>
      </c>
      <c r="X1933" s="376">
        <f t="shared" si="216"/>
        <v>0</v>
      </c>
      <c r="Y1933" s="373">
        <f t="shared" si="217"/>
        <v>0</v>
      </c>
      <c r="Z1933" s="376">
        <f t="shared" si="218"/>
        <v>0</v>
      </c>
      <c r="AA1933" s="376">
        <f t="shared" si="212"/>
        <v>0</v>
      </c>
      <c r="AB1933" s="350"/>
    </row>
    <row r="1934" spans="1:28" s="2" customFormat="1" ht="10.7">
      <c r="A1934" s="382">
        <v>1909</v>
      </c>
      <c r="B1934" s="398"/>
      <c r="C1934" s="186"/>
      <c r="D1934" s="187"/>
      <c r="E1934" s="186"/>
      <c r="F1934" s="397"/>
      <c r="G1934" s="385">
        <f t="shared" si="213"/>
        <v>0</v>
      </c>
      <c r="H1934" s="360"/>
      <c r="I1934" s="187"/>
      <c r="J1934" s="187"/>
      <c r="K1934" s="187"/>
      <c r="L1934" s="187"/>
      <c r="M1934" s="187"/>
      <c r="N1934" s="187"/>
      <c r="O1934" s="187"/>
      <c r="P1934" s="187"/>
      <c r="Q1934" s="187"/>
      <c r="R1934" s="187"/>
      <c r="S1934" s="187"/>
      <c r="T1934" s="269"/>
      <c r="U1934" s="370">
        <f>IF(AND(H1934="",I1934="",J1934="",K1934="",L1934="",M1934="",N1934="",O1934="",P1934="",Q1934="",R1934="",S1934="",T1934=""),0,AVERAGE($H1934:T1934))</f>
        <v>0</v>
      </c>
      <c r="V1934" s="373">
        <f t="shared" si="214"/>
        <v>0</v>
      </c>
      <c r="W1934" s="376">
        <f t="shared" si="215"/>
        <v>0</v>
      </c>
      <c r="X1934" s="376">
        <f t="shared" si="216"/>
        <v>0</v>
      </c>
      <c r="Y1934" s="373">
        <f t="shared" si="217"/>
        <v>0</v>
      </c>
      <c r="Z1934" s="376">
        <f t="shared" si="218"/>
        <v>0</v>
      </c>
      <c r="AA1934" s="376">
        <f t="shared" si="212"/>
        <v>0</v>
      </c>
      <c r="AB1934" s="350"/>
    </row>
    <row r="1935" spans="1:28" s="2" customFormat="1" ht="10.7">
      <c r="A1935" s="382">
        <v>1910</v>
      </c>
      <c r="B1935" s="398"/>
      <c r="C1935" s="186"/>
      <c r="D1935" s="187"/>
      <c r="E1935" s="186"/>
      <c r="F1935" s="397"/>
      <c r="G1935" s="385">
        <f t="shared" si="213"/>
        <v>0</v>
      </c>
      <c r="H1935" s="360"/>
      <c r="I1935" s="187"/>
      <c r="J1935" s="187"/>
      <c r="K1935" s="187"/>
      <c r="L1935" s="187"/>
      <c r="M1935" s="187"/>
      <c r="N1935" s="187"/>
      <c r="O1935" s="187"/>
      <c r="P1935" s="187"/>
      <c r="Q1935" s="187"/>
      <c r="R1935" s="187"/>
      <c r="S1935" s="187"/>
      <c r="T1935" s="269"/>
      <c r="U1935" s="370">
        <f>IF(AND(H1935="",I1935="",J1935="",K1935="",L1935="",M1935="",N1935="",O1935="",P1935="",Q1935="",R1935="",S1935="",T1935=""),0,AVERAGE($H1935:T1935))</f>
        <v>0</v>
      </c>
      <c r="V1935" s="373">
        <f t="shared" si="214"/>
        <v>0</v>
      </c>
      <c r="W1935" s="376">
        <f t="shared" si="215"/>
        <v>0</v>
      </c>
      <c r="X1935" s="376">
        <f t="shared" si="216"/>
        <v>0</v>
      </c>
      <c r="Y1935" s="373">
        <f t="shared" si="217"/>
        <v>0</v>
      </c>
      <c r="Z1935" s="376">
        <f t="shared" si="218"/>
        <v>0</v>
      </c>
      <c r="AA1935" s="376">
        <f t="shared" si="212"/>
        <v>0</v>
      </c>
      <c r="AB1935" s="350"/>
    </row>
    <row r="1936" spans="1:28" s="2" customFormat="1" ht="10.7">
      <c r="A1936" s="382">
        <v>1911</v>
      </c>
      <c r="B1936" s="398"/>
      <c r="C1936" s="186"/>
      <c r="D1936" s="187"/>
      <c r="E1936" s="186"/>
      <c r="F1936" s="397"/>
      <c r="G1936" s="385">
        <f t="shared" si="213"/>
        <v>0</v>
      </c>
      <c r="H1936" s="360"/>
      <c r="I1936" s="187"/>
      <c r="J1936" s="187"/>
      <c r="K1936" s="187"/>
      <c r="L1936" s="187"/>
      <c r="M1936" s="187"/>
      <c r="N1936" s="187"/>
      <c r="O1936" s="187"/>
      <c r="P1936" s="187"/>
      <c r="Q1936" s="187"/>
      <c r="R1936" s="187"/>
      <c r="S1936" s="187"/>
      <c r="T1936" s="269"/>
      <c r="U1936" s="370">
        <f>IF(AND(H1936="",I1936="",J1936="",K1936="",L1936="",M1936="",N1936="",O1936="",P1936="",Q1936="",R1936="",S1936="",T1936=""),0,AVERAGE($H1936:T1936))</f>
        <v>0</v>
      </c>
      <c r="V1936" s="373">
        <f t="shared" si="214"/>
        <v>0</v>
      </c>
      <c r="W1936" s="376">
        <f t="shared" si="215"/>
        <v>0</v>
      </c>
      <c r="X1936" s="376">
        <f t="shared" si="216"/>
        <v>0</v>
      </c>
      <c r="Y1936" s="373">
        <f t="shared" si="217"/>
        <v>0</v>
      </c>
      <c r="Z1936" s="376">
        <f t="shared" si="218"/>
        <v>0</v>
      </c>
      <c r="AA1936" s="376">
        <f t="shared" si="212"/>
        <v>0</v>
      </c>
      <c r="AB1936" s="350"/>
    </row>
    <row r="1937" spans="1:28" s="2" customFormat="1" ht="10.7">
      <c r="A1937" s="382">
        <v>1912</v>
      </c>
      <c r="B1937" s="398"/>
      <c r="C1937" s="186"/>
      <c r="D1937" s="187"/>
      <c r="E1937" s="186"/>
      <c r="F1937" s="397"/>
      <c r="G1937" s="385">
        <f t="shared" si="213"/>
        <v>0</v>
      </c>
      <c r="H1937" s="360"/>
      <c r="I1937" s="187"/>
      <c r="J1937" s="187"/>
      <c r="K1937" s="187"/>
      <c r="L1937" s="187"/>
      <c r="M1937" s="187"/>
      <c r="N1937" s="187"/>
      <c r="O1937" s="187"/>
      <c r="P1937" s="187"/>
      <c r="Q1937" s="187"/>
      <c r="R1937" s="187"/>
      <c r="S1937" s="187"/>
      <c r="T1937" s="269"/>
      <c r="U1937" s="370">
        <f>IF(AND(H1937="",I1937="",J1937="",K1937="",L1937="",M1937="",N1937="",O1937="",P1937="",Q1937="",R1937="",S1937="",T1937=""),0,AVERAGE($H1937:T1937))</f>
        <v>0</v>
      </c>
      <c r="V1937" s="373">
        <f t="shared" si="214"/>
        <v>0</v>
      </c>
      <c r="W1937" s="376">
        <f t="shared" si="215"/>
        <v>0</v>
      </c>
      <c r="X1937" s="376">
        <f t="shared" si="216"/>
        <v>0</v>
      </c>
      <c r="Y1937" s="373">
        <f t="shared" si="217"/>
        <v>0</v>
      </c>
      <c r="Z1937" s="376">
        <f t="shared" si="218"/>
        <v>0</v>
      </c>
      <c r="AA1937" s="376">
        <f t="shared" si="212"/>
        <v>0</v>
      </c>
      <c r="AB1937" s="350"/>
    </row>
    <row r="1938" spans="1:28" s="2" customFormat="1" ht="10.7">
      <c r="A1938" s="382">
        <v>1913</v>
      </c>
      <c r="B1938" s="398"/>
      <c r="C1938" s="186"/>
      <c r="D1938" s="187"/>
      <c r="E1938" s="186"/>
      <c r="F1938" s="397"/>
      <c r="G1938" s="385">
        <f t="shared" si="213"/>
        <v>0</v>
      </c>
      <c r="H1938" s="360"/>
      <c r="I1938" s="187"/>
      <c r="J1938" s="187"/>
      <c r="K1938" s="187"/>
      <c r="L1938" s="187"/>
      <c r="M1938" s="187"/>
      <c r="N1938" s="187"/>
      <c r="O1938" s="187"/>
      <c r="P1938" s="187"/>
      <c r="Q1938" s="187"/>
      <c r="R1938" s="187"/>
      <c r="S1938" s="187"/>
      <c r="T1938" s="269"/>
      <c r="U1938" s="370">
        <f>IF(AND(H1938="",I1938="",J1938="",K1938="",L1938="",M1938="",N1938="",O1938="",P1938="",Q1938="",R1938="",S1938="",T1938=""),0,AVERAGE($H1938:T1938))</f>
        <v>0</v>
      </c>
      <c r="V1938" s="373">
        <f t="shared" si="214"/>
        <v>0</v>
      </c>
      <c r="W1938" s="376">
        <f t="shared" si="215"/>
        <v>0</v>
      </c>
      <c r="X1938" s="376">
        <f t="shared" si="216"/>
        <v>0</v>
      </c>
      <c r="Y1938" s="373">
        <f t="shared" si="217"/>
        <v>0</v>
      </c>
      <c r="Z1938" s="376">
        <f t="shared" si="218"/>
        <v>0</v>
      </c>
      <c r="AA1938" s="376">
        <f t="shared" si="212"/>
        <v>0</v>
      </c>
      <c r="AB1938" s="350"/>
    </row>
    <row r="1939" spans="1:28" s="2" customFormat="1" ht="10.7">
      <c r="A1939" s="382">
        <v>1914</v>
      </c>
      <c r="B1939" s="398"/>
      <c r="C1939" s="186"/>
      <c r="D1939" s="187"/>
      <c r="E1939" s="186"/>
      <c r="F1939" s="397"/>
      <c r="G1939" s="385">
        <f t="shared" si="213"/>
        <v>0</v>
      </c>
      <c r="H1939" s="360"/>
      <c r="I1939" s="187"/>
      <c r="J1939" s="187"/>
      <c r="K1939" s="187"/>
      <c r="L1939" s="187"/>
      <c r="M1939" s="187"/>
      <c r="N1939" s="187"/>
      <c r="O1939" s="187"/>
      <c r="P1939" s="187"/>
      <c r="Q1939" s="187"/>
      <c r="R1939" s="187"/>
      <c r="S1939" s="187"/>
      <c r="T1939" s="269"/>
      <c r="U1939" s="370">
        <f>IF(AND(H1939="",I1939="",J1939="",K1939="",L1939="",M1939="",N1939="",O1939="",P1939="",Q1939="",R1939="",S1939="",T1939=""),0,AVERAGE($H1939:T1939))</f>
        <v>0</v>
      </c>
      <c r="V1939" s="373">
        <f t="shared" si="214"/>
        <v>0</v>
      </c>
      <c r="W1939" s="376">
        <f t="shared" si="215"/>
        <v>0</v>
      </c>
      <c r="X1939" s="376">
        <f t="shared" si="216"/>
        <v>0</v>
      </c>
      <c r="Y1939" s="373">
        <f t="shared" si="217"/>
        <v>0</v>
      </c>
      <c r="Z1939" s="376">
        <f t="shared" si="218"/>
        <v>0</v>
      </c>
      <c r="AA1939" s="376">
        <f t="shared" si="212"/>
        <v>0</v>
      </c>
      <c r="AB1939" s="350"/>
    </row>
    <row r="1940" spans="1:28" s="2" customFormat="1" ht="10.7">
      <c r="A1940" s="382">
        <v>1915</v>
      </c>
      <c r="B1940" s="398"/>
      <c r="C1940" s="186"/>
      <c r="D1940" s="187"/>
      <c r="E1940" s="186"/>
      <c r="F1940" s="397"/>
      <c r="G1940" s="385">
        <f t="shared" si="213"/>
        <v>0</v>
      </c>
      <c r="H1940" s="360"/>
      <c r="I1940" s="187"/>
      <c r="J1940" s="187"/>
      <c r="K1940" s="187"/>
      <c r="L1940" s="187"/>
      <c r="M1940" s="187"/>
      <c r="N1940" s="187"/>
      <c r="O1940" s="187"/>
      <c r="P1940" s="187"/>
      <c r="Q1940" s="187"/>
      <c r="R1940" s="187"/>
      <c r="S1940" s="187"/>
      <c r="T1940" s="269"/>
      <c r="U1940" s="370">
        <f>IF(AND(H1940="",I1940="",J1940="",K1940="",L1940="",M1940="",N1940="",O1940="",P1940="",Q1940="",R1940="",S1940="",T1940=""),0,AVERAGE($H1940:T1940))</f>
        <v>0</v>
      </c>
      <c r="V1940" s="373">
        <f t="shared" si="214"/>
        <v>0</v>
      </c>
      <c r="W1940" s="376">
        <f t="shared" si="215"/>
        <v>0</v>
      </c>
      <c r="X1940" s="376">
        <f t="shared" si="216"/>
        <v>0</v>
      </c>
      <c r="Y1940" s="373">
        <f t="shared" si="217"/>
        <v>0</v>
      </c>
      <c r="Z1940" s="376">
        <f t="shared" si="218"/>
        <v>0</v>
      </c>
      <c r="AA1940" s="376">
        <f t="shared" si="212"/>
        <v>0</v>
      </c>
      <c r="AB1940" s="350"/>
    </row>
    <row r="1941" spans="1:28" s="2" customFormat="1" ht="10.7">
      <c r="A1941" s="382">
        <v>1916</v>
      </c>
      <c r="B1941" s="398"/>
      <c r="C1941" s="186"/>
      <c r="D1941" s="187"/>
      <c r="E1941" s="186"/>
      <c r="F1941" s="397"/>
      <c r="G1941" s="385">
        <f t="shared" si="213"/>
        <v>0</v>
      </c>
      <c r="H1941" s="360"/>
      <c r="I1941" s="187"/>
      <c r="J1941" s="187"/>
      <c r="K1941" s="187"/>
      <c r="L1941" s="187"/>
      <c r="M1941" s="187"/>
      <c r="N1941" s="187"/>
      <c r="O1941" s="187"/>
      <c r="P1941" s="187"/>
      <c r="Q1941" s="187"/>
      <c r="R1941" s="187"/>
      <c r="S1941" s="187"/>
      <c r="T1941" s="269"/>
      <c r="U1941" s="370">
        <f>IF(AND(H1941="",I1941="",J1941="",K1941="",L1941="",M1941="",N1941="",O1941="",P1941="",Q1941="",R1941="",S1941="",T1941=""),0,AVERAGE($H1941:T1941))</f>
        <v>0</v>
      </c>
      <c r="V1941" s="373">
        <f t="shared" si="214"/>
        <v>0</v>
      </c>
      <c r="W1941" s="376">
        <f t="shared" si="215"/>
        <v>0</v>
      </c>
      <c r="X1941" s="376">
        <f t="shared" si="216"/>
        <v>0</v>
      </c>
      <c r="Y1941" s="373">
        <f t="shared" si="217"/>
        <v>0</v>
      </c>
      <c r="Z1941" s="376">
        <f t="shared" si="218"/>
        <v>0</v>
      </c>
      <c r="AA1941" s="376">
        <f t="shared" si="212"/>
        <v>0</v>
      </c>
      <c r="AB1941" s="350"/>
    </row>
    <row r="1942" spans="1:28" s="2" customFormat="1" ht="10.7">
      <c r="A1942" s="382">
        <v>1917</v>
      </c>
      <c r="B1942" s="398"/>
      <c r="C1942" s="186"/>
      <c r="D1942" s="187"/>
      <c r="E1942" s="186"/>
      <c r="F1942" s="397"/>
      <c r="G1942" s="385">
        <f t="shared" si="213"/>
        <v>0</v>
      </c>
      <c r="H1942" s="360"/>
      <c r="I1942" s="187"/>
      <c r="J1942" s="187"/>
      <c r="K1942" s="187"/>
      <c r="L1942" s="187"/>
      <c r="M1942" s="187"/>
      <c r="N1942" s="187"/>
      <c r="O1942" s="187"/>
      <c r="P1942" s="187"/>
      <c r="Q1942" s="187"/>
      <c r="R1942" s="187"/>
      <c r="S1942" s="187"/>
      <c r="T1942" s="269"/>
      <c r="U1942" s="370">
        <f>IF(AND(H1942="",I1942="",J1942="",K1942="",L1942="",M1942="",N1942="",O1942="",P1942="",Q1942="",R1942="",S1942="",T1942=""),0,AVERAGE($H1942:T1942))</f>
        <v>0</v>
      </c>
      <c r="V1942" s="373">
        <f t="shared" si="214"/>
        <v>0</v>
      </c>
      <c r="W1942" s="376">
        <f t="shared" si="215"/>
        <v>0</v>
      </c>
      <c r="X1942" s="376">
        <f t="shared" si="216"/>
        <v>0</v>
      </c>
      <c r="Y1942" s="373">
        <f t="shared" si="217"/>
        <v>0</v>
      </c>
      <c r="Z1942" s="376">
        <f t="shared" si="218"/>
        <v>0</v>
      </c>
      <c r="AA1942" s="376">
        <f t="shared" si="212"/>
        <v>0</v>
      </c>
      <c r="AB1942" s="350"/>
    </row>
    <row r="1943" spans="1:28" s="2" customFormat="1" ht="10.7">
      <c r="A1943" s="382">
        <v>1918</v>
      </c>
      <c r="B1943" s="398"/>
      <c r="C1943" s="186"/>
      <c r="D1943" s="187"/>
      <c r="E1943" s="186"/>
      <c r="F1943" s="397"/>
      <c r="G1943" s="385">
        <f t="shared" si="213"/>
        <v>0</v>
      </c>
      <c r="H1943" s="360"/>
      <c r="I1943" s="187"/>
      <c r="J1943" s="187"/>
      <c r="K1943" s="187"/>
      <c r="L1943" s="187"/>
      <c r="M1943" s="187"/>
      <c r="N1943" s="187"/>
      <c r="O1943" s="187"/>
      <c r="P1943" s="187"/>
      <c r="Q1943" s="187"/>
      <c r="R1943" s="187"/>
      <c r="S1943" s="187"/>
      <c r="T1943" s="269"/>
      <c r="U1943" s="370">
        <f>IF(AND(H1943="",I1943="",J1943="",K1943="",L1943="",M1943="",N1943="",O1943="",P1943="",Q1943="",R1943="",S1943="",T1943=""),0,AVERAGE($H1943:T1943))</f>
        <v>0</v>
      </c>
      <c r="V1943" s="373">
        <f t="shared" si="214"/>
        <v>0</v>
      </c>
      <c r="W1943" s="376">
        <f t="shared" si="215"/>
        <v>0</v>
      </c>
      <c r="X1943" s="376">
        <f t="shared" si="216"/>
        <v>0</v>
      </c>
      <c r="Y1943" s="373">
        <f t="shared" si="217"/>
        <v>0</v>
      </c>
      <c r="Z1943" s="376">
        <f t="shared" si="218"/>
        <v>0</v>
      </c>
      <c r="AA1943" s="376">
        <f t="shared" si="212"/>
        <v>0</v>
      </c>
      <c r="AB1943" s="350"/>
    </row>
    <row r="1944" spans="1:28" s="2" customFormat="1" ht="10.7">
      <c r="A1944" s="382">
        <v>1919</v>
      </c>
      <c r="B1944" s="398"/>
      <c r="C1944" s="186"/>
      <c r="D1944" s="187"/>
      <c r="E1944" s="186"/>
      <c r="F1944" s="397"/>
      <c r="G1944" s="385">
        <f t="shared" si="213"/>
        <v>0</v>
      </c>
      <c r="H1944" s="360"/>
      <c r="I1944" s="187"/>
      <c r="J1944" s="187"/>
      <c r="K1944" s="187"/>
      <c r="L1944" s="187"/>
      <c r="M1944" s="187"/>
      <c r="N1944" s="187"/>
      <c r="O1944" s="187"/>
      <c r="P1944" s="187"/>
      <c r="Q1944" s="187"/>
      <c r="R1944" s="187"/>
      <c r="S1944" s="187"/>
      <c r="T1944" s="269"/>
      <c r="U1944" s="370">
        <f>IF(AND(H1944="",I1944="",J1944="",K1944="",L1944="",M1944="",N1944="",O1944="",P1944="",Q1944="",R1944="",S1944="",T1944=""),0,AVERAGE($H1944:T1944))</f>
        <v>0</v>
      </c>
      <c r="V1944" s="373">
        <f t="shared" si="214"/>
        <v>0</v>
      </c>
      <c r="W1944" s="376">
        <f t="shared" si="215"/>
        <v>0</v>
      </c>
      <c r="X1944" s="376">
        <f t="shared" si="216"/>
        <v>0</v>
      </c>
      <c r="Y1944" s="373">
        <f t="shared" si="217"/>
        <v>0</v>
      </c>
      <c r="Z1944" s="376">
        <f t="shared" si="218"/>
        <v>0</v>
      </c>
      <c r="AA1944" s="376">
        <f t="shared" si="212"/>
        <v>0</v>
      </c>
      <c r="AB1944" s="350"/>
    </row>
    <row r="1945" spans="1:28" s="2" customFormat="1" ht="10.7">
      <c r="A1945" s="382">
        <v>1920</v>
      </c>
      <c r="B1945" s="398"/>
      <c r="C1945" s="186"/>
      <c r="D1945" s="187"/>
      <c r="E1945" s="186"/>
      <c r="F1945" s="397"/>
      <c r="G1945" s="385">
        <f t="shared" si="213"/>
        <v>0</v>
      </c>
      <c r="H1945" s="360"/>
      <c r="I1945" s="187"/>
      <c r="J1945" s="187"/>
      <c r="K1945" s="187"/>
      <c r="L1945" s="187"/>
      <c r="M1945" s="187"/>
      <c r="N1945" s="187"/>
      <c r="O1945" s="187"/>
      <c r="P1945" s="187"/>
      <c r="Q1945" s="187"/>
      <c r="R1945" s="187"/>
      <c r="S1945" s="187"/>
      <c r="T1945" s="269"/>
      <c r="U1945" s="370">
        <f>IF(AND(H1945="",I1945="",J1945="",K1945="",L1945="",M1945="",N1945="",O1945="",P1945="",Q1945="",R1945="",S1945="",T1945=""),0,AVERAGE($H1945:T1945))</f>
        <v>0</v>
      </c>
      <c r="V1945" s="373">
        <f t="shared" si="214"/>
        <v>0</v>
      </c>
      <c r="W1945" s="376">
        <f t="shared" si="215"/>
        <v>0</v>
      </c>
      <c r="X1945" s="376">
        <f t="shared" si="216"/>
        <v>0</v>
      </c>
      <c r="Y1945" s="373">
        <f t="shared" si="217"/>
        <v>0</v>
      </c>
      <c r="Z1945" s="376">
        <f t="shared" si="218"/>
        <v>0</v>
      </c>
      <c r="AA1945" s="376">
        <f t="shared" si="212"/>
        <v>0</v>
      </c>
      <c r="AB1945" s="350"/>
    </row>
    <row r="1946" spans="1:28" s="2" customFormat="1" ht="10.7">
      <c r="A1946" s="382">
        <v>1921</v>
      </c>
      <c r="B1946" s="398"/>
      <c r="C1946" s="186"/>
      <c r="D1946" s="187"/>
      <c r="E1946" s="186"/>
      <c r="F1946" s="397"/>
      <c r="G1946" s="385">
        <f t="shared" si="213"/>
        <v>0</v>
      </c>
      <c r="H1946" s="360"/>
      <c r="I1946" s="187"/>
      <c r="J1946" s="187"/>
      <c r="K1946" s="187"/>
      <c r="L1946" s="187"/>
      <c r="M1946" s="187"/>
      <c r="N1946" s="187"/>
      <c r="O1946" s="187"/>
      <c r="P1946" s="187"/>
      <c r="Q1946" s="187"/>
      <c r="R1946" s="187"/>
      <c r="S1946" s="187"/>
      <c r="T1946" s="269"/>
      <c r="U1946" s="370">
        <f>IF(AND(H1946="",I1946="",J1946="",K1946="",L1946="",M1946="",N1946="",O1946="",P1946="",Q1946="",R1946="",S1946="",T1946=""),0,AVERAGE($H1946:T1946))</f>
        <v>0</v>
      </c>
      <c r="V1946" s="373">
        <f t="shared" si="214"/>
        <v>0</v>
      </c>
      <c r="W1946" s="376">
        <f t="shared" si="215"/>
        <v>0</v>
      </c>
      <c r="X1946" s="376">
        <f t="shared" si="216"/>
        <v>0</v>
      </c>
      <c r="Y1946" s="373">
        <f t="shared" si="217"/>
        <v>0</v>
      </c>
      <c r="Z1946" s="376">
        <f t="shared" si="218"/>
        <v>0</v>
      </c>
      <c r="AA1946" s="376">
        <f t="shared" ref="AA1946:AA2009" si="219">IF(U1946&gt;22,(U1946-22),0)</f>
        <v>0</v>
      </c>
      <c r="AB1946" s="350"/>
    </row>
    <row r="1947" spans="1:28" s="2" customFormat="1" ht="10.7">
      <c r="A1947" s="382">
        <v>1922</v>
      </c>
      <c r="B1947" s="398"/>
      <c r="C1947" s="186"/>
      <c r="D1947" s="187"/>
      <c r="E1947" s="186"/>
      <c r="F1947" s="397"/>
      <c r="G1947" s="385">
        <f t="shared" ref="G1947:G2010" si="220">IF(E1947="Residencial",D1947,E1947)</f>
        <v>0</v>
      </c>
      <c r="H1947" s="360"/>
      <c r="I1947" s="187"/>
      <c r="J1947" s="187"/>
      <c r="K1947" s="187"/>
      <c r="L1947" s="187"/>
      <c r="M1947" s="187"/>
      <c r="N1947" s="187"/>
      <c r="O1947" s="187"/>
      <c r="P1947" s="187"/>
      <c r="Q1947" s="187"/>
      <c r="R1947" s="187"/>
      <c r="S1947" s="187"/>
      <c r="T1947" s="269"/>
      <c r="U1947" s="370">
        <f>IF(AND(H1947="",I1947="",J1947="",K1947="",L1947="",M1947="",N1947="",O1947="",P1947="",Q1947="",R1947="",S1947="",T1947=""),0,AVERAGE($H1947:T1947))</f>
        <v>0</v>
      </c>
      <c r="V1947" s="373">
        <f t="shared" ref="V1947:V2010" si="221">IF(U1947&lt;=11,U1947,11)</f>
        <v>0</v>
      </c>
      <c r="W1947" s="376">
        <f t="shared" ref="W1947:W2010" si="222">IF(U1947&lt;=6,U1947,6)</f>
        <v>0</v>
      </c>
      <c r="X1947" s="376">
        <f t="shared" ref="X1947:X2010" si="223">IF(AND(U1947&gt;6,U1947&gt;=11),11-W1947,U1947-W1947)</f>
        <v>0</v>
      </c>
      <c r="Y1947" s="373">
        <f t="shared" ref="Y1947:Y2010" si="224">IF(U1947&gt;11,(U1947-W1947-X1947),0)</f>
        <v>0</v>
      </c>
      <c r="Z1947" s="376">
        <f t="shared" ref="Z1947:Z2010" si="225">IF(U1947&gt;22,11,IF(AND(U1947&gt;11,U1947&lt;=22),U1947-11,0))</f>
        <v>0</v>
      </c>
      <c r="AA1947" s="376">
        <f t="shared" si="219"/>
        <v>0</v>
      </c>
      <c r="AB1947" s="350"/>
    </row>
    <row r="1948" spans="1:28" s="2" customFormat="1" ht="10.7">
      <c r="A1948" s="382">
        <v>1923</v>
      </c>
      <c r="B1948" s="398"/>
      <c r="C1948" s="186"/>
      <c r="D1948" s="187"/>
      <c r="E1948" s="186"/>
      <c r="F1948" s="397"/>
      <c r="G1948" s="385">
        <f t="shared" si="220"/>
        <v>0</v>
      </c>
      <c r="H1948" s="360"/>
      <c r="I1948" s="187"/>
      <c r="J1948" s="187"/>
      <c r="K1948" s="187"/>
      <c r="L1948" s="187"/>
      <c r="M1948" s="187"/>
      <c r="N1948" s="187"/>
      <c r="O1948" s="187"/>
      <c r="P1948" s="187"/>
      <c r="Q1948" s="187"/>
      <c r="R1948" s="187"/>
      <c r="S1948" s="187"/>
      <c r="T1948" s="269"/>
      <c r="U1948" s="370">
        <f>IF(AND(H1948="",I1948="",J1948="",K1948="",L1948="",M1948="",N1948="",O1948="",P1948="",Q1948="",R1948="",S1948="",T1948=""),0,AVERAGE($H1948:T1948))</f>
        <v>0</v>
      </c>
      <c r="V1948" s="373">
        <f t="shared" si="221"/>
        <v>0</v>
      </c>
      <c r="W1948" s="376">
        <f t="shared" si="222"/>
        <v>0</v>
      </c>
      <c r="X1948" s="376">
        <f t="shared" si="223"/>
        <v>0</v>
      </c>
      <c r="Y1948" s="373">
        <f t="shared" si="224"/>
        <v>0</v>
      </c>
      <c r="Z1948" s="376">
        <f t="shared" si="225"/>
        <v>0</v>
      </c>
      <c r="AA1948" s="376">
        <f t="shared" si="219"/>
        <v>0</v>
      </c>
      <c r="AB1948" s="350"/>
    </row>
    <row r="1949" spans="1:28" s="2" customFormat="1" ht="10.7">
      <c r="A1949" s="382">
        <v>1924</v>
      </c>
      <c r="B1949" s="398"/>
      <c r="C1949" s="186"/>
      <c r="D1949" s="187"/>
      <c r="E1949" s="186"/>
      <c r="F1949" s="397"/>
      <c r="G1949" s="385">
        <f t="shared" si="220"/>
        <v>0</v>
      </c>
      <c r="H1949" s="360"/>
      <c r="I1949" s="187"/>
      <c r="J1949" s="187"/>
      <c r="K1949" s="187"/>
      <c r="L1949" s="187"/>
      <c r="M1949" s="187"/>
      <c r="N1949" s="187"/>
      <c r="O1949" s="187"/>
      <c r="P1949" s="187"/>
      <c r="Q1949" s="187"/>
      <c r="R1949" s="187"/>
      <c r="S1949" s="187"/>
      <c r="T1949" s="269"/>
      <c r="U1949" s="370">
        <f>IF(AND(H1949="",I1949="",J1949="",K1949="",L1949="",M1949="",N1949="",O1949="",P1949="",Q1949="",R1949="",S1949="",T1949=""),0,AVERAGE($H1949:T1949))</f>
        <v>0</v>
      </c>
      <c r="V1949" s="373">
        <f t="shared" si="221"/>
        <v>0</v>
      </c>
      <c r="W1949" s="376">
        <f t="shared" si="222"/>
        <v>0</v>
      </c>
      <c r="X1949" s="376">
        <f t="shared" si="223"/>
        <v>0</v>
      </c>
      <c r="Y1949" s="373">
        <f t="shared" si="224"/>
        <v>0</v>
      </c>
      <c r="Z1949" s="376">
        <f t="shared" si="225"/>
        <v>0</v>
      </c>
      <c r="AA1949" s="376">
        <f t="shared" si="219"/>
        <v>0</v>
      </c>
      <c r="AB1949" s="350"/>
    </row>
    <row r="1950" spans="1:28" s="2" customFormat="1" ht="10.7">
      <c r="A1950" s="382">
        <v>1925</v>
      </c>
      <c r="B1950" s="398"/>
      <c r="C1950" s="186"/>
      <c r="D1950" s="187"/>
      <c r="E1950" s="186"/>
      <c r="F1950" s="397"/>
      <c r="G1950" s="385">
        <f t="shared" si="220"/>
        <v>0</v>
      </c>
      <c r="H1950" s="360"/>
      <c r="I1950" s="187"/>
      <c r="J1950" s="187"/>
      <c r="K1950" s="187"/>
      <c r="L1950" s="187"/>
      <c r="M1950" s="187"/>
      <c r="N1950" s="187"/>
      <c r="O1950" s="187"/>
      <c r="P1950" s="187"/>
      <c r="Q1950" s="187"/>
      <c r="R1950" s="187"/>
      <c r="S1950" s="187"/>
      <c r="T1950" s="269"/>
      <c r="U1950" s="370">
        <f>IF(AND(H1950="",I1950="",J1950="",K1950="",L1950="",M1950="",N1950="",O1950="",P1950="",Q1950="",R1950="",S1950="",T1950=""),0,AVERAGE($H1950:T1950))</f>
        <v>0</v>
      </c>
      <c r="V1950" s="373">
        <f t="shared" si="221"/>
        <v>0</v>
      </c>
      <c r="W1950" s="376">
        <f t="shared" si="222"/>
        <v>0</v>
      </c>
      <c r="X1950" s="376">
        <f t="shared" si="223"/>
        <v>0</v>
      </c>
      <c r="Y1950" s="373">
        <f t="shared" si="224"/>
        <v>0</v>
      </c>
      <c r="Z1950" s="376">
        <f t="shared" si="225"/>
        <v>0</v>
      </c>
      <c r="AA1950" s="376">
        <f t="shared" si="219"/>
        <v>0</v>
      </c>
      <c r="AB1950" s="350"/>
    </row>
    <row r="1951" spans="1:28" s="2" customFormat="1" ht="10.7">
      <c r="A1951" s="382">
        <v>1926</v>
      </c>
      <c r="B1951" s="398"/>
      <c r="C1951" s="186"/>
      <c r="D1951" s="187"/>
      <c r="E1951" s="186"/>
      <c r="F1951" s="397"/>
      <c r="G1951" s="385">
        <f t="shared" si="220"/>
        <v>0</v>
      </c>
      <c r="H1951" s="360"/>
      <c r="I1951" s="187"/>
      <c r="J1951" s="187"/>
      <c r="K1951" s="187"/>
      <c r="L1951" s="187"/>
      <c r="M1951" s="187"/>
      <c r="N1951" s="187"/>
      <c r="O1951" s="187"/>
      <c r="P1951" s="187"/>
      <c r="Q1951" s="187"/>
      <c r="R1951" s="187"/>
      <c r="S1951" s="187"/>
      <c r="T1951" s="269"/>
      <c r="U1951" s="370">
        <f>IF(AND(H1951="",I1951="",J1951="",K1951="",L1951="",M1951="",N1951="",O1951="",P1951="",Q1951="",R1951="",S1951="",T1951=""),0,AVERAGE($H1951:T1951))</f>
        <v>0</v>
      </c>
      <c r="V1951" s="373">
        <f t="shared" si="221"/>
        <v>0</v>
      </c>
      <c r="W1951" s="376">
        <f t="shared" si="222"/>
        <v>0</v>
      </c>
      <c r="X1951" s="376">
        <f t="shared" si="223"/>
        <v>0</v>
      </c>
      <c r="Y1951" s="373">
        <f t="shared" si="224"/>
        <v>0</v>
      </c>
      <c r="Z1951" s="376">
        <f t="shared" si="225"/>
        <v>0</v>
      </c>
      <c r="AA1951" s="376">
        <f t="shared" si="219"/>
        <v>0</v>
      </c>
      <c r="AB1951" s="350"/>
    </row>
    <row r="1952" spans="1:28" s="2" customFormat="1" ht="10.7">
      <c r="A1952" s="382">
        <v>1927</v>
      </c>
      <c r="B1952" s="398"/>
      <c r="C1952" s="186"/>
      <c r="D1952" s="187"/>
      <c r="E1952" s="186"/>
      <c r="F1952" s="397"/>
      <c r="G1952" s="385">
        <f t="shared" si="220"/>
        <v>0</v>
      </c>
      <c r="H1952" s="360"/>
      <c r="I1952" s="187"/>
      <c r="J1952" s="187"/>
      <c r="K1952" s="187"/>
      <c r="L1952" s="187"/>
      <c r="M1952" s="187"/>
      <c r="N1952" s="187"/>
      <c r="O1952" s="187"/>
      <c r="P1952" s="187"/>
      <c r="Q1952" s="187"/>
      <c r="R1952" s="187"/>
      <c r="S1952" s="187"/>
      <c r="T1952" s="269"/>
      <c r="U1952" s="370">
        <f>IF(AND(H1952="",I1952="",J1952="",K1952="",L1952="",M1952="",N1952="",O1952="",P1952="",Q1952="",R1952="",S1952="",T1952=""),0,AVERAGE($H1952:T1952))</f>
        <v>0</v>
      </c>
      <c r="V1952" s="373">
        <f t="shared" si="221"/>
        <v>0</v>
      </c>
      <c r="W1952" s="376">
        <f t="shared" si="222"/>
        <v>0</v>
      </c>
      <c r="X1952" s="376">
        <f t="shared" si="223"/>
        <v>0</v>
      </c>
      <c r="Y1952" s="373">
        <f t="shared" si="224"/>
        <v>0</v>
      </c>
      <c r="Z1952" s="376">
        <f t="shared" si="225"/>
        <v>0</v>
      </c>
      <c r="AA1952" s="376">
        <f t="shared" si="219"/>
        <v>0</v>
      </c>
      <c r="AB1952" s="350"/>
    </row>
    <row r="1953" spans="1:28" s="2" customFormat="1" ht="10.7">
      <c r="A1953" s="382">
        <v>1928</v>
      </c>
      <c r="B1953" s="398"/>
      <c r="C1953" s="186"/>
      <c r="D1953" s="187"/>
      <c r="E1953" s="186"/>
      <c r="F1953" s="397"/>
      <c r="G1953" s="385">
        <f t="shared" si="220"/>
        <v>0</v>
      </c>
      <c r="H1953" s="360"/>
      <c r="I1953" s="187"/>
      <c r="J1953" s="187"/>
      <c r="K1953" s="187"/>
      <c r="L1953" s="187"/>
      <c r="M1953" s="187"/>
      <c r="N1953" s="187"/>
      <c r="O1953" s="187"/>
      <c r="P1953" s="187"/>
      <c r="Q1953" s="187"/>
      <c r="R1953" s="187"/>
      <c r="S1953" s="187"/>
      <c r="T1953" s="269"/>
      <c r="U1953" s="370">
        <f>IF(AND(H1953="",I1953="",J1953="",K1953="",L1953="",M1953="",N1953="",O1953="",P1953="",Q1953="",R1953="",S1953="",T1953=""),0,AVERAGE($H1953:T1953))</f>
        <v>0</v>
      </c>
      <c r="V1953" s="373">
        <f t="shared" si="221"/>
        <v>0</v>
      </c>
      <c r="W1953" s="376">
        <f t="shared" si="222"/>
        <v>0</v>
      </c>
      <c r="X1953" s="376">
        <f t="shared" si="223"/>
        <v>0</v>
      </c>
      <c r="Y1953" s="373">
        <f t="shared" si="224"/>
        <v>0</v>
      </c>
      <c r="Z1953" s="376">
        <f t="shared" si="225"/>
        <v>0</v>
      </c>
      <c r="AA1953" s="376">
        <f t="shared" si="219"/>
        <v>0</v>
      </c>
      <c r="AB1953" s="350"/>
    </row>
    <row r="1954" spans="1:28" s="2" customFormat="1" ht="10.7">
      <c r="A1954" s="382">
        <v>1929</v>
      </c>
      <c r="B1954" s="398"/>
      <c r="C1954" s="186"/>
      <c r="D1954" s="187"/>
      <c r="E1954" s="186"/>
      <c r="F1954" s="397"/>
      <c r="G1954" s="385">
        <f t="shared" si="220"/>
        <v>0</v>
      </c>
      <c r="H1954" s="360"/>
      <c r="I1954" s="187"/>
      <c r="J1954" s="187"/>
      <c r="K1954" s="187"/>
      <c r="L1954" s="187"/>
      <c r="M1954" s="187"/>
      <c r="N1954" s="187"/>
      <c r="O1954" s="187"/>
      <c r="P1954" s="187"/>
      <c r="Q1954" s="187"/>
      <c r="R1954" s="187"/>
      <c r="S1954" s="187"/>
      <c r="T1954" s="269"/>
      <c r="U1954" s="370">
        <f>IF(AND(H1954="",I1954="",J1954="",K1954="",L1954="",M1954="",N1954="",O1954="",P1954="",Q1954="",R1954="",S1954="",T1954=""),0,AVERAGE($H1954:T1954))</f>
        <v>0</v>
      </c>
      <c r="V1954" s="373">
        <f t="shared" si="221"/>
        <v>0</v>
      </c>
      <c r="W1954" s="376">
        <f t="shared" si="222"/>
        <v>0</v>
      </c>
      <c r="X1954" s="376">
        <f t="shared" si="223"/>
        <v>0</v>
      </c>
      <c r="Y1954" s="373">
        <f t="shared" si="224"/>
        <v>0</v>
      </c>
      <c r="Z1954" s="376">
        <f t="shared" si="225"/>
        <v>0</v>
      </c>
      <c r="AA1954" s="376">
        <f t="shared" si="219"/>
        <v>0</v>
      </c>
      <c r="AB1954" s="350"/>
    </row>
    <row r="1955" spans="1:28" s="2" customFormat="1" ht="10.7">
      <c r="A1955" s="382">
        <v>1930</v>
      </c>
      <c r="B1955" s="398"/>
      <c r="C1955" s="186"/>
      <c r="D1955" s="187"/>
      <c r="E1955" s="186"/>
      <c r="F1955" s="397"/>
      <c r="G1955" s="385">
        <f t="shared" si="220"/>
        <v>0</v>
      </c>
      <c r="H1955" s="360"/>
      <c r="I1955" s="187"/>
      <c r="J1955" s="187"/>
      <c r="K1955" s="187"/>
      <c r="L1955" s="187"/>
      <c r="M1955" s="187"/>
      <c r="N1955" s="187"/>
      <c r="O1955" s="187"/>
      <c r="P1955" s="187"/>
      <c r="Q1955" s="187"/>
      <c r="R1955" s="187"/>
      <c r="S1955" s="187"/>
      <c r="T1955" s="269"/>
      <c r="U1955" s="370">
        <f>IF(AND(H1955="",I1955="",J1955="",K1955="",L1955="",M1955="",N1955="",O1955="",P1955="",Q1955="",R1955="",S1955="",T1955=""),0,AVERAGE($H1955:T1955))</f>
        <v>0</v>
      </c>
      <c r="V1955" s="373">
        <f t="shared" si="221"/>
        <v>0</v>
      </c>
      <c r="W1955" s="376">
        <f t="shared" si="222"/>
        <v>0</v>
      </c>
      <c r="X1955" s="376">
        <f t="shared" si="223"/>
        <v>0</v>
      </c>
      <c r="Y1955" s="373">
        <f t="shared" si="224"/>
        <v>0</v>
      </c>
      <c r="Z1955" s="376">
        <f t="shared" si="225"/>
        <v>0</v>
      </c>
      <c r="AA1955" s="376">
        <f t="shared" si="219"/>
        <v>0</v>
      </c>
      <c r="AB1955" s="350"/>
    </row>
    <row r="1956" spans="1:28" s="2" customFormat="1" ht="10.7">
      <c r="A1956" s="382">
        <v>1931</v>
      </c>
      <c r="B1956" s="398"/>
      <c r="C1956" s="186"/>
      <c r="D1956" s="187"/>
      <c r="E1956" s="186"/>
      <c r="F1956" s="397"/>
      <c r="G1956" s="385">
        <f t="shared" si="220"/>
        <v>0</v>
      </c>
      <c r="H1956" s="360"/>
      <c r="I1956" s="187"/>
      <c r="J1956" s="187"/>
      <c r="K1956" s="187"/>
      <c r="L1956" s="187"/>
      <c r="M1956" s="187"/>
      <c r="N1956" s="187"/>
      <c r="O1956" s="187"/>
      <c r="P1956" s="187"/>
      <c r="Q1956" s="187"/>
      <c r="R1956" s="187"/>
      <c r="S1956" s="187"/>
      <c r="T1956" s="269"/>
      <c r="U1956" s="370">
        <f>IF(AND(H1956="",I1956="",J1956="",K1956="",L1956="",M1956="",N1956="",O1956="",P1956="",Q1956="",R1956="",S1956="",T1956=""),0,AVERAGE($H1956:T1956))</f>
        <v>0</v>
      </c>
      <c r="V1956" s="373">
        <f t="shared" si="221"/>
        <v>0</v>
      </c>
      <c r="W1956" s="376">
        <f t="shared" si="222"/>
        <v>0</v>
      </c>
      <c r="X1956" s="376">
        <f t="shared" si="223"/>
        <v>0</v>
      </c>
      <c r="Y1956" s="373">
        <f t="shared" si="224"/>
        <v>0</v>
      </c>
      <c r="Z1956" s="376">
        <f t="shared" si="225"/>
        <v>0</v>
      </c>
      <c r="AA1956" s="376">
        <f t="shared" si="219"/>
        <v>0</v>
      </c>
      <c r="AB1956" s="350"/>
    </row>
    <row r="1957" spans="1:28" s="2" customFormat="1" ht="10.7">
      <c r="A1957" s="382">
        <v>1932</v>
      </c>
      <c r="B1957" s="398"/>
      <c r="C1957" s="186"/>
      <c r="D1957" s="187"/>
      <c r="E1957" s="186"/>
      <c r="F1957" s="397"/>
      <c r="G1957" s="385">
        <f t="shared" si="220"/>
        <v>0</v>
      </c>
      <c r="H1957" s="360"/>
      <c r="I1957" s="187"/>
      <c r="J1957" s="187"/>
      <c r="K1957" s="187"/>
      <c r="L1957" s="187"/>
      <c r="M1957" s="187"/>
      <c r="N1957" s="187"/>
      <c r="O1957" s="187"/>
      <c r="P1957" s="187"/>
      <c r="Q1957" s="187"/>
      <c r="R1957" s="187"/>
      <c r="S1957" s="187"/>
      <c r="T1957" s="269"/>
      <c r="U1957" s="370">
        <f>IF(AND(H1957="",I1957="",J1957="",K1957="",L1957="",M1957="",N1957="",O1957="",P1957="",Q1957="",R1957="",S1957="",T1957=""),0,AVERAGE($H1957:T1957))</f>
        <v>0</v>
      </c>
      <c r="V1957" s="373">
        <f t="shared" si="221"/>
        <v>0</v>
      </c>
      <c r="W1957" s="376">
        <f t="shared" si="222"/>
        <v>0</v>
      </c>
      <c r="X1957" s="376">
        <f t="shared" si="223"/>
        <v>0</v>
      </c>
      <c r="Y1957" s="373">
        <f t="shared" si="224"/>
        <v>0</v>
      </c>
      <c r="Z1957" s="376">
        <f t="shared" si="225"/>
        <v>0</v>
      </c>
      <c r="AA1957" s="376">
        <f t="shared" si="219"/>
        <v>0</v>
      </c>
      <c r="AB1957" s="350"/>
    </row>
    <row r="1958" spans="1:28" s="2" customFormat="1" ht="10.7">
      <c r="A1958" s="382">
        <v>1933</v>
      </c>
      <c r="B1958" s="398"/>
      <c r="C1958" s="186"/>
      <c r="D1958" s="187"/>
      <c r="E1958" s="186"/>
      <c r="F1958" s="397"/>
      <c r="G1958" s="385">
        <f t="shared" si="220"/>
        <v>0</v>
      </c>
      <c r="H1958" s="360"/>
      <c r="I1958" s="187"/>
      <c r="J1958" s="187"/>
      <c r="K1958" s="187"/>
      <c r="L1958" s="187"/>
      <c r="M1958" s="187"/>
      <c r="N1958" s="187"/>
      <c r="O1958" s="187"/>
      <c r="P1958" s="187"/>
      <c r="Q1958" s="187"/>
      <c r="R1958" s="187"/>
      <c r="S1958" s="187"/>
      <c r="T1958" s="269"/>
      <c r="U1958" s="370">
        <f>IF(AND(H1958="",I1958="",J1958="",K1958="",L1958="",M1958="",N1958="",O1958="",P1958="",Q1958="",R1958="",S1958="",T1958=""),0,AVERAGE($H1958:T1958))</f>
        <v>0</v>
      </c>
      <c r="V1958" s="373">
        <f t="shared" si="221"/>
        <v>0</v>
      </c>
      <c r="W1958" s="376">
        <f t="shared" si="222"/>
        <v>0</v>
      </c>
      <c r="X1958" s="376">
        <f t="shared" si="223"/>
        <v>0</v>
      </c>
      <c r="Y1958" s="373">
        <f t="shared" si="224"/>
        <v>0</v>
      </c>
      <c r="Z1958" s="376">
        <f t="shared" si="225"/>
        <v>0</v>
      </c>
      <c r="AA1958" s="376">
        <f t="shared" si="219"/>
        <v>0</v>
      </c>
      <c r="AB1958" s="350"/>
    </row>
    <row r="1959" spans="1:28" s="2" customFormat="1" ht="10.7">
      <c r="A1959" s="382">
        <v>1934</v>
      </c>
      <c r="B1959" s="398"/>
      <c r="C1959" s="186"/>
      <c r="D1959" s="187"/>
      <c r="E1959" s="186"/>
      <c r="F1959" s="397"/>
      <c r="G1959" s="385">
        <f t="shared" si="220"/>
        <v>0</v>
      </c>
      <c r="H1959" s="360"/>
      <c r="I1959" s="187"/>
      <c r="J1959" s="187"/>
      <c r="K1959" s="187"/>
      <c r="L1959" s="187"/>
      <c r="M1959" s="187"/>
      <c r="N1959" s="187"/>
      <c r="O1959" s="187"/>
      <c r="P1959" s="187"/>
      <c r="Q1959" s="187"/>
      <c r="R1959" s="187"/>
      <c r="S1959" s="187"/>
      <c r="T1959" s="269"/>
      <c r="U1959" s="370">
        <f>IF(AND(H1959="",I1959="",J1959="",K1959="",L1959="",M1959="",N1959="",O1959="",P1959="",Q1959="",R1959="",S1959="",T1959=""),0,AVERAGE($H1959:T1959))</f>
        <v>0</v>
      </c>
      <c r="V1959" s="373">
        <f t="shared" si="221"/>
        <v>0</v>
      </c>
      <c r="W1959" s="376">
        <f t="shared" si="222"/>
        <v>0</v>
      </c>
      <c r="X1959" s="376">
        <f t="shared" si="223"/>
        <v>0</v>
      </c>
      <c r="Y1959" s="373">
        <f t="shared" si="224"/>
        <v>0</v>
      </c>
      <c r="Z1959" s="376">
        <f t="shared" si="225"/>
        <v>0</v>
      </c>
      <c r="AA1959" s="376">
        <f t="shared" si="219"/>
        <v>0</v>
      </c>
      <c r="AB1959" s="350"/>
    </row>
    <row r="1960" spans="1:28" s="2" customFormat="1" ht="10.7">
      <c r="A1960" s="382">
        <v>1935</v>
      </c>
      <c r="B1960" s="398"/>
      <c r="C1960" s="186"/>
      <c r="D1960" s="187"/>
      <c r="E1960" s="186"/>
      <c r="F1960" s="397"/>
      <c r="G1960" s="385">
        <f t="shared" si="220"/>
        <v>0</v>
      </c>
      <c r="H1960" s="360"/>
      <c r="I1960" s="187"/>
      <c r="J1960" s="187"/>
      <c r="K1960" s="187"/>
      <c r="L1960" s="187"/>
      <c r="M1960" s="187"/>
      <c r="N1960" s="187"/>
      <c r="O1960" s="187"/>
      <c r="P1960" s="187"/>
      <c r="Q1960" s="187"/>
      <c r="R1960" s="187"/>
      <c r="S1960" s="187"/>
      <c r="T1960" s="269"/>
      <c r="U1960" s="370">
        <f>IF(AND(H1960="",I1960="",J1960="",K1960="",L1960="",M1960="",N1960="",O1960="",P1960="",Q1960="",R1960="",S1960="",T1960=""),0,AVERAGE($H1960:T1960))</f>
        <v>0</v>
      </c>
      <c r="V1960" s="373">
        <f t="shared" si="221"/>
        <v>0</v>
      </c>
      <c r="W1960" s="376">
        <f t="shared" si="222"/>
        <v>0</v>
      </c>
      <c r="X1960" s="376">
        <f t="shared" si="223"/>
        <v>0</v>
      </c>
      <c r="Y1960" s="373">
        <f t="shared" si="224"/>
        <v>0</v>
      </c>
      <c r="Z1960" s="376">
        <f t="shared" si="225"/>
        <v>0</v>
      </c>
      <c r="AA1960" s="376">
        <f t="shared" si="219"/>
        <v>0</v>
      </c>
      <c r="AB1960" s="350"/>
    </row>
    <row r="1961" spans="1:28" s="2" customFormat="1" ht="10.7">
      <c r="A1961" s="382">
        <v>1936</v>
      </c>
      <c r="B1961" s="398"/>
      <c r="C1961" s="186"/>
      <c r="D1961" s="187"/>
      <c r="E1961" s="186"/>
      <c r="F1961" s="397"/>
      <c r="G1961" s="385">
        <f t="shared" si="220"/>
        <v>0</v>
      </c>
      <c r="H1961" s="360"/>
      <c r="I1961" s="187"/>
      <c r="J1961" s="187"/>
      <c r="K1961" s="187"/>
      <c r="L1961" s="187"/>
      <c r="M1961" s="187"/>
      <c r="N1961" s="187"/>
      <c r="O1961" s="187"/>
      <c r="P1961" s="187"/>
      <c r="Q1961" s="187"/>
      <c r="R1961" s="187"/>
      <c r="S1961" s="187"/>
      <c r="T1961" s="269"/>
      <c r="U1961" s="370">
        <f>IF(AND(H1961="",I1961="",J1961="",K1961="",L1961="",M1961="",N1961="",O1961="",P1961="",Q1961="",R1961="",S1961="",T1961=""),0,AVERAGE($H1961:T1961))</f>
        <v>0</v>
      </c>
      <c r="V1961" s="373">
        <f t="shared" si="221"/>
        <v>0</v>
      </c>
      <c r="W1961" s="376">
        <f t="shared" si="222"/>
        <v>0</v>
      </c>
      <c r="X1961" s="376">
        <f t="shared" si="223"/>
        <v>0</v>
      </c>
      <c r="Y1961" s="373">
        <f t="shared" si="224"/>
        <v>0</v>
      </c>
      <c r="Z1961" s="376">
        <f t="shared" si="225"/>
        <v>0</v>
      </c>
      <c r="AA1961" s="376">
        <f t="shared" si="219"/>
        <v>0</v>
      </c>
      <c r="AB1961" s="350"/>
    </row>
    <row r="1962" spans="1:28" s="2" customFormat="1" ht="10.7">
      <c r="A1962" s="382">
        <v>1937</v>
      </c>
      <c r="B1962" s="398"/>
      <c r="C1962" s="186"/>
      <c r="D1962" s="187"/>
      <c r="E1962" s="186"/>
      <c r="F1962" s="397"/>
      <c r="G1962" s="385">
        <f t="shared" si="220"/>
        <v>0</v>
      </c>
      <c r="H1962" s="360"/>
      <c r="I1962" s="187"/>
      <c r="J1962" s="187"/>
      <c r="K1962" s="187"/>
      <c r="L1962" s="187"/>
      <c r="M1962" s="187"/>
      <c r="N1962" s="187"/>
      <c r="O1962" s="187"/>
      <c r="P1962" s="187"/>
      <c r="Q1962" s="187"/>
      <c r="R1962" s="187"/>
      <c r="S1962" s="187"/>
      <c r="T1962" s="269"/>
      <c r="U1962" s="370">
        <f>IF(AND(H1962="",I1962="",J1962="",K1962="",L1962="",M1962="",N1962="",O1962="",P1962="",Q1962="",R1962="",S1962="",T1962=""),0,AVERAGE($H1962:T1962))</f>
        <v>0</v>
      </c>
      <c r="V1962" s="373">
        <f t="shared" si="221"/>
        <v>0</v>
      </c>
      <c r="W1962" s="376">
        <f t="shared" si="222"/>
        <v>0</v>
      </c>
      <c r="X1962" s="376">
        <f t="shared" si="223"/>
        <v>0</v>
      </c>
      <c r="Y1962" s="373">
        <f t="shared" si="224"/>
        <v>0</v>
      </c>
      <c r="Z1962" s="376">
        <f t="shared" si="225"/>
        <v>0</v>
      </c>
      <c r="AA1962" s="376">
        <f t="shared" si="219"/>
        <v>0</v>
      </c>
      <c r="AB1962" s="350"/>
    </row>
    <row r="1963" spans="1:28" s="2" customFormat="1" ht="10.7">
      <c r="A1963" s="382">
        <v>1938</v>
      </c>
      <c r="B1963" s="398"/>
      <c r="C1963" s="186"/>
      <c r="D1963" s="187"/>
      <c r="E1963" s="186"/>
      <c r="F1963" s="397"/>
      <c r="G1963" s="385">
        <f t="shared" si="220"/>
        <v>0</v>
      </c>
      <c r="H1963" s="360"/>
      <c r="I1963" s="187"/>
      <c r="J1963" s="187"/>
      <c r="K1963" s="187"/>
      <c r="L1963" s="187"/>
      <c r="M1963" s="187"/>
      <c r="N1963" s="187"/>
      <c r="O1963" s="187"/>
      <c r="P1963" s="187"/>
      <c r="Q1963" s="187"/>
      <c r="R1963" s="187"/>
      <c r="S1963" s="187"/>
      <c r="T1963" s="269"/>
      <c r="U1963" s="370">
        <f>IF(AND(H1963="",I1963="",J1963="",K1963="",L1963="",M1963="",N1963="",O1963="",P1963="",Q1963="",R1963="",S1963="",T1963=""),0,AVERAGE($H1963:T1963))</f>
        <v>0</v>
      </c>
      <c r="V1963" s="373">
        <f t="shared" si="221"/>
        <v>0</v>
      </c>
      <c r="W1963" s="376">
        <f t="shared" si="222"/>
        <v>0</v>
      </c>
      <c r="X1963" s="376">
        <f t="shared" si="223"/>
        <v>0</v>
      </c>
      <c r="Y1963" s="373">
        <f t="shared" si="224"/>
        <v>0</v>
      </c>
      <c r="Z1963" s="376">
        <f t="shared" si="225"/>
        <v>0</v>
      </c>
      <c r="AA1963" s="376">
        <f t="shared" si="219"/>
        <v>0</v>
      </c>
      <c r="AB1963" s="350"/>
    </row>
    <row r="1964" spans="1:28" s="2" customFormat="1" ht="10.7">
      <c r="A1964" s="382">
        <v>1939</v>
      </c>
      <c r="B1964" s="398"/>
      <c r="C1964" s="186"/>
      <c r="D1964" s="187"/>
      <c r="E1964" s="186"/>
      <c r="F1964" s="397"/>
      <c r="G1964" s="385">
        <f t="shared" si="220"/>
        <v>0</v>
      </c>
      <c r="H1964" s="360"/>
      <c r="I1964" s="187"/>
      <c r="J1964" s="187"/>
      <c r="K1964" s="187"/>
      <c r="L1964" s="187"/>
      <c r="M1964" s="187"/>
      <c r="N1964" s="187"/>
      <c r="O1964" s="187"/>
      <c r="P1964" s="187"/>
      <c r="Q1964" s="187"/>
      <c r="R1964" s="187"/>
      <c r="S1964" s="187"/>
      <c r="T1964" s="269"/>
      <c r="U1964" s="370">
        <f>IF(AND(H1964="",I1964="",J1964="",K1964="",L1964="",M1964="",N1964="",O1964="",P1964="",Q1964="",R1964="",S1964="",T1964=""),0,AVERAGE($H1964:T1964))</f>
        <v>0</v>
      </c>
      <c r="V1964" s="373">
        <f t="shared" si="221"/>
        <v>0</v>
      </c>
      <c r="W1964" s="376">
        <f t="shared" si="222"/>
        <v>0</v>
      </c>
      <c r="X1964" s="376">
        <f t="shared" si="223"/>
        <v>0</v>
      </c>
      <c r="Y1964" s="373">
        <f t="shared" si="224"/>
        <v>0</v>
      </c>
      <c r="Z1964" s="376">
        <f t="shared" si="225"/>
        <v>0</v>
      </c>
      <c r="AA1964" s="376">
        <f t="shared" si="219"/>
        <v>0</v>
      </c>
      <c r="AB1964" s="350"/>
    </row>
    <row r="1965" spans="1:28" s="2" customFormat="1" ht="10.7">
      <c r="A1965" s="382">
        <v>1940</v>
      </c>
      <c r="B1965" s="398"/>
      <c r="C1965" s="186"/>
      <c r="D1965" s="187"/>
      <c r="E1965" s="186"/>
      <c r="F1965" s="397"/>
      <c r="G1965" s="385">
        <f t="shared" si="220"/>
        <v>0</v>
      </c>
      <c r="H1965" s="360"/>
      <c r="I1965" s="187"/>
      <c r="J1965" s="187"/>
      <c r="K1965" s="187"/>
      <c r="L1965" s="187"/>
      <c r="M1965" s="187"/>
      <c r="N1965" s="187"/>
      <c r="O1965" s="187"/>
      <c r="P1965" s="187"/>
      <c r="Q1965" s="187"/>
      <c r="R1965" s="187"/>
      <c r="S1965" s="187"/>
      <c r="T1965" s="269"/>
      <c r="U1965" s="370">
        <f>IF(AND(H1965="",I1965="",J1965="",K1965="",L1965="",M1965="",N1965="",O1965="",P1965="",Q1965="",R1965="",S1965="",T1965=""),0,AVERAGE($H1965:T1965))</f>
        <v>0</v>
      </c>
      <c r="V1965" s="373">
        <f t="shared" si="221"/>
        <v>0</v>
      </c>
      <c r="W1965" s="376">
        <f t="shared" si="222"/>
        <v>0</v>
      </c>
      <c r="X1965" s="376">
        <f t="shared" si="223"/>
        <v>0</v>
      </c>
      <c r="Y1965" s="373">
        <f t="shared" si="224"/>
        <v>0</v>
      </c>
      <c r="Z1965" s="376">
        <f t="shared" si="225"/>
        <v>0</v>
      </c>
      <c r="AA1965" s="376">
        <f t="shared" si="219"/>
        <v>0</v>
      </c>
      <c r="AB1965" s="350"/>
    </row>
    <row r="1966" spans="1:28" s="2" customFormat="1" ht="10.7">
      <c r="A1966" s="382">
        <v>1941</v>
      </c>
      <c r="B1966" s="398"/>
      <c r="C1966" s="186"/>
      <c r="D1966" s="187"/>
      <c r="E1966" s="186"/>
      <c r="F1966" s="397"/>
      <c r="G1966" s="385">
        <f t="shared" si="220"/>
        <v>0</v>
      </c>
      <c r="H1966" s="360"/>
      <c r="I1966" s="187"/>
      <c r="J1966" s="187"/>
      <c r="K1966" s="187"/>
      <c r="L1966" s="187"/>
      <c r="M1966" s="187"/>
      <c r="N1966" s="187"/>
      <c r="O1966" s="187"/>
      <c r="P1966" s="187"/>
      <c r="Q1966" s="187"/>
      <c r="R1966" s="187"/>
      <c r="S1966" s="187"/>
      <c r="T1966" s="269"/>
      <c r="U1966" s="370">
        <f>IF(AND(H1966="",I1966="",J1966="",K1966="",L1966="",M1966="",N1966="",O1966="",P1966="",Q1966="",R1966="",S1966="",T1966=""),0,AVERAGE($H1966:T1966))</f>
        <v>0</v>
      </c>
      <c r="V1966" s="373">
        <f t="shared" si="221"/>
        <v>0</v>
      </c>
      <c r="W1966" s="376">
        <f t="shared" si="222"/>
        <v>0</v>
      </c>
      <c r="X1966" s="376">
        <f t="shared" si="223"/>
        <v>0</v>
      </c>
      <c r="Y1966" s="373">
        <f t="shared" si="224"/>
        <v>0</v>
      </c>
      <c r="Z1966" s="376">
        <f t="shared" si="225"/>
        <v>0</v>
      </c>
      <c r="AA1966" s="376">
        <f t="shared" si="219"/>
        <v>0</v>
      </c>
      <c r="AB1966" s="350"/>
    </row>
    <row r="1967" spans="1:28" s="2" customFormat="1" ht="10.7">
      <c r="A1967" s="382">
        <v>1942</v>
      </c>
      <c r="B1967" s="398"/>
      <c r="C1967" s="186"/>
      <c r="D1967" s="187"/>
      <c r="E1967" s="186"/>
      <c r="F1967" s="397"/>
      <c r="G1967" s="385">
        <f t="shared" si="220"/>
        <v>0</v>
      </c>
      <c r="H1967" s="360"/>
      <c r="I1967" s="187"/>
      <c r="J1967" s="187"/>
      <c r="K1967" s="187"/>
      <c r="L1967" s="187"/>
      <c r="M1967" s="187"/>
      <c r="N1967" s="187"/>
      <c r="O1967" s="187"/>
      <c r="P1967" s="187"/>
      <c r="Q1967" s="187"/>
      <c r="R1967" s="187"/>
      <c r="S1967" s="187"/>
      <c r="T1967" s="269"/>
      <c r="U1967" s="370">
        <f>IF(AND(H1967="",I1967="",J1967="",K1967="",L1967="",M1967="",N1967="",O1967="",P1967="",Q1967="",R1967="",S1967="",T1967=""),0,AVERAGE($H1967:T1967))</f>
        <v>0</v>
      </c>
      <c r="V1967" s="373">
        <f t="shared" si="221"/>
        <v>0</v>
      </c>
      <c r="W1967" s="376">
        <f t="shared" si="222"/>
        <v>0</v>
      </c>
      <c r="X1967" s="376">
        <f t="shared" si="223"/>
        <v>0</v>
      </c>
      <c r="Y1967" s="373">
        <f t="shared" si="224"/>
        <v>0</v>
      </c>
      <c r="Z1967" s="376">
        <f t="shared" si="225"/>
        <v>0</v>
      </c>
      <c r="AA1967" s="376">
        <f t="shared" si="219"/>
        <v>0</v>
      </c>
      <c r="AB1967" s="350"/>
    </row>
    <row r="1968" spans="1:28" s="2" customFormat="1" ht="10.7">
      <c r="A1968" s="382">
        <v>1943</v>
      </c>
      <c r="B1968" s="398"/>
      <c r="C1968" s="186"/>
      <c r="D1968" s="187"/>
      <c r="E1968" s="186"/>
      <c r="F1968" s="397"/>
      <c r="G1968" s="385">
        <f t="shared" si="220"/>
        <v>0</v>
      </c>
      <c r="H1968" s="360"/>
      <c r="I1968" s="187"/>
      <c r="J1968" s="187"/>
      <c r="K1968" s="187"/>
      <c r="L1968" s="187"/>
      <c r="M1968" s="187"/>
      <c r="N1968" s="187"/>
      <c r="O1968" s="187"/>
      <c r="P1968" s="187"/>
      <c r="Q1968" s="187"/>
      <c r="R1968" s="187"/>
      <c r="S1968" s="187"/>
      <c r="T1968" s="269"/>
      <c r="U1968" s="370">
        <f>IF(AND(H1968="",I1968="",J1968="",K1968="",L1968="",M1968="",N1968="",O1968="",P1968="",Q1968="",R1968="",S1968="",T1968=""),0,AVERAGE($H1968:T1968))</f>
        <v>0</v>
      </c>
      <c r="V1968" s="373">
        <f t="shared" si="221"/>
        <v>0</v>
      </c>
      <c r="W1968" s="376">
        <f t="shared" si="222"/>
        <v>0</v>
      </c>
      <c r="X1968" s="376">
        <f t="shared" si="223"/>
        <v>0</v>
      </c>
      <c r="Y1968" s="373">
        <f t="shared" si="224"/>
        <v>0</v>
      </c>
      <c r="Z1968" s="376">
        <f t="shared" si="225"/>
        <v>0</v>
      </c>
      <c r="AA1968" s="376">
        <f t="shared" si="219"/>
        <v>0</v>
      </c>
      <c r="AB1968" s="350"/>
    </row>
    <row r="1969" spans="1:28" s="2" customFormat="1" ht="10.7">
      <c r="A1969" s="382">
        <v>1944</v>
      </c>
      <c r="B1969" s="398"/>
      <c r="C1969" s="186"/>
      <c r="D1969" s="187"/>
      <c r="E1969" s="186"/>
      <c r="F1969" s="397"/>
      <c r="G1969" s="385">
        <f t="shared" si="220"/>
        <v>0</v>
      </c>
      <c r="H1969" s="360"/>
      <c r="I1969" s="187"/>
      <c r="J1969" s="187"/>
      <c r="K1969" s="187"/>
      <c r="L1969" s="187"/>
      <c r="M1969" s="187"/>
      <c r="N1969" s="187"/>
      <c r="O1969" s="187"/>
      <c r="P1969" s="187"/>
      <c r="Q1969" s="187"/>
      <c r="R1969" s="187"/>
      <c r="S1969" s="187"/>
      <c r="T1969" s="269"/>
      <c r="U1969" s="370">
        <f>IF(AND(H1969="",I1969="",J1969="",K1969="",L1969="",M1969="",N1969="",O1969="",P1969="",Q1969="",R1969="",S1969="",T1969=""),0,AVERAGE($H1969:T1969))</f>
        <v>0</v>
      </c>
      <c r="V1969" s="373">
        <f t="shared" si="221"/>
        <v>0</v>
      </c>
      <c r="W1969" s="376">
        <f t="shared" si="222"/>
        <v>0</v>
      </c>
      <c r="X1969" s="376">
        <f t="shared" si="223"/>
        <v>0</v>
      </c>
      <c r="Y1969" s="373">
        <f t="shared" si="224"/>
        <v>0</v>
      </c>
      <c r="Z1969" s="376">
        <f t="shared" si="225"/>
        <v>0</v>
      </c>
      <c r="AA1969" s="376">
        <f t="shared" si="219"/>
        <v>0</v>
      </c>
      <c r="AB1969" s="350"/>
    </row>
    <row r="1970" spans="1:28" s="2" customFormat="1" ht="10.7">
      <c r="A1970" s="382">
        <v>1945</v>
      </c>
      <c r="B1970" s="398"/>
      <c r="C1970" s="186"/>
      <c r="D1970" s="187"/>
      <c r="E1970" s="186"/>
      <c r="F1970" s="397"/>
      <c r="G1970" s="385">
        <f t="shared" si="220"/>
        <v>0</v>
      </c>
      <c r="H1970" s="360"/>
      <c r="I1970" s="187"/>
      <c r="J1970" s="187"/>
      <c r="K1970" s="187"/>
      <c r="L1970" s="187"/>
      <c r="M1970" s="187"/>
      <c r="N1970" s="187"/>
      <c r="O1970" s="187"/>
      <c r="P1970" s="187"/>
      <c r="Q1970" s="187"/>
      <c r="R1970" s="187"/>
      <c r="S1970" s="187"/>
      <c r="T1970" s="269"/>
      <c r="U1970" s="370">
        <f>IF(AND(H1970="",I1970="",J1970="",K1970="",L1970="",M1970="",N1970="",O1970="",P1970="",Q1970="",R1970="",S1970="",T1970=""),0,AVERAGE($H1970:T1970))</f>
        <v>0</v>
      </c>
      <c r="V1970" s="373">
        <f t="shared" si="221"/>
        <v>0</v>
      </c>
      <c r="W1970" s="376">
        <f t="shared" si="222"/>
        <v>0</v>
      </c>
      <c r="X1970" s="376">
        <f t="shared" si="223"/>
        <v>0</v>
      </c>
      <c r="Y1970" s="373">
        <f t="shared" si="224"/>
        <v>0</v>
      </c>
      <c r="Z1970" s="376">
        <f t="shared" si="225"/>
        <v>0</v>
      </c>
      <c r="AA1970" s="376">
        <f t="shared" si="219"/>
        <v>0</v>
      </c>
      <c r="AB1970" s="350"/>
    </row>
    <row r="1971" spans="1:28" s="2" customFormat="1" ht="10.7">
      <c r="A1971" s="382">
        <v>1946</v>
      </c>
      <c r="B1971" s="398"/>
      <c r="C1971" s="186"/>
      <c r="D1971" s="187"/>
      <c r="E1971" s="186"/>
      <c r="F1971" s="397"/>
      <c r="G1971" s="385">
        <f t="shared" si="220"/>
        <v>0</v>
      </c>
      <c r="H1971" s="360"/>
      <c r="I1971" s="187"/>
      <c r="J1971" s="187"/>
      <c r="K1971" s="187"/>
      <c r="L1971" s="187"/>
      <c r="M1971" s="187"/>
      <c r="N1971" s="187"/>
      <c r="O1971" s="187"/>
      <c r="P1971" s="187"/>
      <c r="Q1971" s="187"/>
      <c r="R1971" s="187"/>
      <c r="S1971" s="187"/>
      <c r="T1971" s="269"/>
      <c r="U1971" s="370">
        <f>IF(AND(H1971="",I1971="",J1971="",K1971="",L1971="",M1971="",N1971="",O1971="",P1971="",Q1971="",R1971="",S1971="",T1971=""),0,AVERAGE($H1971:T1971))</f>
        <v>0</v>
      </c>
      <c r="V1971" s="373">
        <f t="shared" si="221"/>
        <v>0</v>
      </c>
      <c r="W1971" s="376">
        <f t="shared" si="222"/>
        <v>0</v>
      </c>
      <c r="X1971" s="376">
        <f t="shared" si="223"/>
        <v>0</v>
      </c>
      <c r="Y1971" s="373">
        <f t="shared" si="224"/>
        <v>0</v>
      </c>
      <c r="Z1971" s="376">
        <f t="shared" si="225"/>
        <v>0</v>
      </c>
      <c r="AA1971" s="376">
        <f t="shared" si="219"/>
        <v>0</v>
      </c>
      <c r="AB1971" s="350"/>
    </row>
    <row r="1972" spans="1:28" s="2" customFormat="1" ht="10.7">
      <c r="A1972" s="382">
        <v>1947</v>
      </c>
      <c r="B1972" s="398"/>
      <c r="C1972" s="186"/>
      <c r="D1972" s="187"/>
      <c r="E1972" s="186"/>
      <c r="F1972" s="397"/>
      <c r="G1972" s="385">
        <f t="shared" si="220"/>
        <v>0</v>
      </c>
      <c r="H1972" s="360"/>
      <c r="I1972" s="187"/>
      <c r="J1972" s="187"/>
      <c r="K1972" s="187"/>
      <c r="L1972" s="187"/>
      <c r="M1972" s="187"/>
      <c r="N1972" s="187"/>
      <c r="O1972" s="187"/>
      <c r="P1972" s="187"/>
      <c r="Q1972" s="187"/>
      <c r="R1972" s="187"/>
      <c r="S1972" s="187"/>
      <c r="T1972" s="269"/>
      <c r="U1972" s="370">
        <f>IF(AND(H1972="",I1972="",J1972="",K1972="",L1972="",M1972="",N1972="",O1972="",P1972="",Q1972="",R1972="",S1972="",T1972=""),0,AVERAGE($H1972:T1972))</f>
        <v>0</v>
      </c>
      <c r="V1972" s="373">
        <f t="shared" si="221"/>
        <v>0</v>
      </c>
      <c r="W1972" s="376">
        <f t="shared" si="222"/>
        <v>0</v>
      </c>
      <c r="X1972" s="376">
        <f t="shared" si="223"/>
        <v>0</v>
      </c>
      <c r="Y1972" s="373">
        <f t="shared" si="224"/>
        <v>0</v>
      </c>
      <c r="Z1972" s="376">
        <f t="shared" si="225"/>
        <v>0</v>
      </c>
      <c r="AA1972" s="376">
        <f t="shared" si="219"/>
        <v>0</v>
      </c>
      <c r="AB1972" s="350"/>
    </row>
    <row r="1973" spans="1:28" s="2" customFormat="1" ht="10.7">
      <c r="A1973" s="382">
        <v>1948</v>
      </c>
      <c r="B1973" s="398"/>
      <c r="C1973" s="186"/>
      <c r="D1973" s="187"/>
      <c r="E1973" s="186"/>
      <c r="F1973" s="397"/>
      <c r="G1973" s="385">
        <f t="shared" si="220"/>
        <v>0</v>
      </c>
      <c r="H1973" s="360"/>
      <c r="I1973" s="187"/>
      <c r="J1973" s="187"/>
      <c r="K1973" s="187"/>
      <c r="L1973" s="187"/>
      <c r="M1973" s="187"/>
      <c r="N1973" s="187"/>
      <c r="O1973" s="187"/>
      <c r="P1973" s="187"/>
      <c r="Q1973" s="187"/>
      <c r="R1973" s="187"/>
      <c r="S1973" s="187"/>
      <c r="T1973" s="269"/>
      <c r="U1973" s="370">
        <f>IF(AND(H1973="",I1973="",J1973="",K1973="",L1973="",M1973="",N1973="",O1973="",P1973="",Q1973="",R1973="",S1973="",T1973=""),0,AVERAGE($H1973:T1973))</f>
        <v>0</v>
      </c>
      <c r="V1973" s="373">
        <f t="shared" si="221"/>
        <v>0</v>
      </c>
      <c r="W1973" s="376">
        <f t="shared" si="222"/>
        <v>0</v>
      </c>
      <c r="X1973" s="376">
        <f t="shared" si="223"/>
        <v>0</v>
      </c>
      <c r="Y1973" s="373">
        <f t="shared" si="224"/>
        <v>0</v>
      </c>
      <c r="Z1973" s="376">
        <f t="shared" si="225"/>
        <v>0</v>
      </c>
      <c r="AA1973" s="376">
        <f t="shared" si="219"/>
        <v>0</v>
      </c>
      <c r="AB1973" s="350"/>
    </row>
    <row r="1974" spans="1:28" s="2" customFormat="1" ht="10.7">
      <c r="A1974" s="382">
        <v>1949</v>
      </c>
      <c r="B1974" s="398"/>
      <c r="C1974" s="186"/>
      <c r="D1974" s="187"/>
      <c r="E1974" s="186"/>
      <c r="F1974" s="397"/>
      <c r="G1974" s="385">
        <f t="shared" si="220"/>
        <v>0</v>
      </c>
      <c r="H1974" s="360"/>
      <c r="I1974" s="187"/>
      <c r="J1974" s="187"/>
      <c r="K1974" s="187"/>
      <c r="L1974" s="187"/>
      <c r="M1974" s="187"/>
      <c r="N1974" s="187"/>
      <c r="O1974" s="187"/>
      <c r="P1974" s="187"/>
      <c r="Q1974" s="187"/>
      <c r="R1974" s="187"/>
      <c r="S1974" s="187"/>
      <c r="T1974" s="269"/>
      <c r="U1974" s="370">
        <f>IF(AND(H1974="",I1974="",J1974="",K1974="",L1974="",M1974="",N1974="",O1974="",P1974="",Q1974="",R1974="",S1974="",T1974=""),0,AVERAGE($H1974:T1974))</f>
        <v>0</v>
      </c>
      <c r="V1974" s="373">
        <f t="shared" si="221"/>
        <v>0</v>
      </c>
      <c r="W1974" s="376">
        <f t="shared" si="222"/>
        <v>0</v>
      </c>
      <c r="X1974" s="376">
        <f t="shared" si="223"/>
        <v>0</v>
      </c>
      <c r="Y1974" s="373">
        <f t="shared" si="224"/>
        <v>0</v>
      </c>
      <c r="Z1974" s="376">
        <f t="shared" si="225"/>
        <v>0</v>
      </c>
      <c r="AA1974" s="376">
        <f t="shared" si="219"/>
        <v>0</v>
      </c>
      <c r="AB1974" s="350"/>
    </row>
    <row r="1975" spans="1:28" s="2" customFormat="1" ht="10.7">
      <c r="A1975" s="382">
        <v>1950</v>
      </c>
      <c r="B1975" s="398"/>
      <c r="C1975" s="186"/>
      <c r="D1975" s="187"/>
      <c r="E1975" s="186"/>
      <c r="F1975" s="397"/>
      <c r="G1975" s="385">
        <f t="shared" si="220"/>
        <v>0</v>
      </c>
      <c r="H1975" s="360"/>
      <c r="I1975" s="187"/>
      <c r="J1975" s="187"/>
      <c r="K1975" s="187"/>
      <c r="L1975" s="187"/>
      <c r="M1975" s="187"/>
      <c r="N1975" s="187"/>
      <c r="O1975" s="187"/>
      <c r="P1975" s="187"/>
      <c r="Q1975" s="187"/>
      <c r="R1975" s="187"/>
      <c r="S1975" s="187"/>
      <c r="T1975" s="269"/>
      <c r="U1975" s="370">
        <f>IF(AND(H1975="",I1975="",J1975="",K1975="",L1975="",M1975="",N1975="",O1975="",P1975="",Q1975="",R1975="",S1975="",T1975=""),0,AVERAGE($H1975:T1975))</f>
        <v>0</v>
      </c>
      <c r="V1975" s="373">
        <f t="shared" si="221"/>
        <v>0</v>
      </c>
      <c r="W1975" s="376">
        <f t="shared" si="222"/>
        <v>0</v>
      </c>
      <c r="X1975" s="376">
        <f t="shared" si="223"/>
        <v>0</v>
      </c>
      <c r="Y1975" s="373">
        <f t="shared" si="224"/>
        <v>0</v>
      </c>
      <c r="Z1975" s="376">
        <f t="shared" si="225"/>
        <v>0</v>
      </c>
      <c r="AA1975" s="376">
        <f t="shared" si="219"/>
        <v>0</v>
      </c>
      <c r="AB1975" s="350"/>
    </row>
    <row r="1976" spans="1:28" s="2" customFormat="1" ht="10.7">
      <c r="A1976" s="382">
        <v>1951</v>
      </c>
      <c r="B1976" s="398"/>
      <c r="C1976" s="186"/>
      <c r="D1976" s="187"/>
      <c r="E1976" s="186"/>
      <c r="F1976" s="397"/>
      <c r="G1976" s="385">
        <f t="shared" si="220"/>
        <v>0</v>
      </c>
      <c r="H1976" s="360"/>
      <c r="I1976" s="187"/>
      <c r="J1976" s="187"/>
      <c r="K1976" s="187"/>
      <c r="L1976" s="187"/>
      <c r="M1976" s="187"/>
      <c r="N1976" s="187"/>
      <c r="O1976" s="187"/>
      <c r="P1976" s="187"/>
      <c r="Q1976" s="187"/>
      <c r="R1976" s="187"/>
      <c r="S1976" s="187"/>
      <c r="T1976" s="269"/>
      <c r="U1976" s="370">
        <f>IF(AND(H1976="",I1976="",J1976="",K1976="",L1976="",M1976="",N1976="",O1976="",P1976="",Q1976="",R1976="",S1976="",T1976=""),0,AVERAGE($H1976:T1976))</f>
        <v>0</v>
      </c>
      <c r="V1976" s="373">
        <f t="shared" si="221"/>
        <v>0</v>
      </c>
      <c r="W1976" s="376">
        <f t="shared" si="222"/>
        <v>0</v>
      </c>
      <c r="X1976" s="376">
        <f t="shared" si="223"/>
        <v>0</v>
      </c>
      <c r="Y1976" s="373">
        <f t="shared" si="224"/>
        <v>0</v>
      </c>
      <c r="Z1976" s="376">
        <f t="shared" si="225"/>
        <v>0</v>
      </c>
      <c r="AA1976" s="376">
        <f t="shared" si="219"/>
        <v>0</v>
      </c>
      <c r="AB1976" s="350"/>
    </row>
    <row r="1977" spans="1:28" s="2" customFormat="1" ht="10.7">
      <c r="A1977" s="382">
        <v>1952</v>
      </c>
      <c r="B1977" s="398"/>
      <c r="C1977" s="186"/>
      <c r="D1977" s="187"/>
      <c r="E1977" s="186"/>
      <c r="F1977" s="397"/>
      <c r="G1977" s="385">
        <f t="shared" si="220"/>
        <v>0</v>
      </c>
      <c r="H1977" s="360"/>
      <c r="I1977" s="187"/>
      <c r="J1977" s="187"/>
      <c r="K1977" s="187"/>
      <c r="L1977" s="187"/>
      <c r="M1977" s="187"/>
      <c r="N1977" s="187"/>
      <c r="O1977" s="187"/>
      <c r="P1977" s="187"/>
      <c r="Q1977" s="187"/>
      <c r="R1977" s="187"/>
      <c r="S1977" s="187"/>
      <c r="T1977" s="269"/>
      <c r="U1977" s="370">
        <f>IF(AND(H1977="",I1977="",J1977="",K1977="",L1977="",M1977="",N1977="",O1977="",P1977="",Q1977="",R1977="",S1977="",T1977=""),0,AVERAGE($H1977:T1977))</f>
        <v>0</v>
      </c>
      <c r="V1977" s="373">
        <f t="shared" si="221"/>
        <v>0</v>
      </c>
      <c r="W1977" s="376">
        <f t="shared" si="222"/>
        <v>0</v>
      </c>
      <c r="X1977" s="376">
        <f t="shared" si="223"/>
        <v>0</v>
      </c>
      <c r="Y1977" s="373">
        <f t="shared" si="224"/>
        <v>0</v>
      </c>
      <c r="Z1977" s="376">
        <f t="shared" si="225"/>
        <v>0</v>
      </c>
      <c r="AA1977" s="376">
        <f t="shared" si="219"/>
        <v>0</v>
      </c>
      <c r="AB1977" s="350"/>
    </row>
    <row r="1978" spans="1:28" s="2" customFormat="1" ht="10.7">
      <c r="A1978" s="382">
        <v>1953</v>
      </c>
      <c r="B1978" s="398"/>
      <c r="C1978" s="186"/>
      <c r="D1978" s="187"/>
      <c r="E1978" s="186"/>
      <c r="F1978" s="397"/>
      <c r="G1978" s="385">
        <f t="shared" si="220"/>
        <v>0</v>
      </c>
      <c r="H1978" s="360"/>
      <c r="I1978" s="187"/>
      <c r="J1978" s="187"/>
      <c r="K1978" s="187"/>
      <c r="L1978" s="187"/>
      <c r="M1978" s="187"/>
      <c r="N1978" s="187"/>
      <c r="O1978" s="187"/>
      <c r="P1978" s="187"/>
      <c r="Q1978" s="187"/>
      <c r="R1978" s="187"/>
      <c r="S1978" s="187"/>
      <c r="T1978" s="269"/>
      <c r="U1978" s="370">
        <f>IF(AND(H1978="",I1978="",J1978="",K1978="",L1978="",M1978="",N1978="",O1978="",P1978="",Q1978="",R1978="",S1978="",T1978=""),0,AVERAGE($H1978:T1978))</f>
        <v>0</v>
      </c>
      <c r="V1978" s="373">
        <f t="shared" si="221"/>
        <v>0</v>
      </c>
      <c r="W1978" s="376">
        <f t="shared" si="222"/>
        <v>0</v>
      </c>
      <c r="X1978" s="376">
        <f t="shared" si="223"/>
        <v>0</v>
      </c>
      <c r="Y1978" s="373">
        <f t="shared" si="224"/>
        <v>0</v>
      </c>
      <c r="Z1978" s="376">
        <f t="shared" si="225"/>
        <v>0</v>
      </c>
      <c r="AA1978" s="376">
        <f t="shared" si="219"/>
        <v>0</v>
      </c>
      <c r="AB1978" s="350"/>
    </row>
    <row r="1979" spans="1:28" s="2" customFormat="1" ht="10.7">
      <c r="A1979" s="382">
        <v>1954</v>
      </c>
      <c r="B1979" s="398"/>
      <c r="C1979" s="186"/>
      <c r="D1979" s="187"/>
      <c r="E1979" s="186"/>
      <c r="F1979" s="397"/>
      <c r="G1979" s="385">
        <f t="shared" si="220"/>
        <v>0</v>
      </c>
      <c r="H1979" s="360"/>
      <c r="I1979" s="187"/>
      <c r="J1979" s="187"/>
      <c r="K1979" s="187"/>
      <c r="L1979" s="187"/>
      <c r="M1979" s="187"/>
      <c r="N1979" s="187"/>
      <c r="O1979" s="187"/>
      <c r="P1979" s="187"/>
      <c r="Q1979" s="187"/>
      <c r="R1979" s="187"/>
      <c r="S1979" s="187"/>
      <c r="T1979" s="269"/>
      <c r="U1979" s="370">
        <f>IF(AND(H1979="",I1979="",J1979="",K1979="",L1979="",M1979="",N1979="",O1979="",P1979="",Q1979="",R1979="",S1979="",T1979=""),0,AVERAGE($H1979:T1979))</f>
        <v>0</v>
      </c>
      <c r="V1979" s="373">
        <f t="shared" si="221"/>
        <v>0</v>
      </c>
      <c r="W1979" s="376">
        <f t="shared" si="222"/>
        <v>0</v>
      </c>
      <c r="X1979" s="376">
        <f t="shared" si="223"/>
        <v>0</v>
      </c>
      <c r="Y1979" s="373">
        <f t="shared" si="224"/>
        <v>0</v>
      </c>
      <c r="Z1979" s="376">
        <f t="shared" si="225"/>
        <v>0</v>
      </c>
      <c r="AA1979" s="376">
        <f t="shared" si="219"/>
        <v>0</v>
      </c>
      <c r="AB1979" s="350"/>
    </row>
    <row r="1980" spans="1:28" s="2" customFormat="1" ht="10.7">
      <c r="A1980" s="382">
        <v>1955</v>
      </c>
      <c r="B1980" s="398"/>
      <c r="C1980" s="186"/>
      <c r="D1980" s="187"/>
      <c r="E1980" s="186"/>
      <c r="F1980" s="397"/>
      <c r="G1980" s="385">
        <f t="shared" si="220"/>
        <v>0</v>
      </c>
      <c r="H1980" s="360"/>
      <c r="I1980" s="187"/>
      <c r="J1980" s="187"/>
      <c r="K1980" s="187"/>
      <c r="L1980" s="187"/>
      <c r="M1980" s="187"/>
      <c r="N1980" s="187"/>
      <c r="O1980" s="187"/>
      <c r="P1980" s="187"/>
      <c r="Q1980" s="187"/>
      <c r="R1980" s="187"/>
      <c r="S1980" s="187"/>
      <c r="T1980" s="269"/>
      <c r="U1980" s="370">
        <f>IF(AND(H1980="",I1980="",J1980="",K1980="",L1980="",M1980="",N1980="",O1980="",P1980="",Q1980="",R1980="",S1980="",T1980=""),0,AVERAGE($H1980:T1980))</f>
        <v>0</v>
      </c>
      <c r="V1980" s="373">
        <f t="shared" si="221"/>
        <v>0</v>
      </c>
      <c r="W1980" s="376">
        <f t="shared" si="222"/>
        <v>0</v>
      </c>
      <c r="X1980" s="376">
        <f t="shared" si="223"/>
        <v>0</v>
      </c>
      <c r="Y1980" s="373">
        <f t="shared" si="224"/>
        <v>0</v>
      </c>
      <c r="Z1980" s="376">
        <f t="shared" si="225"/>
        <v>0</v>
      </c>
      <c r="AA1980" s="376">
        <f t="shared" si="219"/>
        <v>0</v>
      </c>
      <c r="AB1980" s="350"/>
    </row>
    <row r="1981" spans="1:28" s="2" customFormat="1" ht="10.7">
      <c r="A1981" s="382">
        <v>1956</v>
      </c>
      <c r="B1981" s="398"/>
      <c r="C1981" s="186"/>
      <c r="D1981" s="187"/>
      <c r="E1981" s="186"/>
      <c r="F1981" s="397"/>
      <c r="G1981" s="385">
        <f t="shared" si="220"/>
        <v>0</v>
      </c>
      <c r="H1981" s="360"/>
      <c r="I1981" s="187"/>
      <c r="J1981" s="187"/>
      <c r="K1981" s="187"/>
      <c r="L1981" s="187"/>
      <c r="M1981" s="187"/>
      <c r="N1981" s="187"/>
      <c r="O1981" s="187"/>
      <c r="P1981" s="187"/>
      <c r="Q1981" s="187"/>
      <c r="R1981" s="187"/>
      <c r="S1981" s="187"/>
      <c r="T1981" s="269"/>
      <c r="U1981" s="370">
        <f>IF(AND(H1981="",I1981="",J1981="",K1981="",L1981="",M1981="",N1981="",O1981="",P1981="",Q1981="",R1981="",S1981="",T1981=""),0,AVERAGE($H1981:T1981))</f>
        <v>0</v>
      </c>
      <c r="V1981" s="373">
        <f t="shared" si="221"/>
        <v>0</v>
      </c>
      <c r="W1981" s="376">
        <f t="shared" si="222"/>
        <v>0</v>
      </c>
      <c r="X1981" s="376">
        <f t="shared" si="223"/>
        <v>0</v>
      </c>
      <c r="Y1981" s="373">
        <f t="shared" si="224"/>
        <v>0</v>
      </c>
      <c r="Z1981" s="376">
        <f t="shared" si="225"/>
        <v>0</v>
      </c>
      <c r="AA1981" s="376">
        <f t="shared" si="219"/>
        <v>0</v>
      </c>
      <c r="AB1981" s="350"/>
    </row>
    <row r="1982" spans="1:28" s="2" customFormat="1" ht="10.7">
      <c r="A1982" s="382">
        <v>1957</v>
      </c>
      <c r="B1982" s="398"/>
      <c r="C1982" s="186"/>
      <c r="D1982" s="187"/>
      <c r="E1982" s="186"/>
      <c r="F1982" s="397"/>
      <c r="G1982" s="385">
        <f t="shared" si="220"/>
        <v>0</v>
      </c>
      <c r="H1982" s="360"/>
      <c r="I1982" s="187"/>
      <c r="J1982" s="187"/>
      <c r="K1982" s="187"/>
      <c r="L1982" s="187"/>
      <c r="M1982" s="187"/>
      <c r="N1982" s="187"/>
      <c r="O1982" s="187"/>
      <c r="P1982" s="187"/>
      <c r="Q1982" s="187"/>
      <c r="R1982" s="187"/>
      <c r="S1982" s="187"/>
      <c r="T1982" s="269"/>
      <c r="U1982" s="370">
        <f>IF(AND(H1982="",I1982="",J1982="",K1982="",L1982="",M1982="",N1982="",O1982="",P1982="",Q1982="",R1982="",S1982="",T1982=""),0,AVERAGE($H1982:T1982))</f>
        <v>0</v>
      </c>
      <c r="V1982" s="373">
        <f t="shared" si="221"/>
        <v>0</v>
      </c>
      <c r="W1982" s="376">
        <f t="shared" si="222"/>
        <v>0</v>
      </c>
      <c r="X1982" s="376">
        <f t="shared" si="223"/>
        <v>0</v>
      </c>
      <c r="Y1982" s="373">
        <f t="shared" si="224"/>
        <v>0</v>
      </c>
      <c r="Z1982" s="376">
        <f t="shared" si="225"/>
        <v>0</v>
      </c>
      <c r="AA1982" s="376">
        <f t="shared" si="219"/>
        <v>0</v>
      </c>
      <c r="AB1982" s="350"/>
    </row>
    <row r="1983" spans="1:28" s="2" customFormat="1" ht="10.7">
      <c r="A1983" s="382">
        <v>1958</v>
      </c>
      <c r="B1983" s="398"/>
      <c r="C1983" s="186"/>
      <c r="D1983" s="187"/>
      <c r="E1983" s="186"/>
      <c r="F1983" s="397"/>
      <c r="G1983" s="385">
        <f t="shared" si="220"/>
        <v>0</v>
      </c>
      <c r="H1983" s="360"/>
      <c r="I1983" s="187"/>
      <c r="J1983" s="187"/>
      <c r="K1983" s="187"/>
      <c r="L1983" s="187"/>
      <c r="M1983" s="187"/>
      <c r="N1983" s="187"/>
      <c r="O1983" s="187"/>
      <c r="P1983" s="187"/>
      <c r="Q1983" s="187"/>
      <c r="R1983" s="187"/>
      <c r="S1983" s="187"/>
      <c r="T1983" s="269"/>
      <c r="U1983" s="370">
        <f>IF(AND(H1983="",I1983="",J1983="",K1983="",L1983="",M1983="",N1983="",O1983="",P1983="",Q1983="",R1983="",S1983="",T1983=""),0,AVERAGE($H1983:T1983))</f>
        <v>0</v>
      </c>
      <c r="V1983" s="373">
        <f t="shared" si="221"/>
        <v>0</v>
      </c>
      <c r="W1983" s="376">
        <f t="shared" si="222"/>
        <v>0</v>
      </c>
      <c r="X1983" s="376">
        <f t="shared" si="223"/>
        <v>0</v>
      </c>
      <c r="Y1983" s="373">
        <f t="shared" si="224"/>
        <v>0</v>
      </c>
      <c r="Z1983" s="376">
        <f t="shared" si="225"/>
        <v>0</v>
      </c>
      <c r="AA1983" s="376">
        <f t="shared" si="219"/>
        <v>0</v>
      </c>
      <c r="AB1983" s="350"/>
    </row>
    <row r="1984" spans="1:28" s="2" customFormat="1" ht="10.7">
      <c r="A1984" s="382">
        <v>1959</v>
      </c>
      <c r="B1984" s="398"/>
      <c r="C1984" s="186"/>
      <c r="D1984" s="187"/>
      <c r="E1984" s="186"/>
      <c r="F1984" s="397"/>
      <c r="G1984" s="385">
        <f t="shared" si="220"/>
        <v>0</v>
      </c>
      <c r="H1984" s="360"/>
      <c r="I1984" s="187"/>
      <c r="J1984" s="187"/>
      <c r="K1984" s="187"/>
      <c r="L1984" s="187"/>
      <c r="M1984" s="187"/>
      <c r="N1984" s="187"/>
      <c r="O1984" s="187"/>
      <c r="P1984" s="187"/>
      <c r="Q1984" s="187"/>
      <c r="R1984" s="187"/>
      <c r="S1984" s="187"/>
      <c r="T1984" s="269"/>
      <c r="U1984" s="370">
        <f>IF(AND(H1984="",I1984="",J1984="",K1984="",L1984="",M1984="",N1984="",O1984="",P1984="",Q1984="",R1984="",S1984="",T1984=""),0,AVERAGE($H1984:T1984))</f>
        <v>0</v>
      </c>
      <c r="V1984" s="373">
        <f t="shared" si="221"/>
        <v>0</v>
      </c>
      <c r="W1984" s="376">
        <f t="shared" si="222"/>
        <v>0</v>
      </c>
      <c r="X1984" s="376">
        <f t="shared" si="223"/>
        <v>0</v>
      </c>
      <c r="Y1984" s="373">
        <f t="shared" si="224"/>
        <v>0</v>
      </c>
      <c r="Z1984" s="376">
        <f t="shared" si="225"/>
        <v>0</v>
      </c>
      <c r="AA1984" s="376">
        <f t="shared" si="219"/>
        <v>0</v>
      </c>
      <c r="AB1984" s="350"/>
    </row>
    <row r="1985" spans="1:28" s="2" customFormat="1" ht="10.7">
      <c r="A1985" s="382">
        <v>1960</v>
      </c>
      <c r="B1985" s="398"/>
      <c r="C1985" s="186"/>
      <c r="D1985" s="187"/>
      <c r="E1985" s="186"/>
      <c r="F1985" s="397"/>
      <c r="G1985" s="385">
        <f t="shared" si="220"/>
        <v>0</v>
      </c>
      <c r="H1985" s="360"/>
      <c r="I1985" s="187"/>
      <c r="J1985" s="187"/>
      <c r="K1985" s="187"/>
      <c r="L1985" s="187"/>
      <c r="M1985" s="187"/>
      <c r="N1985" s="187"/>
      <c r="O1985" s="187"/>
      <c r="P1985" s="187"/>
      <c r="Q1985" s="187"/>
      <c r="R1985" s="187"/>
      <c r="S1985" s="187"/>
      <c r="T1985" s="269"/>
      <c r="U1985" s="370">
        <f>IF(AND(H1985="",I1985="",J1985="",K1985="",L1985="",M1985="",N1985="",O1985="",P1985="",Q1985="",R1985="",S1985="",T1985=""),0,AVERAGE($H1985:T1985))</f>
        <v>0</v>
      </c>
      <c r="V1985" s="373">
        <f t="shared" si="221"/>
        <v>0</v>
      </c>
      <c r="W1985" s="376">
        <f t="shared" si="222"/>
        <v>0</v>
      </c>
      <c r="X1985" s="376">
        <f t="shared" si="223"/>
        <v>0</v>
      </c>
      <c r="Y1985" s="373">
        <f t="shared" si="224"/>
        <v>0</v>
      </c>
      <c r="Z1985" s="376">
        <f t="shared" si="225"/>
        <v>0</v>
      </c>
      <c r="AA1985" s="376">
        <f t="shared" si="219"/>
        <v>0</v>
      </c>
      <c r="AB1985" s="350"/>
    </row>
    <row r="1986" spans="1:28" s="2" customFormat="1" ht="10.7">
      <c r="A1986" s="382">
        <v>1961</v>
      </c>
      <c r="B1986" s="398"/>
      <c r="C1986" s="186"/>
      <c r="D1986" s="187"/>
      <c r="E1986" s="186"/>
      <c r="F1986" s="397"/>
      <c r="G1986" s="385">
        <f t="shared" si="220"/>
        <v>0</v>
      </c>
      <c r="H1986" s="360"/>
      <c r="I1986" s="187"/>
      <c r="J1986" s="187"/>
      <c r="K1986" s="187"/>
      <c r="L1986" s="187"/>
      <c r="M1986" s="187"/>
      <c r="N1986" s="187"/>
      <c r="O1986" s="187"/>
      <c r="P1986" s="187"/>
      <c r="Q1986" s="187"/>
      <c r="R1986" s="187"/>
      <c r="S1986" s="187"/>
      <c r="T1986" s="269"/>
      <c r="U1986" s="370">
        <f>IF(AND(H1986="",I1986="",J1986="",K1986="",L1986="",M1986="",N1986="",O1986="",P1986="",Q1986="",R1986="",S1986="",T1986=""),0,AVERAGE($H1986:T1986))</f>
        <v>0</v>
      </c>
      <c r="V1986" s="373">
        <f t="shared" si="221"/>
        <v>0</v>
      </c>
      <c r="W1986" s="376">
        <f t="shared" si="222"/>
        <v>0</v>
      </c>
      <c r="X1986" s="376">
        <f t="shared" si="223"/>
        <v>0</v>
      </c>
      <c r="Y1986" s="373">
        <f t="shared" si="224"/>
        <v>0</v>
      </c>
      <c r="Z1986" s="376">
        <f t="shared" si="225"/>
        <v>0</v>
      </c>
      <c r="AA1986" s="376">
        <f t="shared" si="219"/>
        <v>0</v>
      </c>
      <c r="AB1986" s="350"/>
    </row>
    <row r="1987" spans="1:28" s="2" customFormat="1" ht="10.7">
      <c r="A1987" s="382">
        <v>1962</v>
      </c>
      <c r="B1987" s="398"/>
      <c r="C1987" s="186"/>
      <c r="D1987" s="187"/>
      <c r="E1987" s="186"/>
      <c r="F1987" s="397"/>
      <c r="G1987" s="385">
        <f t="shared" si="220"/>
        <v>0</v>
      </c>
      <c r="H1987" s="360"/>
      <c r="I1987" s="187"/>
      <c r="J1987" s="187"/>
      <c r="K1987" s="187"/>
      <c r="L1987" s="187"/>
      <c r="M1987" s="187"/>
      <c r="N1987" s="187"/>
      <c r="O1987" s="187"/>
      <c r="P1987" s="187"/>
      <c r="Q1987" s="187"/>
      <c r="R1987" s="187"/>
      <c r="S1987" s="187"/>
      <c r="T1987" s="269"/>
      <c r="U1987" s="370">
        <f>IF(AND(H1987="",I1987="",J1987="",K1987="",L1987="",M1987="",N1987="",O1987="",P1987="",Q1987="",R1987="",S1987="",T1987=""),0,AVERAGE($H1987:T1987))</f>
        <v>0</v>
      </c>
      <c r="V1987" s="373">
        <f t="shared" si="221"/>
        <v>0</v>
      </c>
      <c r="W1987" s="376">
        <f t="shared" si="222"/>
        <v>0</v>
      </c>
      <c r="X1987" s="376">
        <f t="shared" si="223"/>
        <v>0</v>
      </c>
      <c r="Y1987" s="373">
        <f t="shared" si="224"/>
        <v>0</v>
      </c>
      <c r="Z1987" s="376">
        <f t="shared" si="225"/>
        <v>0</v>
      </c>
      <c r="AA1987" s="376">
        <f t="shared" si="219"/>
        <v>0</v>
      </c>
      <c r="AB1987" s="350"/>
    </row>
    <row r="1988" spans="1:28" s="2" customFormat="1" ht="10.7">
      <c r="A1988" s="382">
        <v>1963</v>
      </c>
      <c r="B1988" s="398"/>
      <c r="C1988" s="186"/>
      <c r="D1988" s="187"/>
      <c r="E1988" s="186"/>
      <c r="F1988" s="397"/>
      <c r="G1988" s="385">
        <f t="shared" si="220"/>
        <v>0</v>
      </c>
      <c r="H1988" s="360"/>
      <c r="I1988" s="187"/>
      <c r="J1988" s="187"/>
      <c r="K1988" s="187"/>
      <c r="L1988" s="187"/>
      <c r="M1988" s="187"/>
      <c r="N1988" s="187"/>
      <c r="O1988" s="187"/>
      <c r="P1988" s="187"/>
      <c r="Q1988" s="187"/>
      <c r="R1988" s="187"/>
      <c r="S1988" s="187"/>
      <c r="T1988" s="269"/>
      <c r="U1988" s="370">
        <f>IF(AND(H1988="",I1988="",J1988="",K1988="",L1988="",M1988="",N1988="",O1988="",P1988="",Q1988="",R1988="",S1988="",T1988=""),0,AVERAGE($H1988:T1988))</f>
        <v>0</v>
      </c>
      <c r="V1988" s="373">
        <f t="shared" si="221"/>
        <v>0</v>
      </c>
      <c r="W1988" s="376">
        <f t="shared" si="222"/>
        <v>0</v>
      </c>
      <c r="X1988" s="376">
        <f t="shared" si="223"/>
        <v>0</v>
      </c>
      <c r="Y1988" s="373">
        <f t="shared" si="224"/>
        <v>0</v>
      </c>
      <c r="Z1988" s="376">
        <f t="shared" si="225"/>
        <v>0</v>
      </c>
      <c r="AA1988" s="376">
        <f t="shared" si="219"/>
        <v>0</v>
      </c>
      <c r="AB1988" s="350"/>
    </row>
    <row r="1989" spans="1:28" s="2" customFormat="1" ht="10.7">
      <c r="A1989" s="382">
        <v>1964</v>
      </c>
      <c r="B1989" s="398"/>
      <c r="C1989" s="186"/>
      <c r="D1989" s="187"/>
      <c r="E1989" s="186"/>
      <c r="F1989" s="397"/>
      <c r="G1989" s="385">
        <f t="shared" si="220"/>
        <v>0</v>
      </c>
      <c r="H1989" s="360"/>
      <c r="I1989" s="187"/>
      <c r="J1989" s="187"/>
      <c r="K1989" s="187"/>
      <c r="L1989" s="187"/>
      <c r="M1989" s="187"/>
      <c r="N1989" s="187"/>
      <c r="O1989" s="187"/>
      <c r="P1989" s="187"/>
      <c r="Q1989" s="187"/>
      <c r="R1989" s="187"/>
      <c r="S1989" s="187"/>
      <c r="T1989" s="269"/>
      <c r="U1989" s="370">
        <f>IF(AND(H1989="",I1989="",J1989="",K1989="",L1989="",M1989="",N1989="",O1989="",P1989="",Q1989="",R1989="",S1989="",T1989=""),0,AVERAGE($H1989:T1989))</f>
        <v>0</v>
      </c>
      <c r="V1989" s="373">
        <f t="shared" si="221"/>
        <v>0</v>
      </c>
      <c r="W1989" s="376">
        <f t="shared" si="222"/>
        <v>0</v>
      </c>
      <c r="X1989" s="376">
        <f t="shared" si="223"/>
        <v>0</v>
      </c>
      <c r="Y1989" s="373">
        <f t="shared" si="224"/>
        <v>0</v>
      </c>
      <c r="Z1989" s="376">
        <f t="shared" si="225"/>
        <v>0</v>
      </c>
      <c r="AA1989" s="376">
        <f t="shared" si="219"/>
        <v>0</v>
      </c>
      <c r="AB1989" s="350"/>
    </row>
    <row r="1990" spans="1:28" s="2" customFormat="1" ht="10.7">
      <c r="A1990" s="382">
        <v>1965</v>
      </c>
      <c r="B1990" s="398"/>
      <c r="C1990" s="186"/>
      <c r="D1990" s="187"/>
      <c r="E1990" s="186"/>
      <c r="F1990" s="397"/>
      <c r="G1990" s="385">
        <f t="shared" si="220"/>
        <v>0</v>
      </c>
      <c r="H1990" s="360"/>
      <c r="I1990" s="187"/>
      <c r="J1990" s="187"/>
      <c r="K1990" s="187"/>
      <c r="L1990" s="187"/>
      <c r="M1990" s="187"/>
      <c r="N1990" s="187"/>
      <c r="O1990" s="187"/>
      <c r="P1990" s="187"/>
      <c r="Q1990" s="187"/>
      <c r="R1990" s="187"/>
      <c r="S1990" s="187"/>
      <c r="T1990" s="269"/>
      <c r="U1990" s="370">
        <f>IF(AND(H1990="",I1990="",J1990="",K1990="",L1990="",M1990="",N1990="",O1990="",P1990="",Q1990="",R1990="",S1990="",T1990=""),0,AVERAGE($H1990:T1990))</f>
        <v>0</v>
      </c>
      <c r="V1990" s="373">
        <f t="shared" si="221"/>
        <v>0</v>
      </c>
      <c r="W1990" s="376">
        <f t="shared" si="222"/>
        <v>0</v>
      </c>
      <c r="X1990" s="376">
        <f t="shared" si="223"/>
        <v>0</v>
      </c>
      <c r="Y1990" s="373">
        <f t="shared" si="224"/>
        <v>0</v>
      </c>
      <c r="Z1990" s="376">
        <f t="shared" si="225"/>
        <v>0</v>
      </c>
      <c r="AA1990" s="376">
        <f t="shared" si="219"/>
        <v>0</v>
      </c>
      <c r="AB1990" s="350"/>
    </row>
    <row r="1991" spans="1:28" s="2" customFormat="1" ht="10.7">
      <c r="A1991" s="382">
        <v>1966</v>
      </c>
      <c r="B1991" s="398"/>
      <c r="C1991" s="186"/>
      <c r="D1991" s="187"/>
      <c r="E1991" s="186"/>
      <c r="F1991" s="397"/>
      <c r="G1991" s="385">
        <f t="shared" si="220"/>
        <v>0</v>
      </c>
      <c r="H1991" s="360"/>
      <c r="I1991" s="187"/>
      <c r="J1991" s="187"/>
      <c r="K1991" s="187"/>
      <c r="L1991" s="187"/>
      <c r="M1991" s="187"/>
      <c r="N1991" s="187"/>
      <c r="O1991" s="187"/>
      <c r="P1991" s="187"/>
      <c r="Q1991" s="187"/>
      <c r="R1991" s="187"/>
      <c r="S1991" s="187"/>
      <c r="T1991" s="269"/>
      <c r="U1991" s="370">
        <f>IF(AND(H1991="",I1991="",J1991="",K1991="",L1991="",M1991="",N1991="",O1991="",P1991="",Q1991="",R1991="",S1991="",T1991=""),0,AVERAGE($H1991:T1991))</f>
        <v>0</v>
      </c>
      <c r="V1991" s="373">
        <f t="shared" si="221"/>
        <v>0</v>
      </c>
      <c r="W1991" s="376">
        <f t="shared" si="222"/>
        <v>0</v>
      </c>
      <c r="X1991" s="376">
        <f t="shared" si="223"/>
        <v>0</v>
      </c>
      <c r="Y1991" s="373">
        <f t="shared" si="224"/>
        <v>0</v>
      </c>
      <c r="Z1991" s="376">
        <f t="shared" si="225"/>
        <v>0</v>
      </c>
      <c r="AA1991" s="376">
        <f t="shared" si="219"/>
        <v>0</v>
      </c>
      <c r="AB1991" s="350"/>
    </row>
    <row r="1992" spans="1:28" s="2" customFormat="1" ht="10.7">
      <c r="A1992" s="382">
        <v>1967</v>
      </c>
      <c r="B1992" s="398"/>
      <c r="C1992" s="186"/>
      <c r="D1992" s="187"/>
      <c r="E1992" s="186"/>
      <c r="F1992" s="397"/>
      <c r="G1992" s="385">
        <f t="shared" si="220"/>
        <v>0</v>
      </c>
      <c r="H1992" s="360"/>
      <c r="I1992" s="187"/>
      <c r="J1992" s="187"/>
      <c r="K1992" s="187"/>
      <c r="L1992" s="187"/>
      <c r="M1992" s="187"/>
      <c r="N1992" s="187"/>
      <c r="O1992" s="187"/>
      <c r="P1992" s="187"/>
      <c r="Q1992" s="187"/>
      <c r="R1992" s="187"/>
      <c r="S1992" s="187"/>
      <c r="T1992" s="269"/>
      <c r="U1992" s="370">
        <f>IF(AND(H1992="",I1992="",J1992="",K1992="",L1992="",M1992="",N1992="",O1992="",P1992="",Q1992="",R1992="",S1992="",T1992=""),0,AVERAGE($H1992:T1992))</f>
        <v>0</v>
      </c>
      <c r="V1992" s="373">
        <f t="shared" si="221"/>
        <v>0</v>
      </c>
      <c r="W1992" s="376">
        <f t="shared" si="222"/>
        <v>0</v>
      </c>
      <c r="X1992" s="376">
        <f t="shared" si="223"/>
        <v>0</v>
      </c>
      <c r="Y1992" s="373">
        <f t="shared" si="224"/>
        <v>0</v>
      </c>
      <c r="Z1992" s="376">
        <f t="shared" si="225"/>
        <v>0</v>
      </c>
      <c r="AA1992" s="376">
        <f t="shared" si="219"/>
        <v>0</v>
      </c>
      <c r="AB1992" s="350"/>
    </row>
    <row r="1993" spans="1:28" s="2" customFormat="1" ht="10.7">
      <c r="A1993" s="382">
        <v>1968</v>
      </c>
      <c r="B1993" s="398"/>
      <c r="C1993" s="186"/>
      <c r="D1993" s="187"/>
      <c r="E1993" s="186"/>
      <c r="F1993" s="397"/>
      <c r="G1993" s="385">
        <f t="shared" si="220"/>
        <v>0</v>
      </c>
      <c r="H1993" s="360"/>
      <c r="I1993" s="187"/>
      <c r="J1993" s="187"/>
      <c r="K1993" s="187"/>
      <c r="L1993" s="187"/>
      <c r="M1993" s="187"/>
      <c r="N1993" s="187"/>
      <c r="O1993" s="187"/>
      <c r="P1993" s="187"/>
      <c r="Q1993" s="187"/>
      <c r="R1993" s="187"/>
      <c r="S1993" s="187"/>
      <c r="T1993" s="269"/>
      <c r="U1993" s="370">
        <f>IF(AND(H1993="",I1993="",J1993="",K1993="",L1993="",M1993="",N1993="",O1993="",P1993="",Q1993="",R1993="",S1993="",T1993=""),0,AVERAGE($H1993:T1993))</f>
        <v>0</v>
      </c>
      <c r="V1993" s="373">
        <f t="shared" si="221"/>
        <v>0</v>
      </c>
      <c r="W1993" s="376">
        <f t="shared" si="222"/>
        <v>0</v>
      </c>
      <c r="X1993" s="376">
        <f t="shared" si="223"/>
        <v>0</v>
      </c>
      <c r="Y1993" s="373">
        <f t="shared" si="224"/>
        <v>0</v>
      </c>
      <c r="Z1993" s="376">
        <f t="shared" si="225"/>
        <v>0</v>
      </c>
      <c r="AA1993" s="376">
        <f t="shared" si="219"/>
        <v>0</v>
      </c>
      <c r="AB1993" s="350"/>
    </row>
    <row r="1994" spans="1:28" s="2" customFormat="1" ht="10.7">
      <c r="A1994" s="382">
        <v>1969</v>
      </c>
      <c r="B1994" s="398"/>
      <c r="C1994" s="186"/>
      <c r="D1994" s="187"/>
      <c r="E1994" s="186"/>
      <c r="F1994" s="397"/>
      <c r="G1994" s="385">
        <f t="shared" si="220"/>
        <v>0</v>
      </c>
      <c r="H1994" s="360"/>
      <c r="I1994" s="187"/>
      <c r="J1994" s="187"/>
      <c r="K1994" s="187"/>
      <c r="L1994" s="187"/>
      <c r="M1994" s="187"/>
      <c r="N1994" s="187"/>
      <c r="O1994" s="187"/>
      <c r="P1994" s="187"/>
      <c r="Q1994" s="187"/>
      <c r="R1994" s="187"/>
      <c r="S1994" s="187"/>
      <c r="T1994" s="269"/>
      <c r="U1994" s="370">
        <f>IF(AND(H1994="",I1994="",J1994="",K1994="",L1994="",M1994="",N1994="",O1994="",P1994="",Q1994="",R1994="",S1994="",T1994=""),0,AVERAGE($H1994:T1994))</f>
        <v>0</v>
      </c>
      <c r="V1994" s="373">
        <f t="shared" si="221"/>
        <v>0</v>
      </c>
      <c r="W1994" s="376">
        <f t="shared" si="222"/>
        <v>0</v>
      </c>
      <c r="X1994" s="376">
        <f t="shared" si="223"/>
        <v>0</v>
      </c>
      <c r="Y1994" s="373">
        <f t="shared" si="224"/>
        <v>0</v>
      </c>
      <c r="Z1994" s="376">
        <f t="shared" si="225"/>
        <v>0</v>
      </c>
      <c r="AA1994" s="376">
        <f t="shared" si="219"/>
        <v>0</v>
      </c>
      <c r="AB1994" s="350"/>
    </row>
    <row r="1995" spans="1:28" s="2" customFormat="1" ht="10.7">
      <c r="A1995" s="382">
        <v>1970</v>
      </c>
      <c r="B1995" s="398"/>
      <c r="C1995" s="186"/>
      <c r="D1995" s="187"/>
      <c r="E1995" s="186"/>
      <c r="F1995" s="397"/>
      <c r="G1995" s="385">
        <f t="shared" si="220"/>
        <v>0</v>
      </c>
      <c r="H1995" s="360"/>
      <c r="I1995" s="187"/>
      <c r="J1995" s="187"/>
      <c r="K1995" s="187"/>
      <c r="L1995" s="187"/>
      <c r="M1995" s="187"/>
      <c r="N1995" s="187"/>
      <c r="O1995" s="187"/>
      <c r="P1995" s="187"/>
      <c r="Q1995" s="187"/>
      <c r="R1995" s="187"/>
      <c r="S1995" s="187"/>
      <c r="T1995" s="269"/>
      <c r="U1995" s="370">
        <f>IF(AND(H1995="",I1995="",J1995="",K1995="",L1995="",M1995="",N1995="",O1995="",P1995="",Q1995="",R1995="",S1995="",T1995=""),0,AVERAGE($H1995:T1995))</f>
        <v>0</v>
      </c>
      <c r="V1995" s="373">
        <f t="shared" si="221"/>
        <v>0</v>
      </c>
      <c r="W1995" s="376">
        <f t="shared" si="222"/>
        <v>0</v>
      </c>
      <c r="X1995" s="376">
        <f t="shared" si="223"/>
        <v>0</v>
      </c>
      <c r="Y1995" s="373">
        <f t="shared" si="224"/>
        <v>0</v>
      </c>
      <c r="Z1995" s="376">
        <f t="shared" si="225"/>
        <v>0</v>
      </c>
      <c r="AA1995" s="376">
        <f t="shared" si="219"/>
        <v>0</v>
      </c>
      <c r="AB1995" s="350"/>
    </row>
    <row r="1996" spans="1:28" s="2" customFormat="1" ht="10.7">
      <c r="A1996" s="382">
        <v>1971</v>
      </c>
      <c r="B1996" s="398"/>
      <c r="C1996" s="186"/>
      <c r="D1996" s="187"/>
      <c r="E1996" s="186"/>
      <c r="F1996" s="397"/>
      <c r="G1996" s="385">
        <f t="shared" si="220"/>
        <v>0</v>
      </c>
      <c r="H1996" s="360"/>
      <c r="I1996" s="187"/>
      <c r="J1996" s="187"/>
      <c r="K1996" s="187"/>
      <c r="L1996" s="187"/>
      <c r="M1996" s="187"/>
      <c r="N1996" s="187"/>
      <c r="O1996" s="187"/>
      <c r="P1996" s="187"/>
      <c r="Q1996" s="187"/>
      <c r="R1996" s="187"/>
      <c r="S1996" s="187"/>
      <c r="T1996" s="269"/>
      <c r="U1996" s="370">
        <f>IF(AND(H1996="",I1996="",J1996="",K1996="",L1996="",M1996="",N1996="",O1996="",P1996="",Q1996="",R1996="",S1996="",T1996=""),0,AVERAGE($H1996:T1996))</f>
        <v>0</v>
      </c>
      <c r="V1996" s="373">
        <f t="shared" si="221"/>
        <v>0</v>
      </c>
      <c r="W1996" s="376">
        <f t="shared" si="222"/>
        <v>0</v>
      </c>
      <c r="X1996" s="376">
        <f t="shared" si="223"/>
        <v>0</v>
      </c>
      <c r="Y1996" s="373">
        <f t="shared" si="224"/>
        <v>0</v>
      </c>
      <c r="Z1996" s="376">
        <f t="shared" si="225"/>
        <v>0</v>
      </c>
      <c r="AA1996" s="376">
        <f t="shared" si="219"/>
        <v>0</v>
      </c>
      <c r="AB1996" s="350"/>
    </row>
    <row r="1997" spans="1:28" s="2" customFormat="1" ht="10.7">
      <c r="A1997" s="382">
        <v>1972</v>
      </c>
      <c r="B1997" s="398"/>
      <c r="C1997" s="186"/>
      <c r="D1997" s="187"/>
      <c r="E1997" s="186"/>
      <c r="F1997" s="397"/>
      <c r="G1997" s="385">
        <f t="shared" si="220"/>
        <v>0</v>
      </c>
      <c r="H1997" s="360"/>
      <c r="I1997" s="187"/>
      <c r="J1997" s="187"/>
      <c r="K1997" s="187"/>
      <c r="L1997" s="187"/>
      <c r="M1997" s="187"/>
      <c r="N1997" s="187"/>
      <c r="O1997" s="187"/>
      <c r="P1997" s="187"/>
      <c r="Q1997" s="187"/>
      <c r="R1997" s="187"/>
      <c r="S1997" s="187"/>
      <c r="T1997" s="269"/>
      <c r="U1997" s="370">
        <f>IF(AND(H1997="",I1997="",J1997="",K1997="",L1997="",M1997="",N1997="",O1997="",P1997="",Q1997="",R1997="",S1997="",T1997=""),0,AVERAGE($H1997:T1997))</f>
        <v>0</v>
      </c>
      <c r="V1997" s="373">
        <f t="shared" si="221"/>
        <v>0</v>
      </c>
      <c r="W1997" s="376">
        <f t="shared" si="222"/>
        <v>0</v>
      </c>
      <c r="X1997" s="376">
        <f t="shared" si="223"/>
        <v>0</v>
      </c>
      <c r="Y1997" s="373">
        <f t="shared" si="224"/>
        <v>0</v>
      </c>
      <c r="Z1997" s="376">
        <f t="shared" si="225"/>
        <v>0</v>
      </c>
      <c r="AA1997" s="376">
        <f t="shared" si="219"/>
        <v>0</v>
      </c>
      <c r="AB1997" s="350"/>
    </row>
    <row r="1998" spans="1:28" s="2" customFormat="1" ht="10.7">
      <c r="A1998" s="382">
        <v>1973</v>
      </c>
      <c r="B1998" s="398"/>
      <c r="C1998" s="186"/>
      <c r="D1998" s="187"/>
      <c r="E1998" s="186"/>
      <c r="F1998" s="397"/>
      <c r="G1998" s="385">
        <f t="shared" si="220"/>
        <v>0</v>
      </c>
      <c r="H1998" s="360"/>
      <c r="I1998" s="187"/>
      <c r="J1998" s="187"/>
      <c r="K1998" s="187"/>
      <c r="L1998" s="187"/>
      <c r="M1998" s="187"/>
      <c r="N1998" s="187"/>
      <c r="O1998" s="187"/>
      <c r="P1998" s="187"/>
      <c r="Q1998" s="187"/>
      <c r="R1998" s="187"/>
      <c r="S1998" s="187"/>
      <c r="T1998" s="269"/>
      <c r="U1998" s="370">
        <f>IF(AND(H1998="",I1998="",J1998="",K1998="",L1998="",M1998="",N1998="",O1998="",P1998="",Q1998="",R1998="",S1998="",T1998=""),0,AVERAGE($H1998:T1998))</f>
        <v>0</v>
      </c>
      <c r="V1998" s="373">
        <f t="shared" si="221"/>
        <v>0</v>
      </c>
      <c r="W1998" s="376">
        <f t="shared" si="222"/>
        <v>0</v>
      </c>
      <c r="X1998" s="376">
        <f t="shared" si="223"/>
        <v>0</v>
      </c>
      <c r="Y1998" s="373">
        <f t="shared" si="224"/>
        <v>0</v>
      </c>
      <c r="Z1998" s="376">
        <f t="shared" si="225"/>
        <v>0</v>
      </c>
      <c r="AA1998" s="376">
        <f t="shared" si="219"/>
        <v>0</v>
      </c>
      <c r="AB1998" s="350"/>
    </row>
    <row r="1999" spans="1:28" s="2" customFormat="1" ht="10.7">
      <c r="A1999" s="382">
        <v>1974</v>
      </c>
      <c r="B1999" s="398"/>
      <c r="C1999" s="186"/>
      <c r="D1999" s="187"/>
      <c r="E1999" s="186"/>
      <c r="F1999" s="397"/>
      <c r="G1999" s="385">
        <f t="shared" si="220"/>
        <v>0</v>
      </c>
      <c r="H1999" s="360"/>
      <c r="I1999" s="187"/>
      <c r="J1999" s="187"/>
      <c r="K1999" s="187"/>
      <c r="L1999" s="187"/>
      <c r="M1999" s="187"/>
      <c r="N1999" s="187"/>
      <c r="O1999" s="187"/>
      <c r="P1999" s="187"/>
      <c r="Q1999" s="187"/>
      <c r="R1999" s="187"/>
      <c r="S1999" s="187"/>
      <c r="T1999" s="269"/>
      <c r="U1999" s="370">
        <f>IF(AND(H1999="",I1999="",J1999="",K1999="",L1999="",M1999="",N1999="",O1999="",P1999="",Q1999="",R1999="",S1999="",T1999=""),0,AVERAGE($H1999:T1999))</f>
        <v>0</v>
      </c>
      <c r="V1999" s="373">
        <f t="shared" si="221"/>
        <v>0</v>
      </c>
      <c r="W1999" s="376">
        <f t="shared" si="222"/>
        <v>0</v>
      </c>
      <c r="X1999" s="376">
        <f t="shared" si="223"/>
        <v>0</v>
      </c>
      <c r="Y1999" s="373">
        <f t="shared" si="224"/>
        <v>0</v>
      </c>
      <c r="Z1999" s="376">
        <f t="shared" si="225"/>
        <v>0</v>
      </c>
      <c r="AA1999" s="376">
        <f t="shared" si="219"/>
        <v>0</v>
      </c>
      <c r="AB1999" s="350"/>
    </row>
    <row r="2000" spans="1:28" s="2" customFormat="1" ht="10.7">
      <c r="A2000" s="382">
        <v>1975</v>
      </c>
      <c r="B2000" s="398"/>
      <c r="C2000" s="186"/>
      <c r="D2000" s="187"/>
      <c r="E2000" s="186"/>
      <c r="F2000" s="397"/>
      <c r="G2000" s="385">
        <f t="shared" si="220"/>
        <v>0</v>
      </c>
      <c r="H2000" s="360"/>
      <c r="I2000" s="187"/>
      <c r="J2000" s="187"/>
      <c r="K2000" s="187"/>
      <c r="L2000" s="187"/>
      <c r="M2000" s="187"/>
      <c r="N2000" s="187"/>
      <c r="O2000" s="187"/>
      <c r="P2000" s="187"/>
      <c r="Q2000" s="187"/>
      <c r="R2000" s="187"/>
      <c r="S2000" s="187"/>
      <c r="T2000" s="269"/>
      <c r="U2000" s="370">
        <f>IF(AND(H2000="",I2000="",J2000="",K2000="",L2000="",M2000="",N2000="",O2000="",P2000="",Q2000="",R2000="",S2000="",T2000=""),0,AVERAGE($H2000:T2000))</f>
        <v>0</v>
      </c>
      <c r="V2000" s="373">
        <f t="shared" si="221"/>
        <v>0</v>
      </c>
      <c r="W2000" s="376">
        <f t="shared" si="222"/>
        <v>0</v>
      </c>
      <c r="X2000" s="376">
        <f t="shared" si="223"/>
        <v>0</v>
      </c>
      <c r="Y2000" s="373">
        <f t="shared" si="224"/>
        <v>0</v>
      </c>
      <c r="Z2000" s="376">
        <f t="shared" si="225"/>
        <v>0</v>
      </c>
      <c r="AA2000" s="376">
        <f t="shared" si="219"/>
        <v>0</v>
      </c>
      <c r="AB2000" s="350"/>
    </row>
    <row r="2001" spans="1:28" s="2" customFormat="1" ht="10.7">
      <c r="A2001" s="382">
        <v>1976</v>
      </c>
      <c r="B2001" s="398"/>
      <c r="C2001" s="186"/>
      <c r="D2001" s="187"/>
      <c r="E2001" s="186"/>
      <c r="F2001" s="397"/>
      <c r="G2001" s="385">
        <f t="shared" si="220"/>
        <v>0</v>
      </c>
      <c r="H2001" s="360"/>
      <c r="I2001" s="187"/>
      <c r="J2001" s="187"/>
      <c r="K2001" s="187"/>
      <c r="L2001" s="187"/>
      <c r="M2001" s="187"/>
      <c r="N2001" s="187"/>
      <c r="O2001" s="187"/>
      <c r="P2001" s="187"/>
      <c r="Q2001" s="187"/>
      <c r="R2001" s="187"/>
      <c r="S2001" s="187"/>
      <c r="T2001" s="269"/>
      <c r="U2001" s="370">
        <f>IF(AND(H2001="",I2001="",J2001="",K2001="",L2001="",M2001="",N2001="",O2001="",P2001="",Q2001="",R2001="",S2001="",T2001=""),0,AVERAGE($H2001:T2001))</f>
        <v>0</v>
      </c>
      <c r="V2001" s="373">
        <f t="shared" si="221"/>
        <v>0</v>
      </c>
      <c r="W2001" s="376">
        <f t="shared" si="222"/>
        <v>0</v>
      </c>
      <c r="X2001" s="376">
        <f t="shared" si="223"/>
        <v>0</v>
      </c>
      <c r="Y2001" s="373">
        <f t="shared" si="224"/>
        <v>0</v>
      </c>
      <c r="Z2001" s="376">
        <f t="shared" si="225"/>
        <v>0</v>
      </c>
      <c r="AA2001" s="376">
        <f t="shared" si="219"/>
        <v>0</v>
      </c>
      <c r="AB2001" s="350"/>
    </row>
    <row r="2002" spans="1:28" s="2" customFormat="1" ht="10.7">
      <c r="A2002" s="382">
        <v>1977</v>
      </c>
      <c r="B2002" s="398"/>
      <c r="C2002" s="186"/>
      <c r="D2002" s="187"/>
      <c r="E2002" s="186"/>
      <c r="F2002" s="397"/>
      <c r="G2002" s="385">
        <f t="shared" si="220"/>
        <v>0</v>
      </c>
      <c r="H2002" s="360"/>
      <c r="I2002" s="187"/>
      <c r="J2002" s="187"/>
      <c r="K2002" s="187"/>
      <c r="L2002" s="187"/>
      <c r="M2002" s="187"/>
      <c r="N2002" s="187"/>
      <c r="O2002" s="187"/>
      <c r="P2002" s="187"/>
      <c r="Q2002" s="187"/>
      <c r="R2002" s="187"/>
      <c r="S2002" s="187"/>
      <c r="T2002" s="269"/>
      <c r="U2002" s="370">
        <f>IF(AND(H2002="",I2002="",J2002="",K2002="",L2002="",M2002="",N2002="",O2002="",P2002="",Q2002="",R2002="",S2002="",T2002=""),0,AVERAGE($H2002:T2002))</f>
        <v>0</v>
      </c>
      <c r="V2002" s="373">
        <f t="shared" si="221"/>
        <v>0</v>
      </c>
      <c r="W2002" s="376">
        <f t="shared" si="222"/>
        <v>0</v>
      </c>
      <c r="X2002" s="376">
        <f t="shared" si="223"/>
        <v>0</v>
      </c>
      <c r="Y2002" s="373">
        <f t="shared" si="224"/>
        <v>0</v>
      </c>
      <c r="Z2002" s="376">
        <f t="shared" si="225"/>
        <v>0</v>
      </c>
      <c r="AA2002" s="376">
        <f t="shared" si="219"/>
        <v>0</v>
      </c>
      <c r="AB2002" s="350"/>
    </row>
    <row r="2003" spans="1:28" s="2" customFormat="1" ht="10.7">
      <c r="A2003" s="382">
        <v>1978</v>
      </c>
      <c r="B2003" s="398"/>
      <c r="C2003" s="186"/>
      <c r="D2003" s="187"/>
      <c r="E2003" s="186"/>
      <c r="F2003" s="397"/>
      <c r="G2003" s="385">
        <f t="shared" si="220"/>
        <v>0</v>
      </c>
      <c r="H2003" s="360"/>
      <c r="I2003" s="187"/>
      <c r="J2003" s="187"/>
      <c r="K2003" s="187"/>
      <c r="L2003" s="187"/>
      <c r="M2003" s="187"/>
      <c r="N2003" s="187"/>
      <c r="O2003" s="187"/>
      <c r="P2003" s="187"/>
      <c r="Q2003" s="187"/>
      <c r="R2003" s="187"/>
      <c r="S2003" s="187"/>
      <c r="T2003" s="269"/>
      <c r="U2003" s="370">
        <f>IF(AND(H2003="",I2003="",J2003="",K2003="",L2003="",M2003="",N2003="",O2003="",P2003="",Q2003="",R2003="",S2003="",T2003=""),0,AVERAGE($H2003:T2003))</f>
        <v>0</v>
      </c>
      <c r="V2003" s="373">
        <f t="shared" si="221"/>
        <v>0</v>
      </c>
      <c r="W2003" s="376">
        <f t="shared" si="222"/>
        <v>0</v>
      </c>
      <c r="X2003" s="376">
        <f t="shared" si="223"/>
        <v>0</v>
      </c>
      <c r="Y2003" s="373">
        <f t="shared" si="224"/>
        <v>0</v>
      </c>
      <c r="Z2003" s="376">
        <f t="shared" si="225"/>
        <v>0</v>
      </c>
      <c r="AA2003" s="376">
        <f t="shared" si="219"/>
        <v>0</v>
      </c>
      <c r="AB2003" s="350"/>
    </row>
    <row r="2004" spans="1:28" s="2" customFormat="1" ht="10.7">
      <c r="A2004" s="382">
        <v>1979</v>
      </c>
      <c r="B2004" s="398"/>
      <c r="C2004" s="186"/>
      <c r="D2004" s="187"/>
      <c r="E2004" s="186"/>
      <c r="F2004" s="397"/>
      <c r="G2004" s="385">
        <f t="shared" si="220"/>
        <v>0</v>
      </c>
      <c r="H2004" s="360"/>
      <c r="I2004" s="187"/>
      <c r="J2004" s="187"/>
      <c r="K2004" s="187"/>
      <c r="L2004" s="187"/>
      <c r="M2004" s="187"/>
      <c r="N2004" s="187"/>
      <c r="O2004" s="187"/>
      <c r="P2004" s="187"/>
      <c r="Q2004" s="187"/>
      <c r="R2004" s="187"/>
      <c r="S2004" s="187"/>
      <c r="T2004" s="269"/>
      <c r="U2004" s="370">
        <f>IF(AND(H2004="",I2004="",J2004="",K2004="",L2004="",M2004="",N2004="",O2004="",P2004="",Q2004="",R2004="",S2004="",T2004=""),0,AVERAGE($H2004:T2004))</f>
        <v>0</v>
      </c>
      <c r="V2004" s="373">
        <f t="shared" si="221"/>
        <v>0</v>
      </c>
      <c r="W2004" s="376">
        <f t="shared" si="222"/>
        <v>0</v>
      </c>
      <c r="X2004" s="376">
        <f t="shared" si="223"/>
        <v>0</v>
      </c>
      <c r="Y2004" s="373">
        <f t="shared" si="224"/>
        <v>0</v>
      </c>
      <c r="Z2004" s="376">
        <f t="shared" si="225"/>
        <v>0</v>
      </c>
      <c r="AA2004" s="376">
        <f t="shared" si="219"/>
        <v>0</v>
      </c>
      <c r="AB2004" s="350"/>
    </row>
    <row r="2005" spans="1:28" s="2" customFormat="1" ht="10.7">
      <c r="A2005" s="382">
        <v>1980</v>
      </c>
      <c r="B2005" s="398"/>
      <c r="C2005" s="186"/>
      <c r="D2005" s="187"/>
      <c r="E2005" s="186"/>
      <c r="F2005" s="397"/>
      <c r="G2005" s="385">
        <f t="shared" si="220"/>
        <v>0</v>
      </c>
      <c r="H2005" s="360"/>
      <c r="I2005" s="187"/>
      <c r="J2005" s="187"/>
      <c r="K2005" s="187"/>
      <c r="L2005" s="187"/>
      <c r="M2005" s="187"/>
      <c r="N2005" s="187"/>
      <c r="O2005" s="187"/>
      <c r="P2005" s="187"/>
      <c r="Q2005" s="187"/>
      <c r="R2005" s="187"/>
      <c r="S2005" s="187"/>
      <c r="T2005" s="269"/>
      <c r="U2005" s="370">
        <f>IF(AND(H2005="",I2005="",J2005="",K2005="",L2005="",M2005="",N2005="",O2005="",P2005="",Q2005="",R2005="",S2005="",T2005=""),0,AVERAGE($H2005:T2005))</f>
        <v>0</v>
      </c>
      <c r="V2005" s="373">
        <f t="shared" si="221"/>
        <v>0</v>
      </c>
      <c r="W2005" s="376">
        <f t="shared" si="222"/>
        <v>0</v>
      </c>
      <c r="X2005" s="376">
        <f t="shared" si="223"/>
        <v>0</v>
      </c>
      <c r="Y2005" s="373">
        <f t="shared" si="224"/>
        <v>0</v>
      </c>
      <c r="Z2005" s="376">
        <f t="shared" si="225"/>
        <v>0</v>
      </c>
      <c r="AA2005" s="376">
        <f t="shared" si="219"/>
        <v>0</v>
      </c>
      <c r="AB2005" s="350"/>
    </row>
    <row r="2006" spans="1:28" s="2" customFormat="1" ht="10.7">
      <c r="A2006" s="382">
        <v>1981</v>
      </c>
      <c r="B2006" s="398"/>
      <c r="C2006" s="186"/>
      <c r="D2006" s="187"/>
      <c r="E2006" s="186"/>
      <c r="F2006" s="397"/>
      <c r="G2006" s="385">
        <f t="shared" si="220"/>
        <v>0</v>
      </c>
      <c r="H2006" s="360"/>
      <c r="I2006" s="187"/>
      <c r="J2006" s="187"/>
      <c r="K2006" s="187"/>
      <c r="L2006" s="187"/>
      <c r="M2006" s="187"/>
      <c r="N2006" s="187"/>
      <c r="O2006" s="187"/>
      <c r="P2006" s="187"/>
      <c r="Q2006" s="187"/>
      <c r="R2006" s="187"/>
      <c r="S2006" s="187"/>
      <c r="T2006" s="269"/>
      <c r="U2006" s="370">
        <f>IF(AND(H2006="",I2006="",J2006="",K2006="",L2006="",M2006="",N2006="",O2006="",P2006="",Q2006="",R2006="",S2006="",T2006=""),0,AVERAGE($H2006:T2006))</f>
        <v>0</v>
      </c>
      <c r="V2006" s="373">
        <f t="shared" si="221"/>
        <v>0</v>
      </c>
      <c r="W2006" s="376">
        <f t="shared" si="222"/>
        <v>0</v>
      </c>
      <c r="X2006" s="376">
        <f t="shared" si="223"/>
        <v>0</v>
      </c>
      <c r="Y2006" s="373">
        <f t="shared" si="224"/>
        <v>0</v>
      </c>
      <c r="Z2006" s="376">
        <f t="shared" si="225"/>
        <v>0</v>
      </c>
      <c r="AA2006" s="376">
        <f t="shared" si="219"/>
        <v>0</v>
      </c>
      <c r="AB2006" s="350"/>
    </row>
    <row r="2007" spans="1:28" s="2" customFormat="1" ht="10.7">
      <c r="A2007" s="382">
        <v>1982</v>
      </c>
      <c r="B2007" s="398"/>
      <c r="C2007" s="186"/>
      <c r="D2007" s="187"/>
      <c r="E2007" s="186"/>
      <c r="F2007" s="397"/>
      <c r="G2007" s="385">
        <f t="shared" si="220"/>
        <v>0</v>
      </c>
      <c r="H2007" s="360"/>
      <c r="I2007" s="187"/>
      <c r="J2007" s="187"/>
      <c r="K2007" s="187"/>
      <c r="L2007" s="187"/>
      <c r="M2007" s="187"/>
      <c r="N2007" s="187"/>
      <c r="O2007" s="187"/>
      <c r="P2007" s="187"/>
      <c r="Q2007" s="187"/>
      <c r="R2007" s="187"/>
      <c r="S2007" s="187"/>
      <c r="T2007" s="269"/>
      <c r="U2007" s="370">
        <f>IF(AND(H2007="",I2007="",J2007="",K2007="",L2007="",M2007="",N2007="",O2007="",P2007="",Q2007="",R2007="",S2007="",T2007=""),0,AVERAGE($H2007:T2007))</f>
        <v>0</v>
      </c>
      <c r="V2007" s="373">
        <f t="shared" si="221"/>
        <v>0</v>
      </c>
      <c r="W2007" s="376">
        <f t="shared" si="222"/>
        <v>0</v>
      </c>
      <c r="X2007" s="376">
        <f t="shared" si="223"/>
        <v>0</v>
      </c>
      <c r="Y2007" s="373">
        <f t="shared" si="224"/>
        <v>0</v>
      </c>
      <c r="Z2007" s="376">
        <f t="shared" si="225"/>
        <v>0</v>
      </c>
      <c r="AA2007" s="376">
        <f t="shared" si="219"/>
        <v>0</v>
      </c>
      <c r="AB2007" s="350"/>
    </row>
    <row r="2008" spans="1:28" s="2" customFormat="1" ht="10.7">
      <c r="A2008" s="382">
        <v>1983</v>
      </c>
      <c r="B2008" s="398"/>
      <c r="C2008" s="186"/>
      <c r="D2008" s="187"/>
      <c r="E2008" s="186"/>
      <c r="F2008" s="397"/>
      <c r="G2008" s="385">
        <f t="shared" si="220"/>
        <v>0</v>
      </c>
      <c r="H2008" s="360"/>
      <c r="I2008" s="187"/>
      <c r="J2008" s="187"/>
      <c r="K2008" s="187"/>
      <c r="L2008" s="187"/>
      <c r="M2008" s="187"/>
      <c r="N2008" s="187"/>
      <c r="O2008" s="187"/>
      <c r="P2008" s="187"/>
      <c r="Q2008" s="187"/>
      <c r="R2008" s="187"/>
      <c r="S2008" s="187"/>
      <c r="T2008" s="269"/>
      <c r="U2008" s="370">
        <f>IF(AND(H2008="",I2008="",J2008="",K2008="",L2008="",M2008="",N2008="",O2008="",P2008="",Q2008="",R2008="",S2008="",T2008=""),0,AVERAGE($H2008:T2008))</f>
        <v>0</v>
      </c>
      <c r="V2008" s="373">
        <f t="shared" si="221"/>
        <v>0</v>
      </c>
      <c r="W2008" s="376">
        <f t="shared" si="222"/>
        <v>0</v>
      </c>
      <c r="X2008" s="376">
        <f t="shared" si="223"/>
        <v>0</v>
      </c>
      <c r="Y2008" s="373">
        <f t="shared" si="224"/>
        <v>0</v>
      </c>
      <c r="Z2008" s="376">
        <f t="shared" si="225"/>
        <v>0</v>
      </c>
      <c r="AA2008" s="376">
        <f t="shared" si="219"/>
        <v>0</v>
      </c>
      <c r="AB2008" s="350"/>
    </row>
    <row r="2009" spans="1:28" s="2" customFormat="1" ht="10.7">
      <c r="A2009" s="382">
        <v>1984</v>
      </c>
      <c r="B2009" s="398"/>
      <c r="C2009" s="186"/>
      <c r="D2009" s="187"/>
      <c r="E2009" s="186"/>
      <c r="F2009" s="397"/>
      <c r="G2009" s="385">
        <f t="shared" si="220"/>
        <v>0</v>
      </c>
      <c r="H2009" s="360"/>
      <c r="I2009" s="187"/>
      <c r="J2009" s="187"/>
      <c r="K2009" s="187"/>
      <c r="L2009" s="187"/>
      <c r="M2009" s="187"/>
      <c r="N2009" s="187"/>
      <c r="O2009" s="187"/>
      <c r="P2009" s="187"/>
      <c r="Q2009" s="187"/>
      <c r="R2009" s="187"/>
      <c r="S2009" s="187"/>
      <c r="T2009" s="269"/>
      <c r="U2009" s="370">
        <f>IF(AND(H2009="",I2009="",J2009="",K2009="",L2009="",M2009="",N2009="",O2009="",P2009="",Q2009="",R2009="",S2009="",T2009=""),0,AVERAGE($H2009:T2009))</f>
        <v>0</v>
      </c>
      <c r="V2009" s="373">
        <f t="shared" si="221"/>
        <v>0</v>
      </c>
      <c r="W2009" s="376">
        <f t="shared" si="222"/>
        <v>0</v>
      </c>
      <c r="X2009" s="376">
        <f t="shared" si="223"/>
        <v>0</v>
      </c>
      <c r="Y2009" s="373">
        <f t="shared" si="224"/>
        <v>0</v>
      </c>
      <c r="Z2009" s="376">
        <f t="shared" si="225"/>
        <v>0</v>
      </c>
      <c r="AA2009" s="376">
        <f t="shared" si="219"/>
        <v>0</v>
      </c>
      <c r="AB2009" s="350"/>
    </row>
    <row r="2010" spans="1:28" s="2" customFormat="1" ht="10.7">
      <c r="A2010" s="382">
        <v>1985</v>
      </c>
      <c r="B2010" s="398"/>
      <c r="C2010" s="186"/>
      <c r="D2010" s="187"/>
      <c r="E2010" s="186"/>
      <c r="F2010" s="397"/>
      <c r="G2010" s="385">
        <f t="shared" si="220"/>
        <v>0</v>
      </c>
      <c r="H2010" s="360"/>
      <c r="I2010" s="187"/>
      <c r="J2010" s="187"/>
      <c r="K2010" s="187"/>
      <c r="L2010" s="187"/>
      <c r="M2010" s="187"/>
      <c r="N2010" s="187"/>
      <c r="O2010" s="187"/>
      <c r="P2010" s="187"/>
      <c r="Q2010" s="187"/>
      <c r="R2010" s="187"/>
      <c r="S2010" s="187"/>
      <c r="T2010" s="269"/>
      <c r="U2010" s="370">
        <f>IF(AND(H2010="",I2010="",J2010="",K2010="",L2010="",M2010="",N2010="",O2010="",P2010="",Q2010="",R2010="",S2010="",T2010=""),0,AVERAGE($H2010:T2010))</f>
        <v>0</v>
      </c>
      <c r="V2010" s="373">
        <f t="shared" si="221"/>
        <v>0</v>
      </c>
      <c r="W2010" s="376">
        <f t="shared" si="222"/>
        <v>0</v>
      </c>
      <c r="X2010" s="376">
        <f t="shared" si="223"/>
        <v>0</v>
      </c>
      <c r="Y2010" s="373">
        <f t="shared" si="224"/>
        <v>0</v>
      </c>
      <c r="Z2010" s="376">
        <f t="shared" si="225"/>
        <v>0</v>
      </c>
      <c r="AA2010" s="376">
        <f t="shared" ref="AA2010:AA2073" si="226">IF(U2010&gt;22,(U2010-22),0)</f>
        <v>0</v>
      </c>
      <c r="AB2010" s="350"/>
    </row>
    <row r="2011" spans="1:28" s="2" customFormat="1" ht="10.7">
      <c r="A2011" s="382">
        <v>1986</v>
      </c>
      <c r="B2011" s="398"/>
      <c r="C2011" s="186"/>
      <c r="D2011" s="187"/>
      <c r="E2011" s="186"/>
      <c r="F2011" s="397"/>
      <c r="G2011" s="385">
        <f t="shared" ref="G2011:G2074" si="227">IF(E2011="Residencial",D2011,E2011)</f>
        <v>0</v>
      </c>
      <c r="H2011" s="360"/>
      <c r="I2011" s="187"/>
      <c r="J2011" s="187"/>
      <c r="K2011" s="187"/>
      <c r="L2011" s="187"/>
      <c r="M2011" s="187"/>
      <c r="N2011" s="187"/>
      <c r="O2011" s="187"/>
      <c r="P2011" s="187"/>
      <c r="Q2011" s="187"/>
      <c r="R2011" s="187"/>
      <c r="S2011" s="187"/>
      <c r="T2011" s="269"/>
      <c r="U2011" s="370">
        <f>IF(AND(H2011="",I2011="",J2011="",K2011="",L2011="",M2011="",N2011="",O2011="",P2011="",Q2011="",R2011="",S2011="",T2011=""),0,AVERAGE($H2011:T2011))</f>
        <v>0</v>
      </c>
      <c r="V2011" s="373">
        <f t="shared" ref="V2011:V2074" si="228">IF(U2011&lt;=11,U2011,11)</f>
        <v>0</v>
      </c>
      <c r="W2011" s="376">
        <f t="shared" ref="W2011:W2074" si="229">IF(U2011&lt;=6,U2011,6)</f>
        <v>0</v>
      </c>
      <c r="X2011" s="376">
        <f t="shared" ref="X2011:X2074" si="230">IF(AND(U2011&gt;6,U2011&gt;=11),11-W2011,U2011-W2011)</f>
        <v>0</v>
      </c>
      <c r="Y2011" s="373">
        <f t="shared" ref="Y2011:Y2074" si="231">IF(U2011&gt;11,(U2011-W2011-X2011),0)</f>
        <v>0</v>
      </c>
      <c r="Z2011" s="376">
        <f t="shared" ref="Z2011:Z2074" si="232">IF(U2011&gt;22,11,IF(AND(U2011&gt;11,U2011&lt;=22),U2011-11,0))</f>
        <v>0</v>
      </c>
      <c r="AA2011" s="376">
        <f t="shared" si="226"/>
        <v>0</v>
      </c>
      <c r="AB2011" s="350"/>
    </row>
    <row r="2012" spans="1:28" s="2" customFormat="1" ht="10.7">
      <c r="A2012" s="382">
        <v>1987</v>
      </c>
      <c r="B2012" s="398"/>
      <c r="C2012" s="186"/>
      <c r="D2012" s="187"/>
      <c r="E2012" s="186"/>
      <c r="F2012" s="397"/>
      <c r="G2012" s="385">
        <f t="shared" si="227"/>
        <v>0</v>
      </c>
      <c r="H2012" s="360"/>
      <c r="I2012" s="187"/>
      <c r="J2012" s="187"/>
      <c r="K2012" s="187"/>
      <c r="L2012" s="187"/>
      <c r="M2012" s="187"/>
      <c r="N2012" s="187"/>
      <c r="O2012" s="187"/>
      <c r="P2012" s="187"/>
      <c r="Q2012" s="187"/>
      <c r="R2012" s="187"/>
      <c r="S2012" s="187"/>
      <c r="T2012" s="269"/>
      <c r="U2012" s="370">
        <f>IF(AND(H2012="",I2012="",J2012="",K2012="",L2012="",M2012="",N2012="",O2012="",P2012="",Q2012="",R2012="",S2012="",T2012=""),0,AVERAGE($H2012:T2012))</f>
        <v>0</v>
      </c>
      <c r="V2012" s="373">
        <f t="shared" si="228"/>
        <v>0</v>
      </c>
      <c r="W2012" s="376">
        <f t="shared" si="229"/>
        <v>0</v>
      </c>
      <c r="X2012" s="376">
        <f t="shared" si="230"/>
        <v>0</v>
      </c>
      <c r="Y2012" s="373">
        <f t="shared" si="231"/>
        <v>0</v>
      </c>
      <c r="Z2012" s="376">
        <f t="shared" si="232"/>
        <v>0</v>
      </c>
      <c r="AA2012" s="376">
        <f t="shared" si="226"/>
        <v>0</v>
      </c>
      <c r="AB2012" s="350"/>
    </row>
    <row r="2013" spans="1:28" s="2" customFormat="1" ht="10.7">
      <c r="A2013" s="382">
        <v>1988</v>
      </c>
      <c r="B2013" s="398"/>
      <c r="C2013" s="186"/>
      <c r="D2013" s="187"/>
      <c r="E2013" s="186"/>
      <c r="F2013" s="397"/>
      <c r="G2013" s="385">
        <f t="shared" si="227"/>
        <v>0</v>
      </c>
      <c r="H2013" s="360"/>
      <c r="I2013" s="187"/>
      <c r="J2013" s="187"/>
      <c r="K2013" s="187"/>
      <c r="L2013" s="187"/>
      <c r="M2013" s="187"/>
      <c r="N2013" s="187"/>
      <c r="O2013" s="187"/>
      <c r="P2013" s="187"/>
      <c r="Q2013" s="187"/>
      <c r="R2013" s="187"/>
      <c r="S2013" s="187"/>
      <c r="T2013" s="269"/>
      <c r="U2013" s="370">
        <f>IF(AND(H2013="",I2013="",J2013="",K2013="",L2013="",M2013="",N2013="",O2013="",P2013="",Q2013="",R2013="",S2013="",T2013=""),0,AVERAGE($H2013:T2013))</f>
        <v>0</v>
      </c>
      <c r="V2013" s="373">
        <f t="shared" si="228"/>
        <v>0</v>
      </c>
      <c r="W2013" s="376">
        <f t="shared" si="229"/>
        <v>0</v>
      </c>
      <c r="X2013" s="376">
        <f t="shared" si="230"/>
        <v>0</v>
      </c>
      <c r="Y2013" s="373">
        <f t="shared" si="231"/>
        <v>0</v>
      </c>
      <c r="Z2013" s="376">
        <f t="shared" si="232"/>
        <v>0</v>
      </c>
      <c r="AA2013" s="376">
        <f t="shared" si="226"/>
        <v>0</v>
      </c>
      <c r="AB2013" s="350"/>
    </row>
    <row r="2014" spans="1:28" s="2" customFormat="1" ht="10.7">
      <c r="A2014" s="382">
        <v>1989</v>
      </c>
      <c r="B2014" s="398"/>
      <c r="C2014" s="186"/>
      <c r="D2014" s="187"/>
      <c r="E2014" s="186"/>
      <c r="F2014" s="397"/>
      <c r="G2014" s="385">
        <f t="shared" si="227"/>
        <v>0</v>
      </c>
      <c r="H2014" s="360"/>
      <c r="I2014" s="187"/>
      <c r="J2014" s="187"/>
      <c r="K2014" s="187"/>
      <c r="L2014" s="187"/>
      <c r="M2014" s="187"/>
      <c r="N2014" s="187"/>
      <c r="O2014" s="187"/>
      <c r="P2014" s="187"/>
      <c r="Q2014" s="187"/>
      <c r="R2014" s="187"/>
      <c r="S2014" s="187"/>
      <c r="T2014" s="269"/>
      <c r="U2014" s="370">
        <f>IF(AND(H2014="",I2014="",J2014="",K2014="",L2014="",M2014="",N2014="",O2014="",P2014="",Q2014="",R2014="",S2014="",T2014=""),0,AVERAGE($H2014:T2014))</f>
        <v>0</v>
      </c>
      <c r="V2014" s="373">
        <f t="shared" si="228"/>
        <v>0</v>
      </c>
      <c r="W2014" s="376">
        <f t="shared" si="229"/>
        <v>0</v>
      </c>
      <c r="X2014" s="376">
        <f t="shared" si="230"/>
        <v>0</v>
      </c>
      <c r="Y2014" s="373">
        <f t="shared" si="231"/>
        <v>0</v>
      </c>
      <c r="Z2014" s="376">
        <f t="shared" si="232"/>
        <v>0</v>
      </c>
      <c r="AA2014" s="376">
        <f t="shared" si="226"/>
        <v>0</v>
      </c>
      <c r="AB2014" s="350"/>
    </row>
    <row r="2015" spans="1:28" s="2" customFormat="1" ht="10.7">
      <c r="A2015" s="382">
        <v>1990</v>
      </c>
      <c r="B2015" s="398"/>
      <c r="C2015" s="186"/>
      <c r="D2015" s="187"/>
      <c r="E2015" s="186"/>
      <c r="F2015" s="397"/>
      <c r="G2015" s="385">
        <f t="shared" si="227"/>
        <v>0</v>
      </c>
      <c r="H2015" s="360"/>
      <c r="I2015" s="187"/>
      <c r="J2015" s="187"/>
      <c r="K2015" s="187"/>
      <c r="L2015" s="187"/>
      <c r="M2015" s="187"/>
      <c r="N2015" s="187"/>
      <c r="O2015" s="187"/>
      <c r="P2015" s="187"/>
      <c r="Q2015" s="187"/>
      <c r="R2015" s="187"/>
      <c r="S2015" s="187"/>
      <c r="T2015" s="269"/>
      <c r="U2015" s="370">
        <f>IF(AND(H2015="",I2015="",J2015="",K2015="",L2015="",M2015="",N2015="",O2015="",P2015="",Q2015="",R2015="",S2015="",T2015=""),0,AVERAGE($H2015:T2015))</f>
        <v>0</v>
      </c>
      <c r="V2015" s="373">
        <f t="shared" si="228"/>
        <v>0</v>
      </c>
      <c r="W2015" s="376">
        <f t="shared" si="229"/>
        <v>0</v>
      </c>
      <c r="X2015" s="376">
        <f t="shared" si="230"/>
        <v>0</v>
      </c>
      <c r="Y2015" s="373">
        <f t="shared" si="231"/>
        <v>0</v>
      </c>
      <c r="Z2015" s="376">
        <f t="shared" si="232"/>
        <v>0</v>
      </c>
      <c r="AA2015" s="376">
        <f t="shared" si="226"/>
        <v>0</v>
      </c>
      <c r="AB2015" s="350"/>
    </row>
    <row r="2016" spans="1:28" s="2" customFormat="1" ht="10.7">
      <c r="A2016" s="382">
        <v>1991</v>
      </c>
      <c r="B2016" s="398"/>
      <c r="C2016" s="186"/>
      <c r="D2016" s="187"/>
      <c r="E2016" s="186"/>
      <c r="F2016" s="397"/>
      <c r="G2016" s="385">
        <f t="shared" si="227"/>
        <v>0</v>
      </c>
      <c r="H2016" s="360"/>
      <c r="I2016" s="187"/>
      <c r="J2016" s="187"/>
      <c r="K2016" s="187"/>
      <c r="L2016" s="187"/>
      <c r="M2016" s="187"/>
      <c r="N2016" s="187"/>
      <c r="O2016" s="187"/>
      <c r="P2016" s="187"/>
      <c r="Q2016" s="187"/>
      <c r="R2016" s="187"/>
      <c r="S2016" s="187"/>
      <c r="T2016" s="269"/>
      <c r="U2016" s="370">
        <f>IF(AND(H2016="",I2016="",J2016="",K2016="",L2016="",M2016="",N2016="",O2016="",P2016="",Q2016="",R2016="",S2016="",T2016=""),0,AVERAGE($H2016:T2016))</f>
        <v>0</v>
      </c>
      <c r="V2016" s="373">
        <f t="shared" si="228"/>
        <v>0</v>
      </c>
      <c r="W2016" s="376">
        <f t="shared" si="229"/>
        <v>0</v>
      </c>
      <c r="X2016" s="376">
        <f t="shared" si="230"/>
        <v>0</v>
      </c>
      <c r="Y2016" s="373">
        <f t="shared" si="231"/>
        <v>0</v>
      </c>
      <c r="Z2016" s="376">
        <f t="shared" si="232"/>
        <v>0</v>
      </c>
      <c r="AA2016" s="376">
        <f t="shared" si="226"/>
        <v>0</v>
      </c>
      <c r="AB2016" s="350"/>
    </row>
    <row r="2017" spans="1:28" s="2" customFormat="1" ht="10.7">
      <c r="A2017" s="382">
        <v>1992</v>
      </c>
      <c r="B2017" s="398"/>
      <c r="C2017" s="186"/>
      <c r="D2017" s="187"/>
      <c r="E2017" s="186"/>
      <c r="F2017" s="397"/>
      <c r="G2017" s="385">
        <f t="shared" si="227"/>
        <v>0</v>
      </c>
      <c r="H2017" s="360"/>
      <c r="I2017" s="187"/>
      <c r="J2017" s="187"/>
      <c r="K2017" s="187"/>
      <c r="L2017" s="187"/>
      <c r="M2017" s="187"/>
      <c r="N2017" s="187"/>
      <c r="O2017" s="187"/>
      <c r="P2017" s="187"/>
      <c r="Q2017" s="187"/>
      <c r="R2017" s="187"/>
      <c r="S2017" s="187"/>
      <c r="T2017" s="269"/>
      <c r="U2017" s="370">
        <f>IF(AND(H2017="",I2017="",J2017="",K2017="",L2017="",M2017="",N2017="",O2017="",P2017="",Q2017="",R2017="",S2017="",T2017=""),0,AVERAGE($H2017:T2017))</f>
        <v>0</v>
      </c>
      <c r="V2017" s="373">
        <f t="shared" si="228"/>
        <v>0</v>
      </c>
      <c r="W2017" s="376">
        <f t="shared" si="229"/>
        <v>0</v>
      </c>
      <c r="X2017" s="376">
        <f t="shared" si="230"/>
        <v>0</v>
      </c>
      <c r="Y2017" s="373">
        <f t="shared" si="231"/>
        <v>0</v>
      </c>
      <c r="Z2017" s="376">
        <f t="shared" si="232"/>
        <v>0</v>
      </c>
      <c r="AA2017" s="376">
        <f t="shared" si="226"/>
        <v>0</v>
      </c>
      <c r="AB2017" s="350"/>
    </row>
    <row r="2018" spans="1:28" s="2" customFormat="1" ht="10.7">
      <c r="A2018" s="382">
        <v>1993</v>
      </c>
      <c r="B2018" s="398"/>
      <c r="C2018" s="186"/>
      <c r="D2018" s="187"/>
      <c r="E2018" s="186"/>
      <c r="F2018" s="397"/>
      <c r="G2018" s="385">
        <f t="shared" si="227"/>
        <v>0</v>
      </c>
      <c r="H2018" s="360"/>
      <c r="I2018" s="187"/>
      <c r="J2018" s="187"/>
      <c r="K2018" s="187"/>
      <c r="L2018" s="187"/>
      <c r="M2018" s="187"/>
      <c r="N2018" s="187"/>
      <c r="O2018" s="187"/>
      <c r="P2018" s="187"/>
      <c r="Q2018" s="187"/>
      <c r="R2018" s="187"/>
      <c r="S2018" s="187"/>
      <c r="T2018" s="269"/>
      <c r="U2018" s="370">
        <f>IF(AND(H2018="",I2018="",J2018="",K2018="",L2018="",M2018="",N2018="",O2018="",P2018="",Q2018="",R2018="",S2018="",T2018=""),0,AVERAGE($H2018:T2018))</f>
        <v>0</v>
      </c>
      <c r="V2018" s="373">
        <f t="shared" si="228"/>
        <v>0</v>
      </c>
      <c r="W2018" s="376">
        <f t="shared" si="229"/>
        <v>0</v>
      </c>
      <c r="X2018" s="376">
        <f t="shared" si="230"/>
        <v>0</v>
      </c>
      <c r="Y2018" s="373">
        <f t="shared" si="231"/>
        <v>0</v>
      </c>
      <c r="Z2018" s="376">
        <f t="shared" si="232"/>
        <v>0</v>
      </c>
      <c r="AA2018" s="376">
        <f t="shared" si="226"/>
        <v>0</v>
      </c>
      <c r="AB2018" s="350"/>
    </row>
    <row r="2019" spans="1:28" s="2" customFormat="1" ht="10.7">
      <c r="A2019" s="382">
        <v>1994</v>
      </c>
      <c r="B2019" s="398"/>
      <c r="C2019" s="186"/>
      <c r="D2019" s="187"/>
      <c r="E2019" s="186"/>
      <c r="F2019" s="397"/>
      <c r="G2019" s="385">
        <f t="shared" si="227"/>
        <v>0</v>
      </c>
      <c r="H2019" s="360"/>
      <c r="I2019" s="187"/>
      <c r="J2019" s="187"/>
      <c r="K2019" s="187"/>
      <c r="L2019" s="187"/>
      <c r="M2019" s="187"/>
      <c r="N2019" s="187"/>
      <c r="O2019" s="187"/>
      <c r="P2019" s="187"/>
      <c r="Q2019" s="187"/>
      <c r="R2019" s="187"/>
      <c r="S2019" s="187"/>
      <c r="T2019" s="269"/>
      <c r="U2019" s="370">
        <f>IF(AND(H2019="",I2019="",J2019="",K2019="",L2019="",M2019="",N2019="",O2019="",P2019="",Q2019="",R2019="",S2019="",T2019=""),0,AVERAGE($H2019:T2019))</f>
        <v>0</v>
      </c>
      <c r="V2019" s="373">
        <f t="shared" si="228"/>
        <v>0</v>
      </c>
      <c r="W2019" s="376">
        <f t="shared" si="229"/>
        <v>0</v>
      </c>
      <c r="X2019" s="376">
        <f t="shared" si="230"/>
        <v>0</v>
      </c>
      <c r="Y2019" s="373">
        <f t="shared" si="231"/>
        <v>0</v>
      </c>
      <c r="Z2019" s="376">
        <f t="shared" si="232"/>
        <v>0</v>
      </c>
      <c r="AA2019" s="376">
        <f t="shared" si="226"/>
        <v>0</v>
      </c>
      <c r="AB2019" s="350"/>
    </row>
    <row r="2020" spans="1:28" s="2" customFormat="1" ht="10.7">
      <c r="A2020" s="382">
        <v>1995</v>
      </c>
      <c r="B2020" s="398"/>
      <c r="C2020" s="186"/>
      <c r="D2020" s="187"/>
      <c r="E2020" s="186"/>
      <c r="F2020" s="397"/>
      <c r="G2020" s="385">
        <f t="shared" si="227"/>
        <v>0</v>
      </c>
      <c r="H2020" s="360"/>
      <c r="I2020" s="187"/>
      <c r="J2020" s="187"/>
      <c r="K2020" s="187"/>
      <c r="L2020" s="187"/>
      <c r="M2020" s="187"/>
      <c r="N2020" s="187"/>
      <c r="O2020" s="187"/>
      <c r="P2020" s="187"/>
      <c r="Q2020" s="187"/>
      <c r="R2020" s="187"/>
      <c r="S2020" s="187"/>
      <c r="T2020" s="269"/>
      <c r="U2020" s="370">
        <f>IF(AND(H2020="",I2020="",J2020="",K2020="",L2020="",M2020="",N2020="",O2020="",P2020="",Q2020="",R2020="",S2020="",T2020=""),0,AVERAGE($H2020:T2020))</f>
        <v>0</v>
      </c>
      <c r="V2020" s="373">
        <f t="shared" si="228"/>
        <v>0</v>
      </c>
      <c r="W2020" s="376">
        <f t="shared" si="229"/>
        <v>0</v>
      </c>
      <c r="X2020" s="376">
        <f t="shared" si="230"/>
        <v>0</v>
      </c>
      <c r="Y2020" s="373">
        <f t="shared" si="231"/>
        <v>0</v>
      </c>
      <c r="Z2020" s="376">
        <f t="shared" si="232"/>
        <v>0</v>
      </c>
      <c r="AA2020" s="376">
        <f t="shared" si="226"/>
        <v>0</v>
      </c>
      <c r="AB2020" s="350"/>
    </row>
    <row r="2021" spans="1:28" s="2" customFormat="1" ht="10.7">
      <c r="A2021" s="382">
        <v>1996</v>
      </c>
      <c r="B2021" s="398"/>
      <c r="C2021" s="186"/>
      <c r="D2021" s="187"/>
      <c r="E2021" s="186"/>
      <c r="F2021" s="397"/>
      <c r="G2021" s="385">
        <f t="shared" si="227"/>
        <v>0</v>
      </c>
      <c r="H2021" s="360"/>
      <c r="I2021" s="187"/>
      <c r="J2021" s="187"/>
      <c r="K2021" s="187"/>
      <c r="L2021" s="187"/>
      <c r="M2021" s="187"/>
      <c r="N2021" s="187"/>
      <c r="O2021" s="187"/>
      <c r="P2021" s="187"/>
      <c r="Q2021" s="187"/>
      <c r="R2021" s="187"/>
      <c r="S2021" s="187"/>
      <c r="T2021" s="269"/>
      <c r="U2021" s="370">
        <f>IF(AND(H2021="",I2021="",J2021="",K2021="",L2021="",M2021="",N2021="",O2021="",P2021="",Q2021="",R2021="",S2021="",T2021=""),0,AVERAGE($H2021:T2021))</f>
        <v>0</v>
      </c>
      <c r="V2021" s="373">
        <f t="shared" si="228"/>
        <v>0</v>
      </c>
      <c r="W2021" s="376">
        <f t="shared" si="229"/>
        <v>0</v>
      </c>
      <c r="X2021" s="376">
        <f t="shared" si="230"/>
        <v>0</v>
      </c>
      <c r="Y2021" s="373">
        <f t="shared" si="231"/>
        <v>0</v>
      </c>
      <c r="Z2021" s="376">
        <f t="shared" si="232"/>
        <v>0</v>
      </c>
      <c r="AA2021" s="376">
        <f t="shared" si="226"/>
        <v>0</v>
      </c>
      <c r="AB2021" s="350"/>
    </row>
    <row r="2022" spans="1:28" s="2" customFormat="1" ht="10.7">
      <c r="A2022" s="382">
        <v>1997</v>
      </c>
      <c r="B2022" s="398"/>
      <c r="C2022" s="186"/>
      <c r="D2022" s="187"/>
      <c r="E2022" s="186"/>
      <c r="F2022" s="397"/>
      <c r="G2022" s="385">
        <f t="shared" si="227"/>
        <v>0</v>
      </c>
      <c r="H2022" s="360"/>
      <c r="I2022" s="187"/>
      <c r="J2022" s="187"/>
      <c r="K2022" s="187"/>
      <c r="L2022" s="187"/>
      <c r="M2022" s="187"/>
      <c r="N2022" s="187"/>
      <c r="O2022" s="187"/>
      <c r="P2022" s="187"/>
      <c r="Q2022" s="187"/>
      <c r="R2022" s="187"/>
      <c r="S2022" s="187"/>
      <c r="T2022" s="269"/>
      <c r="U2022" s="370">
        <f>IF(AND(H2022="",I2022="",J2022="",K2022="",L2022="",M2022="",N2022="",O2022="",P2022="",Q2022="",R2022="",S2022="",T2022=""),0,AVERAGE($H2022:T2022))</f>
        <v>0</v>
      </c>
      <c r="V2022" s="373">
        <f t="shared" si="228"/>
        <v>0</v>
      </c>
      <c r="W2022" s="376">
        <f t="shared" si="229"/>
        <v>0</v>
      </c>
      <c r="X2022" s="376">
        <f t="shared" si="230"/>
        <v>0</v>
      </c>
      <c r="Y2022" s="373">
        <f t="shared" si="231"/>
        <v>0</v>
      </c>
      <c r="Z2022" s="376">
        <f t="shared" si="232"/>
        <v>0</v>
      </c>
      <c r="AA2022" s="376">
        <f t="shared" si="226"/>
        <v>0</v>
      </c>
      <c r="AB2022" s="350"/>
    </row>
    <row r="2023" spans="1:28" s="2" customFormat="1" ht="10.7">
      <c r="A2023" s="382">
        <v>1998</v>
      </c>
      <c r="B2023" s="398"/>
      <c r="C2023" s="186"/>
      <c r="D2023" s="187"/>
      <c r="E2023" s="186"/>
      <c r="F2023" s="397"/>
      <c r="G2023" s="385">
        <f t="shared" si="227"/>
        <v>0</v>
      </c>
      <c r="H2023" s="360"/>
      <c r="I2023" s="187"/>
      <c r="J2023" s="187"/>
      <c r="K2023" s="187"/>
      <c r="L2023" s="187"/>
      <c r="M2023" s="187"/>
      <c r="N2023" s="187"/>
      <c r="O2023" s="187"/>
      <c r="P2023" s="187"/>
      <c r="Q2023" s="187"/>
      <c r="R2023" s="187"/>
      <c r="S2023" s="187"/>
      <c r="T2023" s="269"/>
      <c r="U2023" s="370">
        <f>IF(AND(H2023="",I2023="",J2023="",K2023="",L2023="",M2023="",N2023="",O2023="",P2023="",Q2023="",R2023="",S2023="",T2023=""),0,AVERAGE($H2023:T2023))</f>
        <v>0</v>
      </c>
      <c r="V2023" s="373">
        <f t="shared" si="228"/>
        <v>0</v>
      </c>
      <c r="W2023" s="376">
        <f t="shared" si="229"/>
        <v>0</v>
      </c>
      <c r="X2023" s="376">
        <f t="shared" si="230"/>
        <v>0</v>
      </c>
      <c r="Y2023" s="373">
        <f t="shared" si="231"/>
        <v>0</v>
      </c>
      <c r="Z2023" s="376">
        <f t="shared" si="232"/>
        <v>0</v>
      </c>
      <c r="AA2023" s="376">
        <f t="shared" si="226"/>
        <v>0</v>
      </c>
      <c r="AB2023" s="350"/>
    </row>
    <row r="2024" spans="1:28" s="2" customFormat="1" ht="10.7">
      <c r="A2024" s="382">
        <v>1999</v>
      </c>
      <c r="B2024" s="398"/>
      <c r="C2024" s="186"/>
      <c r="D2024" s="187"/>
      <c r="E2024" s="186"/>
      <c r="F2024" s="397"/>
      <c r="G2024" s="385">
        <f t="shared" si="227"/>
        <v>0</v>
      </c>
      <c r="H2024" s="360"/>
      <c r="I2024" s="187"/>
      <c r="J2024" s="187"/>
      <c r="K2024" s="187"/>
      <c r="L2024" s="187"/>
      <c r="M2024" s="187"/>
      <c r="N2024" s="187"/>
      <c r="O2024" s="187"/>
      <c r="P2024" s="187"/>
      <c r="Q2024" s="187"/>
      <c r="R2024" s="187"/>
      <c r="S2024" s="187"/>
      <c r="T2024" s="269"/>
      <c r="U2024" s="370">
        <f>IF(AND(H2024="",I2024="",J2024="",K2024="",L2024="",M2024="",N2024="",O2024="",P2024="",Q2024="",R2024="",S2024="",T2024=""),0,AVERAGE($H2024:T2024))</f>
        <v>0</v>
      </c>
      <c r="V2024" s="373">
        <f t="shared" si="228"/>
        <v>0</v>
      </c>
      <c r="W2024" s="376">
        <f t="shared" si="229"/>
        <v>0</v>
      </c>
      <c r="X2024" s="376">
        <f t="shared" si="230"/>
        <v>0</v>
      </c>
      <c r="Y2024" s="373">
        <f t="shared" si="231"/>
        <v>0</v>
      </c>
      <c r="Z2024" s="376">
        <f t="shared" si="232"/>
        <v>0</v>
      </c>
      <c r="AA2024" s="376">
        <f t="shared" si="226"/>
        <v>0</v>
      </c>
      <c r="AB2024" s="350"/>
    </row>
    <row r="2025" spans="1:28" s="2" customFormat="1" ht="10.7">
      <c r="A2025" s="382">
        <v>2000</v>
      </c>
      <c r="B2025" s="398"/>
      <c r="C2025" s="186"/>
      <c r="D2025" s="187"/>
      <c r="E2025" s="186"/>
      <c r="F2025" s="397"/>
      <c r="G2025" s="385">
        <f t="shared" si="227"/>
        <v>0</v>
      </c>
      <c r="H2025" s="360"/>
      <c r="I2025" s="187"/>
      <c r="J2025" s="187"/>
      <c r="K2025" s="187"/>
      <c r="L2025" s="187"/>
      <c r="M2025" s="187"/>
      <c r="N2025" s="187"/>
      <c r="O2025" s="187"/>
      <c r="P2025" s="187"/>
      <c r="Q2025" s="187"/>
      <c r="R2025" s="187"/>
      <c r="S2025" s="187"/>
      <c r="T2025" s="269"/>
      <c r="U2025" s="370">
        <f>IF(AND(H2025="",I2025="",J2025="",K2025="",L2025="",M2025="",N2025="",O2025="",P2025="",Q2025="",R2025="",S2025="",T2025=""),0,AVERAGE($H2025:T2025))</f>
        <v>0</v>
      </c>
      <c r="V2025" s="373">
        <f t="shared" si="228"/>
        <v>0</v>
      </c>
      <c r="W2025" s="376">
        <f t="shared" si="229"/>
        <v>0</v>
      </c>
      <c r="X2025" s="376">
        <f t="shared" si="230"/>
        <v>0</v>
      </c>
      <c r="Y2025" s="373">
        <f t="shared" si="231"/>
        <v>0</v>
      </c>
      <c r="Z2025" s="376">
        <f t="shared" si="232"/>
        <v>0</v>
      </c>
      <c r="AA2025" s="376">
        <f t="shared" si="226"/>
        <v>0</v>
      </c>
      <c r="AB2025" s="350"/>
    </row>
    <row r="2026" spans="1:28" s="2" customFormat="1" ht="10.7">
      <c r="A2026" s="382">
        <v>2001</v>
      </c>
      <c r="B2026" s="398"/>
      <c r="C2026" s="186"/>
      <c r="D2026" s="187"/>
      <c r="E2026" s="186"/>
      <c r="F2026" s="397"/>
      <c r="G2026" s="385">
        <f t="shared" si="227"/>
        <v>0</v>
      </c>
      <c r="H2026" s="360"/>
      <c r="I2026" s="187"/>
      <c r="J2026" s="187"/>
      <c r="K2026" s="187"/>
      <c r="L2026" s="187"/>
      <c r="M2026" s="187"/>
      <c r="N2026" s="187"/>
      <c r="O2026" s="187"/>
      <c r="P2026" s="187"/>
      <c r="Q2026" s="187"/>
      <c r="R2026" s="187"/>
      <c r="S2026" s="187"/>
      <c r="T2026" s="269"/>
      <c r="U2026" s="370">
        <f>IF(AND(H2026="",I2026="",J2026="",K2026="",L2026="",M2026="",N2026="",O2026="",P2026="",Q2026="",R2026="",S2026="",T2026=""),0,AVERAGE($H2026:T2026))</f>
        <v>0</v>
      </c>
      <c r="V2026" s="373">
        <f t="shared" si="228"/>
        <v>0</v>
      </c>
      <c r="W2026" s="376">
        <f t="shared" si="229"/>
        <v>0</v>
      </c>
      <c r="X2026" s="376">
        <f t="shared" si="230"/>
        <v>0</v>
      </c>
      <c r="Y2026" s="373">
        <f t="shared" si="231"/>
        <v>0</v>
      </c>
      <c r="Z2026" s="376">
        <f t="shared" si="232"/>
        <v>0</v>
      </c>
      <c r="AA2026" s="376">
        <f t="shared" si="226"/>
        <v>0</v>
      </c>
      <c r="AB2026" s="350"/>
    </row>
    <row r="2027" spans="1:28" s="2" customFormat="1" ht="10.7">
      <c r="A2027" s="382">
        <v>2002</v>
      </c>
      <c r="B2027" s="398"/>
      <c r="C2027" s="186"/>
      <c r="D2027" s="187"/>
      <c r="E2027" s="186"/>
      <c r="F2027" s="397"/>
      <c r="G2027" s="385">
        <f t="shared" si="227"/>
        <v>0</v>
      </c>
      <c r="H2027" s="360"/>
      <c r="I2027" s="187"/>
      <c r="J2027" s="187"/>
      <c r="K2027" s="187"/>
      <c r="L2027" s="187"/>
      <c r="M2027" s="187"/>
      <c r="N2027" s="187"/>
      <c r="O2027" s="187"/>
      <c r="P2027" s="187"/>
      <c r="Q2027" s="187"/>
      <c r="R2027" s="187"/>
      <c r="S2027" s="187"/>
      <c r="T2027" s="269"/>
      <c r="U2027" s="370">
        <f>IF(AND(H2027="",I2027="",J2027="",K2027="",L2027="",M2027="",N2027="",O2027="",P2027="",Q2027="",R2027="",S2027="",T2027=""),0,AVERAGE($H2027:T2027))</f>
        <v>0</v>
      </c>
      <c r="V2027" s="373">
        <f t="shared" si="228"/>
        <v>0</v>
      </c>
      <c r="W2027" s="376">
        <f t="shared" si="229"/>
        <v>0</v>
      </c>
      <c r="X2027" s="376">
        <f t="shared" si="230"/>
        <v>0</v>
      </c>
      <c r="Y2027" s="373">
        <f t="shared" si="231"/>
        <v>0</v>
      </c>
      <c r="Z2027" s="376">
        <f t="shared" si="232"/>
        <v>0</v>
      </c>
      <c r="AA2027" s="376">
        <f t="shared" si="226"/>
        <v>0</v>
      </c>
      <c r="AB2027" s="350"/>
    </row>
    <row r="2028" spans="1:28" s="2" customFormat="1" ht="10.7">
      <c r="A2028" s="382">
        <v>2003</v>
      </c>
      <c r="B2028" s="398"/>
      <c r="C2028" s="186"/>
      <c r="D2028" s="187"/>
      <c r="E2028" s="186"/>
      <c r="F2028" s="397"/>
      <c r="G2028" s="385">
        <f t="shared" si="227"/>
        <v>0</v>
      </c>
      <c r="H2028" s="360"/>
      <c r="I2028" s="187"/>
      <c r="J2028" s="187"/>
      <c r="K2028" s="187"/>
      <c r="L2028" s="187"/>
      <c r="M2028" s="187"/>
      <c r="N2028" s="187"/>
      <c r="O2028" s="187"/>
      <c r="P2028" s="187"/>
      <c r="Q2028" s="187"/>
      <c r="R2028" s="187"/>
      <c r="S2028" s="187"/>
      <c r="T2028" s="269"/>
      <c r="U2028" s="370">
        <f>IF(AND(H2028="",I2028="",J2028="",K2028="",L2028="",M2028="",N2028="",O2028="",P2028="",Q2028="",R2028="",S2028="",T2028=""),0,AVERAGE($H2028:T2028))</f>
        <v>0</v>
      </c>
      <c r="V2028" s="373">
        <f t="shared" si="228"/>
        <v>0</v>
      </c>
      <c r="W2028" s="376">
        <f t="shared" si="229"/>
        <v>0</v>
      </c>
      <c r="X2028" s="376">
        <f t="shared" si="230"/>
        <v>0</v>
      </c>
      <c r="Y2028" s="373">
        <f t="shared" si="231"/>
        <v>0</v>
      </c>
      <c r="Z2028" s="376">
        <f t="shared" si="232"/>
        <v>0</v>
      </c>
      <c r="AA2028" s="376">
        <f t="shared" si="226"/>
        <v>0</v>
      </c>
      <c r="AB2028" s="350"/>
    </row>
    <row r="2029" spans="1:28" s="2" customFormat="1" ht="10.7">
      <c r="A2029" s="382">
        <v>2004</v>
      </c>
      <c r="B2029" s="398"/>
      <c r="C2029" s="186"/>
      <c r="D2029" s="187"/>
      <c r="E2029" s="186"/>
      <c r="F2029" s="397"/>
      <c r="G2029" s="385">
        <f t="shared" si="227"/>
        <v>0</v>
      </c>
      <c r="H2029" s="360"/>
      <c r="I2029" s="187"/>
      <c r="J2029" s="187"/>
      <c r="K2029" s="187"/>
      <c r="L2029" s="187"/>
      <c r="M2029" s="187"/>
      <c r="N2029" s="187"/>
      <c r="O2029" s="187"/>
      <c r="P2029" s="187"/>
      <c r="Q2029" s="187"/>
      <c r="R2029" s="187"/>
      <c r="S2029" s="187"/>
      <c r="T2029" s="269"/>
      <c r="U2029" s="370">
        <f>IF(AND(H2029="",I2029="",J2029="",K2029="",L2029="",M2029="",N2029="",O2029="",P2029="",Q2029="",R2029="",S2029="",T2029=""),0,AVERAGE($H2029:T2029))</f>
        <v>0</v>
      </c>
      <c r="V2029" s="373">
        <f t="shared" si="228"/>
        <v>0</v>
      </c>
      <c r="W2029" s="376">
        <f t="shared" si="229"/>
        <v>0</v>
      </c>
      <c r="X2029" s="376">
        <f t="shared" si="230"/>
        <v>0</v>
      </c>
      <c r="Y2029" s="373">
        <f t="shared" si="231"/>
        <v>0</v>
      </c>
      <c r="Z2029" s="376">
        <f t="shared" si="232"/>
        <v>0</v>
      </c>
      <c r="AA2029" s="376">
        <f t="shared" si="226"/>
        <v>0</v>
      </c>
      <c r="AB2029" s="350"/>
    </row>
    <row r="2030" spans="1:28" s="2" customFormat="1" ht="10.7">
      <c r="A2030" s="382">
        <v>2005</v>
      </c>
      <c r="B2030" s="398"/>
      <c r="C2030" s="186"/>
      <c r="D2030" s="187"/>
      <c r="E2030" s="186"/>
      <c r="F2030" s="397"/>
      <c r="G2030" s="385">
        <f t="shared" si="227"/>
        <v>0</v>
      </c>
      <c r="H2030" s="360"/>
      <c r="I2030" s="187"/>
      <c r="J2030" s="187"/>
      <c r="K2030" s="187"/>
      <c r="L2030" s="187"/>
      <c r="M2030" s="187"/>
      <c r="N2030" s="187"/>
      <c r="O2030" s="187"/>
      <c r="P2030" s="187"/>
      <c r="Q2030" s="187"/>
      <c r="R2030" s="187"/>
      <c r="S2030" s="187"/>
      <c r="T2030" s="269"/>
      <c r="U2030" s="370">
        <f>IF(AND(H2030="",I2030="",J2030="",K2030="",L2030="",M2030="",N2030="",O2030="",P2030="",Q2030="",R2030="",S2030="",T2030=""),0,AVERAGE($H2030:T2030))</f>
        <v>0</v>
      </c>
      <c r="V2030" s="373">
        <f t="shared" si="228"/>
        <v>0</v>
      </c>
      <c r="W2030" s="376">
        <f t="shared" si="229"/>
        <v>0</v>
      </c>
      <c r="X2030" s="376">
        <f t="shared" si="230"/>
        <v>0</v>
      </c>
      <c r="Y2030" s="373">
        <f t="shared" si="231"/>
        <v>0</v>
      </c>
      <c r="Z2030" s="376">
        <f t="shared" si="232"/>
        <v>0</v>
      </c>
      <c r="AA2030" s="376">
        <f t="shared" si="226"/>
        <v>0</v>
      </c>
      <c r="AB2030" s="350"/>
    </row>
    <row r="2031" spans="1:28" s="2" customFormat="1" ht="10.7">
      <c r="A2031" s="382">
        <v>2006</v>
      </c>
      <c r="B2031" s="398"/>
      <c r="C2031" s="186"/>
      <c r="D2031" s="187"/>
      <c r="E2031" s="186"/>
      <c r="F2031" s="397"/>
      <c r="G2031" s="385">
        <f t="shared" si="227"/>
        <v>0</v>
      </c>
      <c r="H2031" s="360"/>
      <c r="I2031" s="187"/>
      <c r="J2031" s="187"/>
      <c r="K2031" s="187"/>
      <c r="L2031" s="187"/>
      <c r="M2031" s="187"/>
      <c r="N2031" s="187"/>
      <c r="O2031" s="187"/>
      <c r="P2031" s="187"/>
      <c r="Q2031" s="187"/>
      <c r="R2031" s="187"/>
      <c r="S2031" s="187"/>
      <c r="T2031" s="269"/>
      <c r="U2031" s="370">
        <f>IF(AND(H2031="",I2031="",J2031="",K2031="",L2031="",M2031="",N2031="",O2031="",P2031="",Q2031="",R2031="",S2031="",T2031=""),0,AVERAGE($H2031:T2031))</f>
        <v>0</v>
      </c>
      <c r="V2031" s="373">
        <f t="shared" si="228"/>
        <v>0</v>
      </c>
      <c r="W2031" s="376">
        <f t="shared" si="229"/>
        <v>0</v>
      </c>
      <c r="X2031" s="376">
        <f t="shared" si="230"/>
        <v>0</v>
      </c>
      <c r="Y2031" s="373">
        <f t="shared" si="231"/>
        <v>0</v>
      </c>
      <c r="Z2031" s="376">
        <f t="shared" si="232"/>
        <v>0</v>
      </c>
      <c r="AA2031" s="376">
        <f t="shared" si="226"/>
        <v>0</v>
      </c>
      <c r="AB2031" s="350"/>
    </row>
    <row r="2032" spans="1:28" s="2" customFormat="1" ht="10.7">
      <c r="A2032" s="382">
        <v>2007</v>
      </c>
      <c r="B2032" s="398"/>
      <c r="C2032" s="186"/>
      <c r="D2032" s="187"/>
      <c r="E2032" s="186"/>
      <c r="F2032" s="397"/>
      <c r="G2032" s="385">
        <f t="shared" si="227"/>
        <v>0</v>
      </c>
      <c r="H2032" s="360"/>
      <c r="I2032" s="187"/>
      <c r="J2032" s="187"/>
      <c r="K2032" s="187"/>
      <c r="L2032" s="187"/>
      <c r="M2032" s="187"/>
      <c r="N2032" s="187"/>
      <c r="O2032" s="187"/>
      <c r="P2032" s="187"/>
      <c r="Q2032" s="187"/>
      <c r="R2032" s="187"/>
      <c r="S2032" s="187"/>
      <c r="T2032" s="269"/>
      <c r="U2032" s="370">
        <f>IF(AND(H2032="",I2032="",J2032="",K2032="",L2032="",M2032="",N2032="",O2032="",P2032="",Q2032="",R2032="",S2032="",T2032=""),0,AVERAGE($H2032:T2032))</f>
        <v>0</v>
      </c>
      <c r="V2032" s="373">
        <f t="shared" si="228"/>
        <v>0</v>
      </c>
      <c r="W2032" s="376">
        <f t="shared" si="229"/>
        <v>0</v>
      </c>
      <c r="X2032" s="376">
        <f t="shared" si="230"/>
        <v>0</v>
      </c>
      <c r="Y2032" s="373">
        <f t="shared" si="231"/>
        <v>0</v>
      </c>
      <c r="Z2032" s="376">
        <f t="shared" si="232"/>
        <v>0</v>
      </c>
      <c r="AA2032" s="376">
        <f t="shared" si="226"/>
        <v>0</v>
      </c>
      <c r="AB2032" s="350"/>
    </row>
    <row r="2033" spans="1:28" s="2" customFormat="1" ht="10.7">
      <c r="A2033" s="382">
        <v>2008</v>
      </c>
      <c r="B2033" s="398"/>
      <c r="C2033" s="186"/>
      <c r="D2033" s="187"/>
      <c r="E2033" s="186"/>
      <c r="F2033" s="397"/>
      <c r="G2033" s="385">
        <f t="shared" si="227"/>
        <v>0</v>
      </c>
      <c r="H2033" s="360"/>
      <c r="I2033" s="187"/>
      <c r="J2033" s="187"/>
      <c r="K2033" s="187"/>
      <c r="L2033" s="187"/>
      <c r="M2033" s="187"/>
      <c r="N2033" s="187"/>
      <c r="O2033" s="187"/>
      <c r="P2033" s="187"/>
      <c r="Q2033" s="187"/>
      <c r="R2033" s="187"/>
      <c r="S2033" s="187"/>
      <c r="T2033" s="269"/>
      <c r="U2033" s="370">
        <f>IF(AND(H2033="",I2033="",J2033="",K2033="",L2033="",M2033="",N2033="",O2033="",P2033="",Q2033="",R2033="",S2033="",T2033=""),0,AVERAGE($H2033:T2033))</f>
        <v>0</v>
      </c>
      <c r="V2033" s="373">
        <f t="shared" si="228"/>
        <v>0</v>
      </c>
      <c r="W2033" s="376">
        <f t="shared" si="229"/>
        <v>0</v>
      </c>
      <c r="X2033" s="376">
        <f t="shared" si="230"/>
        <v>0</v>
      </c>
      <c r="Y2033" s="373">
        <f t="shared" si="231"/>
        <v>0</v>
      </c>
      <c r="Z2033" s="376">
        <f t="shared" si="232"/>
        <v>0</v>
      </c>
      <c r="AA2033" s="376">
        <f t="shared" si="226"/>
        <v>0</v>
      </c>
      <c r="AB2033" s="350"/>
    </row>
    <row r="2034" spans="1:28" s="2" customFormat="1" ht="10.7">
      <c r="A2034" s="382">
        <v>2009</v>
      </c>
      <c r="B2034" s="398"/>
      <c r="C2034" s="186"/>
      <c r="D2034" s="187"/>
      <c r="E2034" s="186"/>
      <c r="F2034" s="397"/>
      <c r="G2034" s="385">
        <f t="shared" si="227"/>
        <v>0</v>
      </c>
      <c r="H2034" s="360"/>
      <c r="I2034" s="187"/>
      <c r="J2034" s="187"/>
      <c r="K2034" s="187"/>
      <c r="L2034" s="187"/>
      <c r="M2034" s="187"/>
      <c r="N2034" s="187"/>
      <c r="O2034" s="187"/>
      <c r="P2034" s="187"/>
      <c r="Q2034" s="187"/>
      <c r="R2034" s="187"/>
      <c r="S2034" s="187"/>
      <c r="T2034" s="269"/>
      <c r="U2034" s="370">
        <f>IF(AND(H2034="",I2034="",J2034="",K2034="",L2034="",M2034="",N2034="",O2034="",P2034="",Q2034="",R2034="",S2034="",T2034=""),0,AVERAGE($H2034:T2034))</f>
        <v>0</v>
      </c>
      <c r="V2034" s="373">
        <f t="shared" si="228"/>
        <v>0</v>
      </c>
      <c r="W2034" s="376">
        <f t="shared" si="229"/>
        <v>0</v>
      </c>
      <c r="X2034" s="376">
        <f t="shared" si="230"/>
        <v>0</v>
      </c>
      <c r="Y2034" s="373">
        <f t="shared" si="231"/>
        <v>0</v>
      </c>
      <c r="Z2034" s="376">
        <f t="shared" si="232"/>
        <v>0</v>
      </c>
      <c r="AA2034" s="376">
        <f t="shared" si="226"/>
        <v>0</v>
      </c>
      <c r="AB2034" s="350"/>
    </row>
    <row r="2035" spans="1:28" s="2" customFormat="1" ht="10.7">
      <c r="A2035" s="382">
        <v>2010</v>
      </c>
      <c r="B2035" s="398"/>
      <c r="C2035" s="186"/>
      <c r="D2035" s="187"/>
      <c r="E2035" s="186"/>
      <c r="F2035" s="397"/>
      <c r="G2035" s="385">
        <f t="shared" si="227"/>
        <v>0</v>
      </c>
      <c r="H2035" s="360"/>
      <c r="I2035" s="187"/>
      <c r="J2035" s="187"/>
      <c r="K2035" s="187"/>
      <c r="L2035" s="187"/>
      <c r="M2035" s="187"/>
      <c r="N2035" s="187"/>
      <c r="O2035" s="187"/>
      <c r="P2035" s="187"/>
      <c r="Q2035" s="187"/>
      <c r="R2035" s="187"/>
      <c r="S2035" s="187"/>
      <c r="T2035" s="269"/>
      <c r="U2035" s="370">
        <f>IF(AND(H2035="",I2035="",J2035="",K2035="",L2035="",M2035="",N2035="",O2035="",P2035="",Q2035="",R2035="",S2035="",T2035=""),0,AVERAGE($H2035:T2035))</f>
        <v>0</v>
      </c>
      <c r="V2035" s="373">
        <f t="shared" si="228"/>
        <v>0</v>
      </c>
      <c r="W2035" s="376">
        <f t="shared" si="229"/>
        <v>0</v>
      </c>
      <c r="X2035" s="376">
        <f t="shared" si="230"/>
        <v>0</v>
      </c>
      <c r="Y2035" s="373">
        <f t="shared" si="231"/>
        <v>0</v>
      </c>
      <c r="Z2035" s="376">
        <f t="shared" si="232"/>
        <v>0</v>
      </c>
      <c r="AA2035" s="376">
        <f t="shared" si="226"/>
        <v>0</v>
      </c>
      <c r="AB2035" s="350"/>
    </row>
    <row r="2036" spans="1:28" s="2" customFormat="1" ht="10.7">
      <c r="A2036" s="382">
        <v>2011</v>
      </c>
      <c r="B2036" s="398"/>
      <c r="C2036" s="186"/>
      <c r="D2036" s="187"/>
      <c r="E2036" s="186"/>
      <c r="F2036" s="397"/>
      <c r="G2036" s="385">
        <f t="shared" si="227"/>
        <v>0</v>
      </c>
      <c r="H2036" s="360"/>
      <c r="I2036" s="187"/>
      <c r="J2036" s="187"/>
      <c r="K2036" s="187"/>
      <c r="L2036" s="187"/>
      <c r="M2036" s="187"/>
      <c r="N2036" s="187"/>
      <c r="O2036" s="187"/>
      <c r="P2036" s="187"/>
      <c r="Q2036" s="187"/>
      <c r="R2036" s="187"/>
      <c r="S2036" s="187"/>
      <c r="T2036" s="269"/>
      <c r="U2036" s="370">
        <f>IF(AND(H2036="",I2036="",J2036="",K2036="",L2036="",M2036="",N2036="",O2036="",P2036="",Q2036="",R2036="",S2036="",T2036=""),0,AVERAGE($H2036:T2036))</f>
        <v>0</v>
      </c>
      <c r="V2036" s="373">
        <f t="shared" si="228"/>
        <v>0</v>
      </c>
      <c r="W2036" s="376">
        <f t="shared" si="229"/>
        <v>0</v>
      </c>
      <c r="X2036" s="376">
        <f t="shared" si="230"/>
        <v>0</v>
      </c>
      <c r="Y2036" s="373">
        <f t="shared" si="231"/>
        <v>0</v>
      </c>
      <c r="Z2036" s="376">
        <f t="shared" si="232"/>
        <v>0</v>
      </c>
      <c r="AA2036" s="376">
        <f t="shared" si="226"/>
        <v>0</v>
      </c>
      <c r="AB2036" s="350"/>
    </row>
    <row r="2037" spans="1:28" s="2" customFormat="1" ht="10.7">
      <c r="A2037" s="382">
        <v>2012</v>
      </c>
      <c r="B2037" s="398"/>
      <c r="C2037" s="186"/>
      <c r="D2037" s="187"/>
      <c r="E2037" s="186"/>
      <c r="F2037" s="397"/>
      <c r="G2037" s="385">
        <f t="shared" si="227"/>
        <v>0</v>
      </c>
      <c r="H2037" s="360"/>
      <c r="I2037" s="187"/>
      <c r="J2037" s="187"/>
      <c r="K2037" s="187"/>
      <c r="L2037" s="187"/>
      <c r="M2037" s="187"/>
      <c r="N2037" s="187"/>
      <c r="O2037" s="187"/>
      <c r="P2037" s="187"/>
      <c r="Q2037" s="187"/>
      <c r="R2037" s="187"/>
      <c r="S2037" s="187"/>
      <c r="T2037" s="269"/>
      <c r="U2037" s="370">
        <f>IF(AND(H2037="",I2037="",J2037="",K2037="",L2037="",M2037="",N2037="",O2037="",P2037="",Q2037="",R2037="",S2037="",T2037=""),0,AVERAGE($H2037:T2037))</f>
        <v>0</v>
      </c>
      <c r="V2037" s="373">
        <f t="shared" si="228"/>
        <v>0</v>
      </c>
      <c r="W2037" s="376">
        <f t="shared" si="229"/>
        <v>0</v>
      </c>
      <c r="X2037" s="376">
        <f t="shared" si="230"/>
        <v>0</v>
      </c>
      <c r="Y2037" s="373">
        <f t="shared" si="231"/>
        <v>0</v>
      </c>
      <c r="Z2037" s="376">
        <f t="shared" si="232"/>
        <v>0</v>
      </c>
      <c r="AA2037" s="376">
        <f t="shared" si="226"/>
        <v>0</v>
      </c>
      <c r="AB2037" s="350"/>
    </row>
    <row r="2038" spans="1:28" s="2" customFormat="1" ht="10.7">
      <c r="A2038" s="382">
        <v>2013</v>
      </c>
      <c r="B2038" s="398"/>
      <c r="C2038" s="186"/>
      <c r="D2038" s="187"/>
      <c r="E2038" s="186"/>
      <c r="F2038" s="397"/>
      <c r="G2038" s="385">
        <f t="shared" si="227"/>
        <v>0</v>
      </c>
      <c r="H2038" s="360"/>
      <c r="I2038" s="187"/>
      <c r="J2038" s="187"/>
      <c r="K2038" s="187"/>
      <c r="L2038" s="187"/>
      <c r="M2038" s="187"/>
      <c r="N2038" s="187"/>
      <c r="O2038" s="187"/>
      <c r="P2038" s="187"/>
      <c r="Q2038" s="187"/>
      <c r="R2038" s="187"/>
      <c r="S2038" s="187"/>
      <c r="T2038" s="269"/>
      <c r="U2038" s="370">
        <f>IF(AND(H2038="",I2038="",J2038="",K2038="",L2038="",M2038="",N2038="",O2038="",P2038="",Q2038="",R2038="",S2038="",T2038=""),0,AVERAGE($H2038:T2038))</f>
        <v>0</v>
      </c>
      <c r="V2038" s="373">
        <f t="shared" si="228"/>
        <v>0</v>
      </c>
      <c r="W2038" s="376">
        <f t="shared" si="229"/>
        <v>0</v>
      </c>
      <c r="X2038" s="376">
        <f t="shared" si="230"/>
        <v>0</v>
      </c>
      <c r="Y2038" s="373">
        <f t="shared" si="231"/>
        <v>0</v>
      </c>
      <c r="Z2038" s="376">
        <f t="shared" si="232"/>
        <v>0</v>
      </c>
      <c r="AA2038" s="376">
        <f t="shared" si="226"/>
        <v>0</v>
      </c>
      <c r="AB2038" s="350"/>
    </row>
    <row r="2039" spans="1:28" s="2" customFormat="1" ht="10.7">
      <c r="A2039" s="382">
        <v>2014</v>
      </c>
      <c r="B2039" s="398"/>
      <c r="C2039" s="186"/>
      <c r="D2039" s="187"/>
      <c r="E2039" s="186"/>
      <c r="F2039" s="397"/>
      <c r="G2039" s="385">
        <f t="shared" si="227"/>
        <v>0</v>
      </c>
      <c r="H2039" s="360"/>
      <c r="I2039" s="187"/>
      <c r="J2039" s="187"/>
      <c r="K2039" s="187"/>
      <c r="L2039" s="187"/>
      <c r="M2039" s="187"/>
      <c r="N2039" s="187"/>
      <c r="O2039" s="187"/>
      <c r="P2039" s="187"/>
      <c r="Q2039" s="187"/>
      <c r="R2039" s="187"/>
      <c r="S2039" s="187"/>
      <c r="T2039" s="269"/>
      <c r="U2039" s="370">
        <f>IF(AND(H2039="",I2039="",J2039="",K2039="",L2039="",M2039="",N2039="",O2039="",P2039="",Q2039="",R2039="",S2039="",T2039=""),0,AVERAGE($H2039:T2039))</f>
        <v>0</v>
      </c>
      <c r="V2039" s="373">
        <f t="shared" si="228"/>
        <v>0</v>
      </c>
      <c r="W2039" s="376">
        <f t="shared" si="229"/>
        <v>0</v>
      </c>
      <c r="X2039" s="376">
        <f t="shared" si="230"/>
        <v>0</v>
      </c>
      <c r="Y2039" s="373">
        <f t="shared" si="231"/>
        <v>0</v>
      </c>
      <c r="Z2039" s="376">
        <f t="shared" si="232"/>
        <v>0</v>
      </c>
      <c r="AA2039" s="376">
        <f t="shared" si="226"/>
        <v>0</v>
      </c>
      <c r="AB2039" s="350"/>
    </row>
    <row r="2040" spans="1:28" s="2" customFormat="1" ht="10.7">
      <c r="A2040" s="382">
        <v>2015</v>
      </c>
      <c r="B2040" s="398"/>
      <c r="C2040" s="186"/>
      <c r="D2040" s="187"/>
      <c r="E2040" s="186"/>
      <c r="F2040" s="397"/>
      <c r="G2040" s="385">
        <f t="shared" si="227"/>
        <v>0</v>
      </c>
      <c r="H2040" s="360"/>
      <c r="I2040" s="187"/>
      <c r="J2040" s="187"/>
      <c r="K2040" s="187"/>
      <c r="L2040" s="187"/>
      <c r="M2040" s="187"/>
      <c r="N2040" s="187"/>
      <c r="O2040" s="187"/>
      <c r="P2040" s="187"/>
      <c r="Q2040" s="187"/>
      <c r="R2040" s="187"/>
      <c r="S2040" s="187"/>
      <c r="T2040" s="269"/>
      <c r="U2040" s="370">
        <f>IF(AND(H2040="",I2040="",J2040="",K2040="",L2040="",M2040="",N2040="",O2040="",P2040="",Q2040="",R2040="",S2040="",T2040=""),0,AVERAGE($H2040:T2040))</f>
        <v>0</v>
      </c>
      <c r="V2040" s="373">
        <f t="shared" si="228"/>
        <v>0</v>
      </c>
      <c r="W2040" s="376">
        <f t="shared" si="229"/>
        <v>0</v>
      </c>
      <c r="X2040" s="376">
        <f t="shared" si="230"/>
        <v>0</v>
      </c>
      <c r="Y2040" s="373">
        <f t="shared" si="231"/>
        <v>0</v>
      </c>
      <c r="Z2040" s="376">
        <f t="shared" si="232"/>
        <v>0</v>
      </c>
      <c r="AA2040" s="376">
        <f t="shared" si="226"/>
        <v>0</v>
      </c>
      <c r="AB2040" s="350"/>
    </row>
    <row r="2041" spans="1:28" s="2" customFormat="1" ht="10.7">
      <c r="A2041" s="382">
        <v>2016</v>
      </c>
      <c r="B2041" s="398"/>
      <c r="C2041" s="186"/>
      <c r="D2041" s="187"/>
      <c r="E2041" s="186"/>
      <c r="F2041" s="397"/>
      <c r="G2041" s="385">
        <f t="shared" si="227"/>
        <v>0</v>
      </c>
      <c r="H2041" s="360"/>
      <c r="I2041" s="187"/>
      <c r="J2041" s="187"/>
      <c r="K2041" s="187"/>
      <c r="L2041" s="187"/>
      <c r="M2041" s="187"/>
      <c r="N2041" s="187"/>
      <c r="O2041" s="187"/>
      <c r="P2041" s="187"/>
      <c r="Q2041" s="187"/>
      <c r="R2041" s="187"/>
      <c r="S2041" s="187"/>
      <c r="T2041" s="269"/>
      <c r="U2041" s="370">
        <f>IF(AND(H2041="",I2041="",J2041="",K2041="",L2041="",M2041="",N2041="",O2041="",P2041="",Q2041="",R2041="",S2041="",T2041=""),0,AVERAGE($H2041:T2041))</f>
        <v>0</v>
      </c>
      <c r="V2041" s="373">
        <f t="shared" si="228"/>
        <v>0</v>
      </c>
      <c r="W2041" s="376">
        <f t="shared" si="229"/>
        <v>0</v>
      </c>
      <c r="X2041" s="376">
        <f t="shared" si="230"/>
        <v>0</v>
      </c>
      <c r="Y2041" s="373">
        <f t="shared" si="231"/>
        <v>0</v>
      </c>
      <c r="Z2041" s="376">
        <f t="shared" si="232"/>
        <v>0</v>
      </c>
      <c r="AA2041" s="376">
        <f t="shared" si="226"/>
        <v>0</v>
      </c>
      <c r="AB2041" s="350"/>
    </row>
    <row r="2042" spans="1:28" s="2" customFormat="1" ht="10.7">
      <c r="A2042" s="382">
        <v>2017</v>
      </c>
      <c r="B2042" s="398"/>
      <c r="C2042" s="186"/>
      <c r="D2042" s="187"/>
      <c r="E2042" s="186"/>
      <c r="F2042" s="397"/>
      <c r="G2042" s="385">
        <f t="shared" si="227"/>
        <v>0</v>
      </c>
      <c r="H2042" s="360"/>
      <c r="I2042" s="187"/>
      <c r="J2042" s="187"/>
      <c r="K2042" s="187"/>
      <c r="L2042" s="187"/>
      <c r="M2042" s="187"/>
      <c r="N2042" s="187"/>
      <c r="O2042" s="187"/>
      <c r="P2042" s="187"/>
      <c r="Q2042" s="187"/>
      <c r="R2042" s="187"/>
      <c r="S2042" s="187"/>
      <c r="T2042" s="269"/>
      <c r="U2042" s="370">
        <f>IF(AND(H2042="",I2042="",J2042="",K2042="",L2042="",M2042="",N2042="",O2042="",P2042="",Q2042="",R2042="",S2042="",T2042=""),0,AVERAGE($H2042:T2042))</f>
        <v>0</v>
      </c>
      <c r="V2042" s="373">
        <f t="shared" si="228"/>
        <v>0</v>
      </c>
      <c r="W2042" s="376">
        <f t="shared" si="229"/>
        <v>0</v>
      </c>
      <c r="X2042" s="376">
        <f t="shared" si="230"/>
        <v>0</v>
      </c>
      <c r="Y2042" s="373">
        <f t="shared" si="231"/>
        <v>0</v>
      </c>
      <c r="Z2042" s="376">
        <f t="shared" si="232"/>
        <v>0</v>
      </c>
      <c r="AA2042" s="376">
        <f t="shared" si="226"/>
        <v>0</v>
      </c>
      <c r="AB2042" s="350"/>
    </row>
    <row r="2043" spans="1:28" s="2" customFormat="1" ht="10.7">
      <c r="A2043" s="382">
        <v>2018</v>
      </c>
      <c r="B2043" s="398"/>
      <c r="C2043" s="186"/>
      <c r="D2043" s="187"/>
      <c r="E2043" s="186"/>
      <c r="F2043" s="397"/>
      <c r="G2043" s="385">
        <f t="shared" si="227"/>
        <v>0</v>
      </c>
      <c r="H2043" s="360"/>
      <c r="I2043" s="187"/>
      <c r="J2043" s="187"/>
      <c r="K2043" s="187"/>
      <c r="L2043" s="187"/>
      <c r="M2043" s="187"/>
      <c r="N2043" s="187"/>
      <c r="O2043" s="187"/>
      <c r="P2043" s="187"/>
      <c r="Q2043" s="187"/>
      <c r="R2043" s="187"/>
      <c r="S2043" s="187"/>
      <c r="T2043" s="269"/>
      <c r="U2043" s="370">
        <f>IF(AND(H2043="",I2043="",J2043="",K2043="",L2043="",M2043="",N2043="",O2043="",P2043="",Q2043="",R2043="",S2043="",T2043=""),0,AVERAGE($H2043:T2043))</f>
        <v>0</v>
      </c>
      <c r="V2043" s="373">
        <f t="shared" si="228"/>
        <v>0</v>
      </c>
      <c r="W2043" s="376">
        <f t="shared" si="229"/>
        <v>0</v>
      </c>
      <c r="X2043" s="376">
        <f t="shared" si="230"/>
        <v>0</v>
      </c>
      <c r="Y2043" s="373">
        <f t="shared" si="231"/>
        <v>0</v>
      </c>
      <c r="Z2043" s="376">
        <f t="shared" si="232"/>
        <v>0</v>
      </c>
      <c r="AA2043" s="376">
        <f t="shared" si="226"/>
        <v>0</v>
      </c>
      <c r="AB2043" s="350"/>
    </row>
    <row r="2044" spans="1:28" s="2" customFormat="1" ht="10.7">
      <c r="A2044" s="382">
        <v>2019</v>
      </c>
      <c r="B2044" s="398"/>
      <c r="C2044" s="186"/>
      <c r="D2044" s="187"/>
      <c r="E2044" s="186"/>
      <c r="F2044" s="397"/>
      <c r="G2044" s="385">
        <f t="shared" si="227"/>
        <v>0</v>
      </c>
      <c r="H2044" s="360"/>
      <c r="I2044" s="187"/>
      <c r="J2044" s="187"/>
      <c r="K2044" s="187"/>
      <c r="L2044" s="187"/>
      <c r="M2044" s="187"/>
      <c r="N2044" s="187"/>
      <c r="O2044" s="187"/>
      <c r="P2044" s="187"/>
      <c r="Q2044" s="187"/>
      <c r="R2044" s="187"/>
      <c r="S2044" s="187"/>
      <c r="T2044" s="269"/>
      <c r="U2044" s="370">
        <f>IF(AND(H2044="",I2044="",J2044="",K2044="",L2044="",M2044="",N2044="",O2044="",P2044="",Q2044="",R2044="",S2044="",T2044=""),0,AVERAGE($H2044:T2044))</f>
        <v>0</v>
      </c>
      <c r="V2044" s="373">
        <f t="shared" si="228"/>
        <v>0</v>
      </c>
      <c r="W2044" s="376">
        <f t="shared" si="229"/>
        <v>0</v>
      </c>
      <c r="X2044" s="376">
        <f t="shared" si="230"/>
        <v>0</v>
      </c>
      <c r="Y2044" s="373">
        <f t="shared" si="231"/>
        <v>0</v>
      </c>
      <c r="Z2044" s="376">
        <f t="shared" si="232"/>
        <v>0</v>
      </c>
      <c r="AA2044" s="376">
        <f t="shared" si="226"/>
        <v>0</v>
      </c>
      <c r="AB2044" s="350"/>
    </row>
    <row r="2045" spans="1:28" s="2" customFormat="1" ht="10.7">
      <c r="A2045" s="382">
        <v>2020</v>
      </c>
      <c r="B2045" s="398"/>
      <c r="C2045" s="186"/>
      <c r="D2045" s="187"/>
      <c r="E2045" s="186"/>
      <c r="F2045" s="397"/>
      <c r="G2045" s="385">
        <f t="shared" si="227"/>
        <v>0</v>
      </c>
      <c r="H2045" s="360"/>
      <c r="I2045" s="187"/>
      <c r="J2045" s="187"/>
      <c r="K2045" s="187"/>
      <c r="L2045" s="187"/>
      <c r="M2045" s="187"/>
      <c r="N2045" s="187"/>
      <c r="O2045" s="187"/>
      <c r="P2045" s="187"/>
      <c r="Q2045" s="187"/>
      <c r="R2045" s="187"/>
      <c r="S2045" s="187"/>
      <c r="T2045" s="269"/>
      <c r="U2045" s="370">
        <f>IF(AND(H2045="",I2045="",J2045="",K2045="",L2045="",M2045="",N2045="",O2045="",P2045="",Q2045="",R2045="",S2045="",T2045=""),0,AVERAGE($H2045:T2045))</f>
        <v>0</v>
      </c>
      <c r="V2045" s="373">
        <f t="shared" si="228"/>
        <v>0</v>
      </c>
      <c r="W2045" s="376">
        <f t="shared" si="229"/>
        <v>0</v>
      </c>
      <c r="X2045" s="376">
        <f t="shared" si="230"/>
        <v>0</v>
      </c>
      <c r="Y2045" s="373">
        <f t="shared" si="231"/>
        <v>0</v>
      </c>
      <c r="Z2045" s="376">
        <f t="shared" si="232"/>
        <v>0</v>
      </c>
      <c r="AA2045" s="376">
        <f t="shared" si="226"/>
        <v>0</v>
      </c>
      <c r="AB2045" s="350"/>
    </row>
    <row r="2046" spans="1:28" s="2" customFormat="1" ht="10.7">
      <c r="A2046" s="382">
        <v>2021</v>
      </c>
      <c r="B2046" s="398"/>
      <c r="C2046" s="186"/>
      <c r="D2046" s="187"/>
      <c r="E2046" s="186"/>
      <c r="F2046" s="397"/>
      <c r="G2046" s="385">
        <f t="shared" si="227"/>
        <v>0</v>
      </c>
      <c r="H2046" s="360"/>
      <c r="I2046" s="187"/>
      <c r="J2046" s="187"/>
      <c r="K2046" s="187"/>
      <c r="L2046" s="187"/>
      <c r="M2046" s="187"/>
      <c r="N2046" s="187"/>
      <c r="O2046" s="187"/>
      <c r="P2046" s="187"/>
      <c r="Q2046" s="187"/>
      <c r="R2046" s="187"/>
      <c r="S2046" s="187"/>
      <c r="T2046" s="269"/>
      <c r="U2046" s="370">
        <f>IF(AND(H2046="",I2046="",J2046="",K2046="",L2046="",M2046="",N2046="",O2046="",P2046="",Q2046="",R2046="",S2046="",T2046=""),0,AVERAGE($H2046:T2046))</f>
        <v>0</v>
      </c>
      <c r="V2046" s="373">
        <f t="shared" si="228"/>
        <v>0</v>
      </c>
      <c r="W2046" s="376">
        <f t="shared" si="229"/>
        <v>0</v>
      </c>
      <c r="X2046" s="376">
        <f t="shared" si="230"/>
        <v>0</v>
      </c>
      <c r="Y2046" s="373">
        <f t="shared" si="231"/>
        <v>0</v>
      </c>
      <c r="Z2046" s="376">
        <f t="shared" si="232"/>
        <v>0</v>
      </c>
      <c r="AA2046" s="376">
        <f t="shared" si="226"/>
        <v>0</v>
      </c>
      <c r="AB2046" s="350"/>
    </row>
    <row r="2047" spans="1:28" s="2" customFormat="1" ht="10.7">
      <c r="A2047" s="382">
        <v>2022</v>
      </c>
      <c r="B2047" s="398"/>
      <c r="C2047" s="186"/>
      <c r="D2047" s="187"/>
      <c r="E2047" s="186"/>
      <c r="F2047" s="397"/>
      <c r="G2047" s="385">
        <f t="shared" si="227"/>
        <v>0</v>
      </c>
      <c r="H2047" s="360"/>
      <c r="I2047" s="187"/>
      <c r="J2047" s="187"/>
      <c r="K2047" s="187"/>
      <c r="L2047" s="187"/>
      <c r="M2047" s="187"/>
      <c r="N2047" s="187"/>
      <c r="O2047" s="187"/>
      <c r="P2047" s="187"/>
      <c r="Q2047" s="187"/>
      <c r="R2047" s="187"/>
      <c r="S2047" s="187"/>
      <c r="T2047" s="269"/>
      <c r="U2047" s="370">
        <f>IF(AND(H2047="",I2047="",J2047="",K2047="",L2047="",M2047="",N2047="",O2047="",P2047="",Q2047="",R2047="",S2047="",T2047=""),0,AVERAGE($H2047:T2047))</f>
        <v>0</v>
      </c>
      <c r="V2047" s="373">
        <f t="shared" si="228"/>
        <v>0</v>
      </c>
      <c r="W2047" s="376">
        <f t="shared" si="229"/>
        <v>0</v>
      </c>
      <c r="X2047" s="376">
        <f t="shared" si="230"/>
        <v>0</v>
      </c>
      <c r="Y2047" s="373">
        <f t="shared" si="231"/>
        <v>0</v>
      </c>
      <c r="Z2047" s="376">
        <f t="shared" si="232"/>
        <v>0</v>
      </c>
      <c r="AA2047" s="376">
        <f t="shared" si="226"/>
        <v>0</v>
      </c>
      <c r="AB2047" s="350"/>
    </row>
    <row r="2048" spans="1:28" s="2" customFormat="1" ht="10.7">
      <c r="A2048" s="382">
        <v>2023</v>
      </c>
      <c r="B2048" s="398"/>
      <c r="C2048" s="186"/>
      <c r="D2048" s="187"/>
      <c r="E2048" s="186"/>
      <c r="F2048" s="397"/>
      <c r="G2048" s="385">
        <f t="shared" si="227"/>
        <v>0</v>
      </c>
      <c r="H2048" s="360"/>
      <c r="I2048" s="187"/>
      <c r="J2048" s="187"/>
      <c r="K2048" s="187"/>
      <c r="L2048" s="187"/>
      <c r="M2048" s="187"/>
      <c r="N2048" s="187"/>
      <c r="O2048" s="187"/>
      <c r="P2048" s="187"/>
      <c r="Q2048" s="187"/>
      <c r="R2048" s="187"/>
      <c r="S2048" s="187"/>
      <c r="T2048" s="269"/>
      <c r="U2048" s="370">
        <f>IF(AND(H2048="",I2048="",J2048="",K2048="",L2048="",M2048="",N2048="",O2048="",P2048="",Q2048="",R2048="",S2048="",T2048=""),0,AVERAGE($H2048:T2048))</f>
        <v>0</v>
      </c>
      <c r="V2048" s="373">
        <f t="shared" si="228"/>
        <v>0</v>
      </c>
      <c r="W2048" s="376">
        <f t="shared" si="229"/>
        <v>0</v>
      </c>
      <c r="X2048" s="376">
        <f t="shared" si="230"/>
        <v>0</v>
      </c>
      <c r="Y2048" s="373">
        <f t="shared" si="231"/>
        <v>0</v>
      </c>
      <c r="Z2048" s="376">
        <f t="shared" si="232"/>
        <v>0</v>
      </c>
      <c r="AA2048" s="376">
        <f t="shared" si="226"/>
        <v>0</v>
      </c>
      <c r="AB2048" s="350"/>
    </row>
    <row r="2049" spans="1:28" s="2" customFormat="1" ht="10.7">
      <c r="A2049" s="382">
        <v>2024</v>
      </c>
      <c r="B2049" s="398"/>
      <c r="C2049" s="186"/>
      <c r="D2049" s="187"/>
      <c r="E2049" s="186"/>
      <c r="F2049" s="397"/>
      <c r="G2049" s="385">
        <f t="shared" si="227"/>
        <v>0</v>
      </c>
      <c r="H2049" s="360"/>
      <c r="I2049" s="187"/>
      <c r="J2049" s="187"/>
      <c r="K2049" s="187"/>
      <c r="L2049" s="187"/>
      <c r="M2049" s="187"/>
      <c r="N2049" s="187"/>
      <c r="O2049" s="187"/>
      <c r="P2049" s="187"/>
      <c r="Q2049" s="187"/>
      <c r="R2049" s="187"/>
      <c r="S2049" s="187"/>
      <c r="T2049" s="269"/>
      <c r="U2049" s="370">
        <f>IF(AND(H2049="",I2049="",J2049="",K2049="",L2049="",M2049="",N2049="",O2049="",P2049="",Q2049="",R2049="",S2049="",T2049=""),0,AVERAGE($H2049:T2049))</f>
        <v>0</v>
      </c>
      <c r="V2049" s="373">
        <f t="shared" si="228"/>
        <v>0</v>
      </c>
      <c r="W2049" s="376">
        <f t="shared" si="229"/>
        <v>0</v>
      </c>
      <c r="X2049" s="376">
        <f t="shared" si="230"/>
        <v>0</v>
      </c>
      <c r="Y2049" s="373">
        <f t="shared" si="231"/>
        <v>0</v>
      </c>
      <c r="Z2049" s="376">
        <f t="shared" si="232"/>
        <v>0</v>
      </c>
      <c r="AA2049" s="376">
        <f t="shared" si="226"/>
        <v>0</v>
      </c>
      <c r="AB2049" s="350"/>
    </row>
    <row r="2050" spans="1:28" s="2" customFormat="1" ht="10.7">
      <c r="A2050" s="382">
        <v>2025</v>
      </c>
      <c r="B2050" s="398"/>
      <c r="C2050" s="186"/>
      <c r="D2050" s="187"/>
      <c r="E2050" s="186"/>
      <c r="F2050" s="397"/>
      <c r="G2050" s="385">
        <f t="shared" si="227"/>
        <v>0</v>
      </c>
      <c r="H2050" s="360"/>
      <c r="I2050" s="187"/>
      <c r="J2050" s="187"/>
      <c r="K2050" s="187"/>
      <c r="L2050" s="187"/>
      <c r="M2050" s="187"/>
      <c r="N2050" s="187"/>
      <c r="O2050" s="187"/>
      <c r="P2050" s="187"/>
      <c r="Q2050" s="187"/>
      <c r="R2050" s="187"/>
      <c r="S2050" s="187"/>
      <c r="T2050" s="269"/>
      <c r="U2050" s="370">
        <f>IF(AND(H2050="",I2050="",J2050="",K2050="",L2050="",M2050="",N2050="",O2050="",P2050="",Q2050="",R2050="",S2050="",T2050=""),0,AVERAGE($H2050:T2050))</f>
        <v>0</v>
      </c>
      <c r="V2050" s="373">
        <f t="shared" si="228"/>
        <v>0</v>
      </c>
      <c r="W2050" s="376">
        <f t="shared" si="229"/>
        <v>0</v>
      </c>
      <c r="X2050" s="376">
        <f t="shared" si="230"/>
        <v>0</v>
      </c>
      <c r="Y2050" s="373">
        <f t="shared" si="231"/>
        <v>0</v>
      </c>
      <c r="Z2050" s="376">
        <f t="shared" si="232"/>
        <v>0</v>
      </c>
      <c r="AA2050" s="376">
        <f t="shared" si="226"/>
        <v>0</v>
      </c>
      <c r="AB2050" s="350"/>
    </row>
    <row r="2051" spans="1:28" s="2" customFormat="1" ht="10.7">
      <c r="A2051" s="382">
        <v>2026</v>
      </c>
      <c r="B2051" s="398"/>
      <c r="C2051" s="186"/>
      <c r="D2051" s="187"/>
      <c r="E2051" s="186"/>
      <c r="F2051" s="397"/>
      <c r="G2051" s="385">
        <f t="shared" si="227"/>
        <v>0</v>
      </c>
      <c r="H2051" s="360"/>
      <c r="I2051" s="187"/>
      <c r="J2051" s="187"/>
      <c r="K2051" s="187"/>
      <c r="L2051" s="187"/>
      <c r="M2051" s="187"/>
      <c r="N2051" s="187"/>
      <c r="O2051" s="187"/>
      <c r="P2051" s="187"/>
      <c r="Q2051" s="187"/>
      <c r="R2051" s="187"/>
      <c r="S2051" s="187"/>
      <c r="T2051" s="269"/>
      <c r="U2051" s="370">
        <f>IF(AND(H2051="",I2051="",J2051="",K2051="",L2051="",M2051="",N2051="",O2051="",P2051="",Q2051="",R2051="",S2051="",T2051=""),0,AVERAGE($H2051:T2051))</f>
        <v>0</v>
      </c>
      <c r="V2051" s="373">
        <f t="shared" si="228"/>
        <v>0</v>
      </c>
      <c r="W2051" s="376">
        <f t="shared" si="229"/>
        <v>0</v>
      </c>
      <c r="X2051" s="376">
        <f t="shared" si="230"/>
        <v>0</v>
      </c>
      <c r="Y2051" s="373">
        <f t="shared" si="231"/>
        <v>0</v>
      </c>
      <c r="Z2051" s="376">
        <f t="shared" si="232"/>
        <v>0</v>
      </c>
      <c r="AA2051" s="376">
        <f t="shared" si="226"/>
        <v>0</v>
      </c>
      <c r="AB2051" s="350"/>
    </row>
    <row r="2052" spans="1:28" s="2" customFormat="1" ht="10.7">
      <c r="A2052" s="382">
        <v>2027</v>
      </c>
      <c r="B2052" s="398"/>
      <c r="C2052" s="186"/>
      <c r="D2052" s="187"/>
      <c r="E2052" s="186"/>
      <c r="F2052" s="397"/>
      <c r="G2052" s="385">
        <f t="shared" si="227"/>
        <v>0</v>
      </c>
      <c r="H2052" s="360"/>
      <c r="I2052" s="187"/>
      <c r="J2052" s="187"/>
      <c r="K2052" s="187"/>
      <c r="L2052" s="187"/>
      <c r="M2052" s="187"/>
      <c r="N2052" s="187"/>
      <c r="O2052" s="187"/>
      <c r="P2052" s="187"/>
      <c r="Q2052" s="187"/>
      <c r="R2052" s="187"/>
      <c r="S2052" s="187"/>
      <c r="T2052" s="269"/>
      <c r="U2052" s="370">
        <f>IF(AND(H2052="",I2052="",J2052="",K2052="",L2052="",M2052="",N2052="",O2052="",P2052="",Q2052="",R2052="",S2052="",T2052=""),0,AVERAGE($H2052:T2052))</f>
        <v>0</v>
      </c>
      <c r="V2052" s="373">
        <f t="shared" si="228"/>
        <v>0</v>
      </c>
      <c r="W2052" s="376">
        <f t="shared" si="229"/>
        <v>0</v>
      </c>
      <c r="X2052" s="376">
        <f t="shared" si="230"/>
        <v>0</v>
      </c>
      <c r="Y2052" s="373">
        <f t="shared" si="231"/>
        <v>0</v>
      </c>
      <c r="Z2052" s="376">
        <f t="shared" si="232"/>
        <v>0</v>
      </c>
      <c r="AA2052" s="376">
        <f t="shared" si="226"/>
        <v>0</v>
      </c>
      <c r="AB2052" s="350"/>
    </row>
    <row r="2053" spans="1:28" s="2" customFormat="1" ht="10.7">
      <c r="A2053" s="382">
        <v>2028</v>
      </c>
      <c r="B2053" s="398"/>
      <c r="C2053" s="186"/>
      <c r="D2053" s="187"/>
      <c r="E2053" s="186"/>
      <c r="F2053" s="397"/>
      <c r="G2053" s="385">
        <f t="shared" si="227"/>
        <v>0</v>
      </c>
      <c r="H2053" s="360"/>
      <c r="I2053" s="187"/>
      <c r="J2053" s="187"/>
      <c r="K2053" s="187"/>
      <c r="L2053" s="187"/>
      <c r="M2053" s="187"/>
      <c r="N2053" s="187"/>
      <c r="O2053" s="187"/>
      <c r="P2053" s="187"/>
      <c r="Q2053" s="187"/>
      <c r="R2053" s="187"/>
      <c r="S2053" s="187"/>
      <c r="T2053" s="269"/>
      <c r="U2053" s="370">
        <f>IF(AND(H2053="",I2053="",J2053="",K2053="",L2053="",M2053="",N2053="",O2053="",P2053="",Q2053="",R2053="",S2053="",T2053=""),0,AVERAGE($H2053:T2053))</f>
        <v>0</v>
      </c>
      <c r="V2053" s="373">
        <f t="shared" si="228"/>
        <v>0</v>
      </c>
      <c r="W2053" s="376">
        <f t="shared" si="229"/>
        <v>0</v>
      </c>
      <c r="X2053" s="376">
        <f t="shared" si="230"/>
        <v>0</v>
      </c>
      <c r="Y2053" s="373">
        <f t="shared" si="231"/>
        <v>0</v>
      </c>
      <c r="Z2053" s="376">
        <f t="shared" si="232"/>
        <v>0</v>
      </c>
      <c r="AA2053" s="376">
        <f t="shared" si="226"/>
        <v>0</v>
      </c>
      <c r="AB2053" s="350"/>
    </row>
    <row r="2054" spans="1:28" s="2" customFormat="1" ht="10.7">
      <c r="A2054" s="382">
        <v>2029</v>
      </c>
      <c r="B2054" s="398"/>
      <c r="C2054" s="186"/>
      <c r="D2054" s="187"/>
      <c r="E2054" s="186"/>
      <c r="F2054" s="397"/>
      <c r="G2054" s="385">
        <f t="shared" si="227"/>
        <v>0</v>
      </c>
      <c r="H2054" s="360"/>
      <c r="I2054" s="187"/>
      <c r="J2054" s="187"/>
      <c r="K2054" s="187"/>
      <c r="L2054" s="187"/>
      <c r="M2054" s="187"/>
      <c r="N2054" s="187"/>
      <c r="O2054" s="187"/>
      <c r="P2054" s="187"/>
      <c r="Q2054" s="187"/>
      <c r="R2054" s="187"/>
      <c r="S2054" s="187"/>
      <c r="T2054" s="269"/>
      <c r="U2054" s="370">
        <f>IF(AND(H2054="",I2054="",J2054="",K2054="",L2054="",M2054="",N2054="",O2054="",P2054="",Q2054="",R2054="",S2054="",T2054=""),0,AVERAGE($H2054:T2054))</f>
        <v>0</v>
      </c>
      <c r="V2054" s="373">
        <f t="shared" si="228"/>
        <v>0</v>
      </c>
      <c r="W2054" s="376">
        <f t="shared" si="229"/>
        <v>0</v>
      </c>
      <c r="X2054" s="376">
        <f t="shared" si="230"/>
        <v>0</v>
      </c>
      <c r="Y2054" s="373">
        <f t="shared" si="231"/>
        <v>0</v>
      </c>
      <c r="Z2054" s="376">
        <f t="shared" si="232"/>
        <v>0</v>
      </c>
      <c r="AA2054" s="376">
        <f t="shared" si="226"/>
        <v>0</v>
      </c>
      <c r="AB2054" s="350"/>
    </row>
    <row r="2055" spans="1:28" s="2" customFormat="1" ht="10.7">
      <c r="A2055" s="382">
        <v>2030</v>
      </c>
      <c r="B2055" s="398"/>
      <c r="C2055" s="186"/>
      <c r="D2055" s="187"/>
      <c r="E2055" s="186"/>
      <c r="F2055" s="397"/>
      <c r="G2055" s="385">
        <f t="shared" si="227"/>
        <v>0</v>
      </c>
      <c r="H2055" s="360"/>
      <c r="I2055" s="187"/>
      <c r="J2055" s="187"/>
      <c r="K2055" s="187"/>
      <c r="L2055" s="187"/>
      <c r="M2055" s="187"/>
      <c r="N2055" s="187"/>
      <c r="O2055" s="187"/>
      <c r="P2055" s="187"/>
      <c r="Q2055" s="187"/>
      <c r="R2055" s="187"/>
      <c r="S2055" s="187"/>
      <c r="T2055" s="269"/>
      <c r="U2055" s="370">
        <f>IF(AND(H2055="",I2055="",J2055="",K2055="",L2055="",M2055="",N2055="",O2055="",P2055="",Q2055="",R2055="",S2055="",T2055=""),0,AVERAGE($H2055:T2055))</f>
        <v>0</v>
      </c>
      <c r="V2055" s="373">
        <f t="shared" si="228"/>
        <v>0</v>
      </c>
      <c r="W2055" s="376">
        <f t="shared" si="229"/>
        <v>0</v>
      </c>
      <c r="X2055" s="376">
        <f t="shared" si="230"/>
        <v>0</v>
      </c>
      <c r="Y2055" s="373">
        <f t="shared" si="231"/>
        <v>0</v>
      </c>
      <c r="Z2055" s="376">
        <f t="shared" si="232"/>
        <v>0</v>
      </c>
      <c r="AA2055" s="376">
        <f t="shared" si="226"/>
        <v>0</v>
      </c>
      <c r="AB2055" s="350"/>
    </row>
    <row r="2056" spans="1:28" s="2" customFormat="1" ht="10.7">
      <c r="A2056" s="382">
        <v>2031</v>
      </c>
      <c r="B2056" s="398"/>
      <c r="C2056" s="186"/>
      <c r="D2056" s="187"/>
      <c r="E2056" s="186"/>
      <c r="F2056" s="397"/>
      <c r="G2056" s="385">
        <f t="shared" si="227"/>
        <v>0</v>
      </c>
      <c r="H2056" s="360"/>
      <c r="I2056" s="187"/>
      <c r="J2056" s="187"/>
      <c r="K2056" s="187"/>
      <c r="L2056" s="187"/>
      <c r="M2056" s="187"/>
      <c r="N2056" s="187"/>
      <c r="O2056" s="187"/>
      <c r="P2056" s="187"/>
      <c r="Q2056" s="187"/>
      <c r="R2056" s="187"/>
      <c r="S2056" s="187"/>
      <c r="T2056" s="269"/>
      <c r="U2056" s="370">
        <f>IF(AND(H2056="",I2056="",J2056="",K2056="",L2056="",M2056="",N2056="",O2056="",P2056="",Q2056="",R2056="",S2056="",T2056=""),0,AVERAGE($H2056:T2056))</f>
        <v>0</v>
      </c>
      <c r="V2056" s="373">
        <f t="shared" si="228"/>
        <v>0</v>
      </c>
      <c r="W2056" s="376">
        <f t="shared" si="229"/>
        <v>0</v>
      </c>
      <c r="X2056" s="376">
        <f t="shared" si="230"/>
        <v>0</v>
      </c>
      <c r="Y2056" s="373">
        <f t="shared" si="231"/>
        <v>0</v>
      </c>
      <c r="Z2056" s="376">
        <f t="shared" si="232"/>
        <v>0</v>
      </c>
      <c r="AA2056" s="376">
        <f t="shared" si="226"/>
        <v>0</v>
      </c>
      <c r="AB2056" s="350"/>
    </row>
    <row r="2057" spans="1:28" s="2" customFormat="1" ht="10.7">
      <c r="A2057" s="382">
        <v>2032</v>
      </c>
      <c r="B2057" s="398"/>
      <c r="C2057" s="186"/>
      <c r="D2057" s="187"/>
      <c r="E2057" s="186"/>
      <c r="F2057" s="397"/>
      <c r="G2057" s="385">
        <f t="shared" si="227"/>
        <v>0</v>
      </c>
      <c r="H2057" s="360"/>
      <c r="I2057" s="187"/>
      <c r="J2057" s="187"/>
      <c r="K2057" s="187"/>
      <c r="L2057" s="187"/>
      <c r="M2057" s="187"/>
      <c r="N2057" s="187"/>
      <c r="O2057" s="187"/>
      <c r="P2057" s="187"/>
      <c r="Q2057" s="187"/>
      <c r="R2057" s="187"/>
      <c r="S2057" s="187"/>
      <c r="T2057" s="269"/>
      <c r="U2057" s="370">
        <f>IF(AND(H2057="",I2057="",J2057="",K2057="",L2057="",M2057="",N2057="",O2057="",P2057="",Q2057="",R2057="",S2057="",T2057=""),0,AVERAGE($H2057:T2057))</f>
        <v>0</v>
      </c>
      <c r="V2057" s="373">
        <f t="shared" si="228"/>
        <v>0</v>
      </c>
      <c r="W2057" s="376">
        <f t="shared" si="229"/>
        <v>0</v>
      </c>
      <c r="X2057" s="376">
        <f t="shared" si="230"/>
        <v>0</v>
      </c>
      <c r="Y2057" s="373">
        <f t="shared" si="231"/>
        <v>0</v>
      </c>
      <c r="Z2057" s="376">
        <f t="shared" si="232"/>
        <v>0</v>
      </c>
      <c r="AA2057" s="376">
        <f t="shared" si="226"/>
        <v>0</v>
      </c>
      <c r="AB2057" s="350"/>
    </row>
    <row r="2058" spans="1:28" s="2" customFormat="1" ht="10.7">
      <c r="A2058" s="382">
        <v>2033</v>
      </c>
      <c r="B2058" s="398"/>
      <c r="C2058" s="186"/>
      <c r="D2058" s="187"/>
      <c r="E2058" s="186"/>
      <c r="F2058" s="397"/>
      <c r="G2058" s="385">
        <f t="shared" si="227"/>
        <v>0</v>
      </c>
      <c r="H2058" s="360"/>
      <c r="I2058" s="187"/>
      <c r="J2058" s="187"/>
      <c r="K2058" s="187"/>
      <c r="L2058" s="187"/>
      <c r="M2058" s="187"/>
      <c r="N2058" s="187"/>
      <c r="O2058" s="187"/>
      <c r="P2058" s="187"/>
      <c r="Q2058" s="187"/>
      <c r="R2058" s="187"/>
      <c r="S2058" s="187"/>
      <c r="T2058" s="269"/>
      <c r="U2058" s="370">
        <f>IF(AND(H2058="",I2058="",J2058="",K2058="",L2058="",M2058="",N2058="",O2058="",P2058="",Q2058="",R2058="",S2058="",T2058=""),0,AVERAGE($H2058:T2058))</f>
        <v>0</v>
      </c>
      <c r="V2058" s="373">
        <f t="shared" si="228"/>
        <v>0</v>
      </c>
      <c r="W2058" s="376">
        <f t="shared" si="229"/>
        <v>0</v>
      </c>
      <c r="X2058" s="376">
        <f t="shared" si="230"/>
        <v>0</v>
      </c>
      <c r="Y2058" s="373">
        <f t="shared" si="231"/>
        <v>0</v>
      </c>
      <c r="Z2058" s="376">
        <f t="shared" si="232"/>
        <v>0</v>
      </c>
      <c r="AA2058" s="376">
        <f t="shared" si="226"/>
        <v>0</v>
      </c>
      <c r="AB2058" s="350"/>
    </row>
    <row r="2059" spans="1:28" s="2" customFormat="1" ht="10.7">
      <c r="A2059" s="382">
        <v>2034</v>
      </c>
      <c r="B2059" s="398"/>
      <c r="C2059" s="186"/>
      <c r="D2059" s="187"/>
      <c r="E2059" s="186"/>
      <c r="F2059" s="397"/>
      <c r="G2059" s="385">
        <f t="shared" si="227"/>
        <v>0</v>
      </c>
      <c r="H2059" s="360"/>
      <c r="I2059" s="187"/>
      <c r="J2059" s="187"/>
      <c r="K2059" s="187"/>
      <c r="L2059" s="187"/>
      <c r="M2059" s="187"/>
      <c r="N2059" s="187"/>
      <c r="O2059" s="187"/>
      <c r="P2059" s="187"/>
      <c r="Q2059" s="187"/>
      <c r="R2059" s="187"/>
      <c r="S2059" s="187"/>
      <c r="T2059" s="269"/>
      <c r="U2059" s="370">
        <f>IF(AND(H2059="",I2059="",J2059="",K2059="",L2059="",M2059="",N2059="",O2059="",P2059="",Q2059="",R2059="",S2059="",T2059=""),0,AVERAGE($H2059:T2059))</f>
        <v>0</v>
      </c>
      <c r="V2059" s="373">
        <f t="shared" si="228"/>
        <v>0</v>
      </c>
      <c r="W2059" s="376">
        <f t="shared" si="229"/>
        <v>0</v>
      </c>
      <c r="X2059" s="376">
        <f t="shared" si="230"/>
        <v>0</v>
      </c>
      <c r="Y2059" s="373">
        <f t="shared" si="231"/>
        <v>0</v>
      </c>
      <c r="Z2059" s="376">
        <f t="shared" si="232"/>
        <v>0</v>
      </c>
      <c r="AA2059" s="376">
        <f t="shared" si="226"/>
        <v>0</v>
      </c>
      <c r="AB2059" s="350"/>
    </row>
    <row r="2060" spans="1:28" s="2" customFormat="1" ht="10.7">
      <c r="A2060" s="382">
        <v>2035</v>
      </c>
      <c r="B2060" s="398"/>
      <c r="C2060" s="186"/>
      <c r="D2060" s="187"/>
      <c r="E2060" s="186"/>
      <c r="F2060" s="397"/>
      <c r="G2060" s="385">
        <f t="shared" si="227"/>
        <v>0</v>
      </c>
      <c r="H2060" s="360"/>
      <c r="I2060" s="187"/>
      <c r="J2060" s="187"/>
      <c r="K2060" s="187"/>
      <c r="L2060" s="187"/>
      <c r="M2060" s="187"/>
      <c r="N2060" s="187"/>
      <c r="O2060" s="187"/>
      <c r="P2060" s="187"/>
      <c r="Q2060" s="187"/>
      <c r="R2060" s="187"/>
      <c r="S2060" s="187"/>
      <c r="T2060" s="269"/>
      <c r="U2060" s="370">
        <f>IF(AND(H2060="",I2060="",J2060="",K2060="",L2060="",M2060="",N2060="",O2060="",P2060="",Q2060="",R2060="",S2060="",T2060=""),0,AVERAGE($H2060:T2060))</f>
        <v>0</v>
      </c>
      <c r="V2060" s="373">
        <f t="shared" si="228"/>
        <v>0</v>
      </c>
      <c r="W2060" s="376">
        <f t="shared" si="229"/>
        <v>0</v>
      </c>
      <c r="X2060" s="376">
        <f t="shared" si="230"/>
        <v>0</v>
      </c>
      <c r="Y2060" s="373">
        <f t="shared" si="231"/>
        <v>0</v>
      </c>
      <c r="Z2060" s="376">
        <f t="shared" si="232"/>
        <v>0</v>
      </c>
      <c r="AA2060" s="376">
        <f t="shared" si="226"/>
        <v>0</v>
      </c>
      <c r="AB2060" s="350"/>
    </row>
    <row r="2061" spans="1:28" s="2" customFormat="1" ht="10.7">
      <c r="A2061" s="382">
        <v>2036</v>
      </c>
      <c r="B2061" s="398"/>
      <c r="C2061" s="186"/>
      <c r="D2061" s="187"/>
      <c r="E2061" s="186"/>
      <c r="F2061" s="397"/>
      <c r="G2061" s="385">
        <f t="shared" si="227"/>
        <v>0</v>
      </c>
      <c r="H2061" s="360"/>
      <c r="I2061" s="187"/>
      <c r="J2061" s="187"/>
      <c r="K2061" s="187"/>
      <c r="L2061" s="187"/>
      <c r="M2061" s="187"/>
      <c r="N2061" s="187"/>
      <c r="O2061" s="187"/>
      <c r="P2061" s="187"/>
      <c r="Q2061" s="187"/>
      <c r="R2061" s="187"/>
      <c r="S2061" s="187"/>
      <c r="T2061" s="269"/>
      <c r="U2061" s="370">
        <f>IF(AND(H2061="",I2061="",J2061="",K2061="",L2061="",M2061="",N2061="",O2061="",P2061="",Q2061="",R2061="",S2061="",T2061=""),0,AVERAGE($H2061:T2061))</f>
        <v>0</v>
      </c>
      <c r="V2061" s="373">
        <f t="shared" si="228"/>
        <v>0</v>
      </c>
      <c r="W2061" s="376">
        <f t="shared" si="229"/>
        <v>0</v>
      </c>
      <c r="X2061" s="376">
        <f t="shared" si="230"/>
        <v>0</v>
      </c>
      <c r="Y2061" s="373">
        <f t="shared" si="231"/>
        <v>0</v>
      </c>
      <c r="Z2061" s="376">
        <f t="shared" si="232"/>
        <v>0</v>
      </c>
      <c r="AA2061" s="376">
        <f t="shared" si="226"/>
        <v>0</v>
      </c>
      <c r="AB2061" s="350"/>
    </row>
    <row r="2062" spans="1:28" s="2" customFormat="1" ht="10.7">
      <c r="A2062" s="382">
        <v>2037</v>
      </c>
      <c r="B2062" s="398"/>
      <c r="C2062" s="186"/>
      <c r="D2062" s="187"/>
      <c r="E2062" s="186"/>
      <c r="F2062" s="397"/>
      <c r="G2062" s="385">
        <f t="shared" si="227"/>
        <v>0</v>
      </c>
      <c r="H2062" s="360"/>
      <c r="I2062" s="187"/>
      <c r="J2062" s="187"/>
      <c r="K2062" s="187"/>
      <c r="L2062" s="187"/>
      <c r="M2062" s="187"/>
      <c r="N2062" s="187"/>
      <c r="O2062" s="187"/>
      <c r="P2062" s="187"/>
      <c r="Q2062" s="187"/>
      <c r="R2062" s="187"/>
      <c r="S2062" s="187"/>
      <c r="T2062" s="269"/>
      <c r="U2062" s="370">
        <f>IF(AND(H2062="",I2062="",J2062="",K2062="",L2062="",M2062="",N2062="",O2062="",P2062="",Q2062="",R2062="",S2062="",T2062=""),0,AVERAGE($H2062:T2062))</f>
        <v>0</v>
      </c>
      <c r="V2062" s="373">
        <f t="shared" si="228"/>
        <v>0</v>
      </c>
      <c r="W2062" s="376">
        <f t="shared" si="229"/>
        <v>0</v>
      </c>
      <c r="X2062" s="376">
        <f t="shared" si="230"/>
        <v>0</v>
      </c>
      <c r="Y2062" s="373">
        <f t="shared" si="231"/>
        <v>0</v>
      </c>
      <c r="Z2062" s="376">
        <f t="shared" si="232"/>
        <v>0</v>
      </c>
      <c r="AA2062" s="376">
        <f t="shared" si="226"/>
        <v>0</v>
      </c>
      <c r="AB2062" s="350"/>
    </row>
    <row r="2063" spans="1:28" s="2" customFormat="1" ht="10.7">
      <c r="A2063" s="382">
        <v>2038</v>
      </c>
      <c r="B2063" s="398"/>
      <c r="C2063" s="186"/>
      <c r="D2063" s="187"/>
      <c r="E2063" s="186"/>
      <c r="F2063" s="397"/>
      <c r="G2063" s="385">
        <f t="shared" si="227"/>
        <v>0</v>
      </c>
      <c r="H2063" s="360"/>
      <c r="I2063" s="187"/>
      <c r="J2063" s="187"/>
      <c r="K2063" s="187"/>
      <c r="L2063" s="187"/>
      <c r="M2063" s="187"/>
      <c r="N2063" s="187"/>
      <c r="O2063" s="187"/>
      <c r="P2063" s="187"/>
      <c r="Q2063" s="187"/>
      <c r="R2063" s="187"/>
      <c r="S2063" s="187"/>
      <c r="T2063" s="269"/>
      <c r="U2063" s="370">
        <f>IF(AND(H2063="",I2063="",J2063="",K2063="",L2063="",M2063="",N2063="",O2063="",P2063="",Q2063="",R2063="",S2063="",T2063=""),0,AVERAGE($H2063:T2063))</f>
        <v>0</v>
      </c>
      <c r="V2063" s="373">
        <f t="shared" si="228"/>
        <v>0</v>
      </c>
      <c r="W2063" s="376">
        <f t="shared" si="229"/>
        <v>0</v>
      </c>
      <c r="X2063" s="376">
        <f t="shared" si="230"/>
        <v>0</v>
      </c>
      <c r="Y2063" s="373">
        <f t="shared" si="231"/>
        <v>0</v>
      </c>
      <c r="Z2063" s="376">
        <f t="shared" si="232"/>
        <v>0</v>
      </c>
      <c r="AA2063" s="376">
        <f t="shared" si="226"/>
        <v>0</v>
      </c>
      <c r="AB2063" s="350"/>
    </row>
    <row r="2064" spans="1:28" s="2" customFormat="1" ht="10.7">
      <c r="A2064" s="382">
        <v>2039</v>
      </c>
      <c r="B2064" s="398"/>
      <c r="C2064" s="186"/>
      <c r="D2064" s="187"/>
      <c r="E2064" s="186"/>
      <c r="F2064" s="397"/>
      <c r="G2064" s="385">
        <f t="shared" si="227"/>
        <v>0</v>
      </c>
      <c r="H2064" s="360"/>
      <c r="I2064" s="187"/>
      <c r="J2064" s="187"/>
      <c r="K2064" s="187"/>
      <c r="L2064" s="187"/>
      <c r="M2064" s="187"/>
      <c r="N2064" s="187"/>
      <c r="O2064" s="187"/>
      <c r="P2064" s="187"/>
      <c r="Q2064" s="187"/>
      <c r="R2064" s="187"/>
      <c r="S2064" s="187"/>
      <c r="T2064" s="269"/>
      <c r="U2064" s="370">
        <f>IF(AND(H2064="",I2064="",J2064="",K2064="",L2064="",M2064="",N2064="",O2064="",P2064="",Q2064="",R2064="",S2064="",T2064=""),0,AVERAGE($H2064:T2064))</f>
        <v>0</v>
      </c>
      <c r="V2064" s="373">
        <f t="shared" si="228"/>
        <v>0</v>
      </c>
      <c r="W2064" s="376">
        <f t="shared" si="229"/>
        <v>0</v>
      </c>
      <c r="X2064" s="376">
        <f t="shared" si="230"/>
        <v>0</v>
      </c>
      <c r="Y2064" s="373">
        <f t="shared" si="231"/>
        <v>0</v>
      </c>
      <c r="Z2064" s="376">
        <f t="shared" si="232"/>
        <v>0</v>
      </c>
      <c r="AA2064" s="376">
        <f t="shared" si="226"/>
        <v>0</v>
      </c>
      <c r="AB2064" s="350"/>
    </row>
    <row r="2065" spans="1:28" s="2" customFormat="1" ht="10.7">
      <c r="A2065" s="382">
        <v>2040</v>
      </c>
      <c r="B2065" s="398"/>
      <c r="C2065" s="186"/>
      <c r="D2065" s="187"/>
      <c r="E2065" s="186"/>
      <c r="F2065" s="397"/>
      <c r="G2065" s="385">
        <f t="shared" si="227"/>
        <v>0</v>
      </c>
      <c r="H2065" s="360"/>
      <c r="I2065" s="187"/>
      <c r="J2065" s="187"/>
      <c r="K2065" s="187"/>
      <c r="L2065" s="187"/>
      <c r="M2065" s="187"/>
      <c r="N2065" s="187"/>
      <c r="O2065" s="187"/>
      <c r="P2065" s="187"/>
      <c r="Q2065" s="187"/>
      <c r="R2065" s="187"/>
      <c r="S2065" s="187"/>
      <c r="T2065" s="269"/>
      <c r="U2065" s="370">
        <f>IF(AND(H2065="",I2065="",J2065="",K2065="",L2065="",M2065="",N2065="",O2065="",P2065="",Q2065="",R2065="",S2065="",T2065=""),0,AVERAGE($H2065:T2065))</f>
        <v>0</v>
      </c>
      <c r="V2065" s="373">
        <f t="shared" si="228"/>
        <v>0</v>
      </c>
      <c r="W2065" s="376">
        <f t="shared" si="229"/>
        <v>0</v>
      </c>
      <c r="X2065" s="376">
        <f t="shared" si="230"/>
        <v>0</v>
      </c>
      <c r="Y2065" s="373">
        <f t="shared" si="231"/>
        <v>0</v>
      </c>
      <c r="Z2065" s="376">
        <f t="shared" si="232"/>
        <v>0</v>
      </c>
      <c r="AA2065" s="376">
        <f t="shared" si="226"/>
        <v>0</v>
      </c>
      <c r="AB2065" s="350"/>
    </row>
    <row r="2066" spans="1:28" s="2" customFormat="1" ht="10.7">
      <c r="A2066" s="382">
        <v>2041</v>
      </c>
      <c r="B2066" s="398"/>
      <c r="C2066" s="186"/>
      <c r="D2066" s="187"/>
      <c r="E2066" s="186"/>
      <c r="F2066" s="397"/>
      <c r="G2066" s="385">
        <f t="shared" si="227"/>
        <v>0</v>
      </c>
      <c r="H2066" s="360"/>
      <c r="I2066" s="187"/>
      <c r="J2066" s="187"/>
      <c r="K2066" s="187"/>
      <c r="L2066" s="187"/>
      <c r="M2066" s="187"/>
      <c r="N2066" s="187"/>
      <c r="O2066" s="187"/>
      <c r="P2066" s="187"/>
      <c r="Q2066" s="187"/>
      <c r="R2066" s="187"/>
      <c r="S2066" s="187"/>
      <c r="T2066" s="269"/>
      <c r="U2066" s="370">
        <f>IF(AND(H2066="",I2066="",J2066="",K2066="",L2066="",M2066="",N2066="",O2066="",P2066="",Q2066="",R2066="",S2066="",T2066=""),0,AVERAGE($H2066:T2066))</f>
        <v>0</v>
      </c>
      <c r="V2066" s="373">
        <f t="shared" si="228"/>
        <v>0</v>
      </c>
      <c r="W2066" s="376">
        <f t="shared" si="229"/>
        <v>0</v>
      </c>
      <c r="X2066" s="376">
        <f t="shared" si="230"/>
        <v>0</v>
      </c>
      <c r="Y2066" s="373">
        <f t="shared" si="231"/>
        <v>0</v>
      </c>
      <c r="Z2066" s="376">
        <f t="shared" si="232"/>
        <v>0</v>
      </c>
      <c r="AA2066" s="376">
        <f t="shared" si="226"/>
        <v>0</v>
      </c>
      <c r="AB2066" s="350"/>
    </row>
    <row r="2067" spans="1:28" s="2" customFormat="1" ht="10.7">
      <c r="A2067" s="382">
        <v>2042</v>
      </c>
      <c r="B2067" s="398"/>
      <c r="C2067" s="186"/>
      <c r="D2067" s="187"/>
      <c r="E2067" s="186"/>
      <c r="F2067" s="397"/>
      <c r="G2067" s="385">
        <f t="shared" si="227"/>
        <v>0</v>
      </c>
      <c r="H2067" s="360"/>
      <c r="I2067" s="187"/>
      <c r="J2067" s="187"/>
      <c r="K2067" s="187"/>
      <c r="L2067" s="187"/>
      <c r="M2067" s="187"/>
      <c r="N2067" s="187"/>
      <c r="O2067" s="187"/>
      <c r="P2067" s="187"/>
      <c r="Q2067" s="187"/>
      <c r="R2067" s="187"/>
      <c r="S2067" s="187"/>
      <c r="T2067" s="269"/>
      <c r="U2067" s="370">
        <f>IF(AND(H2067="",I2067="",J2067="",K2067="",L2067="",M2067="",N2067="",O2067="",P2067="",Q2067="",R2067="",S2067="",T2067=""),0,AVERAGE($H2067:T2067))</f>
        <v>0</v>
      </c>
      <c r="V2067" s="373">
        <f t="shared" si="228"/>
        <v>0</v>
      </c>
      <c r="W2067" s="376">
        <f t="shared" si="229"/>
        <v>0</v>
      </c>
      <c r="X2067" s="376">
        <f t="shared" si="230"/>
        <v>0</v>
      </c>
      <c r="Y2067" s="373">
        <f t="shared" si="231"/>
        <v>0</v>
      </c>
      <c r="Z2067" s="376">
        <f t="shared" si="232"/>
        <v>0</v>
      </c>
      <c r="AA2067" s="376">
        <f t="shared" si="226"/>
        <v>0</v>
      </c>
      <c r="AB2067" s="350"/>
    </row>
    <row r="2068" spans="1:28" s="2" customFormat="1" ht="10.7">
      <c r="A2068" s="382">
        <v>2043</v>
      </c>
      <c r="B2068" s="398"/>
      <c r="C2068" s="186"/>
      <c r="D2068" s="187"/>
      <c r="E2068" s="186"/>
      <c r="F2068" s="397"/>
      <c r="G2068" s="385">
        <f t="shared" si="227"/>
        <v>0</v>
      </c>
      <c r="H2068" s="360"/>
      <c r="I2068" s="187"/>
      <c r="J2068" s="187"/>
      <c r="K2068" s="187"/>
      <c r="L2068" s="187"/>
      <c r="M2068" s="187"/>
      <c r="N2068" s="187"/>
      <c r="O2068" s="187"/>
      <c r="P2068" s="187"/>
      <c r="Q2068" s="187"/>
      <c r="R2068" s="187"/>
      <c r="S2068" s="187"/>
      <c r="T2068" s="269"/>
      <c r="U2068" s="370">
        <f>IF(AND(H2068="",I2068="",J2068="",K2068="",L2068="",M2068="",N2068="",O2068="",P2068="",Q2068="",R2068="",S2068="",T2068=""),0,AVERAGE($H2068:T2068))</f>
        <v>0</v>
      </c>
      <c r="V2068" s="373">
        <f t="shared" si="228"/>
        <v>0</v>
      </c>
      <c r="W2068" s="376">
        <f t="shared" si="229"/>
        <v>0</v>
      </c>
      <c r="X2068" s="376">
        <f t="shared" si="230"/>
        <v>0</v>
      </c>
      <c r="Y2068" s="373">
        <f t="shared" si="231"/>
        <v>0</v>
      </c>
      <c r="Z2068" s="376">
        <f t="shared" si="232"/>
        <v>0</v>
      </c>
      <c r="AA2068" s="376">
        <f t="shared" si="226"/>
        <v>0</v>
      </c>
      <c r="AB2068" s="350"/>
    </row>
    <row r="2069" spans="1:28" s="2" customFormat="1" ht="10.7">
      <c r="A2069" s="382">
        <v>2044</v>
      </c>
      <c r="B2069" s="398"/>
      <c r="C2069" s="186"/>
      <c r="D2069" s="187"/>
      <c r="E2069" s="186"/>
      <c r="F2069" s="397"/>
      <c r="G2069" s="385">
        <f t="shared" si="227"/>
        <v>0</v>
      </c>
      <c r="H2069" s="360"/>
      <c r="I2069" s="187"/>
      <c r="J2069" s="187"/>
      <c r="K2069" s="187"/>
      <c r="L2069" s="187"/>
      <c r="M2069" s="187"/>
      <c r="N2069" s="187"/>
      <c r="O2069" s="187"/>
      <c r="P2069" s="187"/>
      <c r="Q2069" s="187"/>
      <c r="R2069" s="187"/>
      <c r="S2069" s="187"/>
      <c r="T2069" s="269"/>
      <c r="U2069" s="370">
        <f>IF(AND(H2069="",I2069="",J2069="",K2069="",L2069="",M2069="",N2069="",O2069="",P2069="",Q2069="",R2069="",S2069="",T2069=""),0,AVERAGE($H2069:T2069))</f>
        <v>0</v>
      </c>
      <c r="V2069" s="373">
        <f t="shared" si="228"/>
        <v>0</v>
      </c>
      <c r="W2069" s="376">
        <f t="shared" si="229"/>
        <v>0</v>
      </c>
      <c r="X2069" s="376">
        <f t="shared" si="230"/>
        <v>0</v>
      </c>
      <c r="Y2069" s="373">
        <f t="shared" si="231"/>
        <v>0</v>
      </c>
      <c r="Z2069" s="376">
        <f t="shared" si="232"/>
        <v>0</v>
      </c>
      <c r="AA2069" s="376">
        <f t="shared" si="226"/>
        <v>0</v>
      </c>
      <c r="AB2069" s="350"/>
    </row>
    <row r="2070" spans="1:28" s="2" customFormat="1" ht="10.7">
      <c r="A2070" s="382">
        <v>2045</v>
      </c>
      <c r="B2070" s="398"/>
      <c r="C2070" s="186"/>
      <c r="D2070" s="187"/>
      <c r="E2070" s="186"/>
      <c r="F2070" s="397"/>
      <c r="G2070" s="385">
        <f t="shared" si="227"/>
        <v>0</v>
      </c>
      <c r="H2070" s="360"/>
      <c r="I2070" s="187"/>
      <c r="J2070" s="187"/>
      <c r="K2070" s="187"/>
      <c r="L2070" s="187"/>
      <c r="M2070" s="187"/>
      <c r="N2070" s="187"/>
      <c r="O2070" s="187"/>
      <c r="P2070" s="187"/>
      <c r="Q2070" s="187"/>
      <c r="R2070" s="187"/>
      <c r="S2070" s="187"/>
      <c r="T2070" s="269"/>
      <c r="U2070" s="370">
        <f>IF(AND(H2070="",I2070="",J2070="",K2070="",L2070="",M2070="",N2070="",O2070="",P2070="",Q2070="",R2070="",S2070="",T2070=""),0,AVERAGE($H2070:T2070))</f>
        <v>0</v>
      </c>
      <c r="V2070" s="373">
        <f t="shared" si="228"/>
        <v>0</v>
      </c>
      <c r="W2070" s="376">
        <f t="shared" si="229"/>
        <v>0</v>
      </c>
      <c r="X2070" s="376">
        <f t="shared" si="230"/>
        <v>0</v>
      </c>
      <c r="Y2070" s="373">
        <f t="shared" si="231"/>
        <v>0</v>
      </c>
      <c r="Z2070" s="376">
        <f t="shared" si="232"/>
        <v>0</v>
      </c>
      <c r="AA2070" s="376">
        <f t="shared" si="226"/>
        <v>0</v>
      </c>
      <c r="AB2070" s="350"/>
    </row>
    <row r="2071" spans="1:28" s="2" customFormat="1" ht="10.7">
      <c r="A2071" s="382">
        <v>2046</v>
      </c>
      <c r="B2071" s="398"/>
      <c r="C2071" s="186"/>
      <c r="D2071" s="187"/>
      <c r="E2071" s="186"/>
      <c r="F2071" s="397"/>
      <c r="G2071" s="385">
        <f t="shared" si="227"/>
        <v>0</v>
      </c>
      <c r="H2071" s="360"/>
      <c r="I2071" s="187"/>
      <c r="J2071" s="187"/>
      <c r="K2071" s="187"/>
      <c r="L2071" s="187"/>
      <c r="M2071" s="187"/>
      <c r="N2071" s="187"/>
      <c r="O2071" s="187"/>
      <c r="P2071" s="187"/>
      <c r="Q2071" s="187"/>
      <c r="R2071" s="187"/>
      <c r="S2071" s="187"/>
      <c r="T2071" s="269"/>
      <c r="U2071" s="370">
        <f>IF(AND(H2071="",I2071="",J2071="",K2071="",L2071="",M2071="",N2071="",O2071="",P2071="",Q2071="",R2071="",S2071="",T2071=""),0,AVERAGE($H2071:T2071))</f>
        <v>0</v>
      </c>
      <c r="V2071" s="373">
        <f t="shared" si="228"/>
        <v>0</v>
      </c>
      <c r="W2071" s="376">
        <f t="shared" si="229"/>
        <v>0</v>
      </c>
      <c r="X2071" s="376">
        <f t="shared" si="230"/>
        <v>0</v>
      </c>
      <c r="Y2071" s="373">
        <f t="shared" si="231"/>
        <v>0</v>
      </c>
      <c r="Z2071" s="376">
        <f t="shared" si="232"/>
        <v>0</v>
      </c>
      <c r="AA2071" s="376">
        <f t="shared" si="226"/>
        <v>0</v>
      </c>
      <c r="AB2071" s="350"/>
    </row>
    <row r="2072" spans="1:28" s="2" customFormat="1" ht="10.7">
      <c r="A2072" s="382">
        <v>2047</v>
      </c>
      <c r="B2072" s="398"/>
      <c r="C2072" s="186"/>
      <c r="D2072" s="187"/>
      <c r="E2072" s="186"/>
      <c r="F2072" s="397"/>
      <c r="G2072" s="385">
        <f t="shared" si="227"/>
        <v>0</v>
      </c>
      <c r="H2072" s="360"/>
      <c r="I2072" s="187"/>
      <c r="J2072" s="187"/>
      <c r="K2072" s="187"/>
      <c r="L2072" s="187"/>
      <c r="M2072" s="187"/>
      <c r="N2072" s="187"/>
      <c r="O2072" s="187"/>
      <c r="P2072" s="187"/>
      <c r="Q2072" s="187"/>
      <c r="R2072" s="187"/>
      <c r="S2072" s="187"/>
      <c r="T2072" s="269"/>
      <c r="U2072" s="370">
        <f>IF(AND(H2072="",I2072="",J2072="",K2072="",L2072="",M2072="",N2072="",O2072="",P2072="",Q2072="",R2072="",S2072="",T2072=""),0,AVERAGE($H2072:T2072))</f>
        <v>0</v>
      </c>
      <c r="V2072" s="373">
        <f t="shared" si="228"/>
        <v>0</v>
      </c>
      <c r="W2072" s="376">
        <f t="shared" si="229"/>
        <v>0</v>
      </c>
      <c r="X2072" s="376">
        <f t="shared" si="230"/>
        <v>0</v>
      </c>
      <c r="Y2072" s="373">
        <f t="shared" si="231"/>
        <v>0</v>
      </c>
      <c r="Z2072" s="376">
        <f t="shared" si="232"/>
        <v>0</v>
      </c>
      <c r="AA2072" s="376">
        <f t="shared" si="226"/>
        <v>0</v>
      </c>
      <c r="AB2072" s="350"/>
    </row>
    <row r="2073" spans="1:28" s="2" customFormat="1" ht="10.7">
      <c r="A2073" s="382">
        <v>2048</v>
      </c>
      <c r="B2073" s="398"/>
      <c r="C2073" s="186"/>
      <c r="D2073" s="187"/>
      <c r="E2073" s="186"/>
      <c r="F2073" s="397"/>
      <c r="G2073" s="385">
        <f t="shared" si="227"/>
        <v>0</v>
      </c>
      <c r="H2073" s="360"/>
      <c r="I2073" s="187"/>
      <c r="J2073" s="187"/>
      <c r="K2073" s="187"/>
      <c r="L2073" s="187"/>
      <c r="M2073" s="187"/>
      <c r="N2073" s="187"/>
      <c r="O2073" s="187"/>
      <c r="P2073" s="187"/>
      <c r="Q2073" s="187"/>
      <c r="R2073" s="187"/>
      <c r="S2073" s="187"/>
      <c r="T2073" s="269"/>
      <c r="U2073" s="370">
        <f>IF(AND(H2073="",I2073="",J2073="",K2073="",L2073="",M2073="",N2073="",O2073="",P2073="",Q2073="",R2073="",S2073="",T2073=""),0,AVERAGE($H2073:T2073))</f>
        <v>0</v>
      </c>
      <c r="V2073" s="373">
        <f t="shared" si="228"/>
        <v>0</v>
      </c>
      <c r="W2073" s="376">
        <f t="shared" si="229"/>
        <v>0</v>
      </c>
      <c r="X2073" s="376">
        <f t="shared" si="230"/>
        <v>0</v>
      </c>
      <c r="Y2073" s="373">
        <f t="shared" si="231"/>
        <v>0</v>
      </c>
      <c r="Z2073" s="376">
        <f t="shared" si="232"/>
        <v>0</v>
      </c>
      <c r="AA2073" s="376">
        <f t="shared" si="226"/>
        <v>0</v>
      </c>
      <c r="AB2073" s="350"/>
    </row>
    <row r="2074" spans="1:28" s="2" customFormat="1" ht="10.7">
      <c r="A2074" s="382">
        <v>2049</v>
      </c>
      <c r="B2074" s="398"/>
      <c r="C2074" s="186"/>
      <c r="D2074" s="187"/>
      <c r="E2074" s="186"/>
      <c r="F2074" s="397"/>
      <c r="G2074" s="385">
        <f t="shared" si="227"/>
        <v>0</v>
      </c>
      <c r="H2074" s="360"/>
      <c r="I2074" s="187"/>
      <c r="J2074" s="187"/>
      <c r="K2074" s="187"/>
      <c r="L2074" s="187"/>
      <c r="M2074" s="187"/>
      <c r="N2074" s="187"/>
      <c r="O2074" s="187"/>
      <c r="P2074" s="187"/>
      <c r="Q2074" s="187"/>
      <c r="R2074" s="187"/>
      <c r="S2074" s="187"/>
      <c r="T2074" s="269"/>
      <c r="U2074" s="370">
        <f>IF(AND(H2074="",I2074="",J2074="",K2074="",L2074="",M2074="",N2074="",O2074="",P2074="",Q2074="",R2074="",S2074="",T2074=""),0,AVERAGE($H2074:T2074))</f>
        <v>0</v>
      </c>
      <c r="V2074" s="373">
        <f t="shared" si="228"/>
        <v>0</v>
      </c>
      <c r="W2074" s="376">
        <f t="shared" si="229"/>
        <v>0</v>
      </c>
      <c r="X2074" s="376">
        <f t="shared" si="230"/>
        <v>0</v>
      </c>
      <c r="Y2074" s="373">
        <f t="shared" si="231"/>
        <v>0</v>
      </c>
      <c r="Z2074" s="376">
        <f t="shared" si="232"/>
        <v>0</v>
      </c>
      <c r="AA2074" s="376">
        <f t="shared" ref="AA2074:AA2137" si="233">IF(U2074&gt;22,(U2074-22),0)</f>
        <v>0</v>
      </c>
      <c r="AB2074" s="350"/>
    </row>
    <row r="2075" spans="1:28" s="2" customFormat="1" ht="10.7">
      <c r="A2075" s="382">
        <v>2050</v>
      </c>
      <c r="B2075" s="398"/>
      <c r="C2075" s="186"/>
      <c r="D2075" s="187"/>
      <c r="E2075" s="186"/>
      <c r="F2075" s="397"/>
      <c r="G2075" s="385">
        <f t="shared" ref="G2075:G2138" si="234">IF(E2075="Residencial",D2075,E2075)</f>
        <v>0</v>
      </c>
      <c r="H2075" s="360"/>
      <c r="I2075" s="187"/>
      <c r="J2075" s="187"/>
      <c r="K2075" s="187"/>
      <c r="L2075" s="187"/>
      <c r="M2075" s="187"/>
      <c r="N2075" s="187"/>
      <c r="O2075" s="187"/>
      <c r="P2075" s="187"/>
      <c r="Q2075" s="187"/>
      <c r="R2075" s="187"/>
      <c r="S2075" s="187"/>
      <c r="T2075" s="269"/>
      <c r="U2075" s="370">
        <f>IF(AND(H2075="",I2075="",J2075="",K2075="",L2075="",M2075="",N2075="",O2075="",P2075="",Q2075="",R2075="",S2075="",T2075=""),0,AVERAGE($H2075:T2075))</f>
        <v>0</v>
      </c>
      <c r="V2075" s="373">
        <f t="shared" ref="V2075:V2138" si="235">IF(U2075&lt;=11,U2075,11)</f>
        <v>0</v>
      </c>
      <c r="W2075" s="376">
        <f t="shared" ref="W2075:W2138" si="236">IF(U2075&lt;=6,U2075,6)</f>
        <v>0</v>
      </c>
      <c r="X2075" s="376">
        <f t="shared" ref="X2075:X2138" si="237">IF(AND(U2075&gt;6,U2075&gt;=11),11-W2075,U2075-W2075)</f>
        <v>0</v>
      </c>
      <c r="Y2075" s="373">
        <f t="shared" ref="Y2075:Y2138" si="238">IF(U2075&gt;11,(U2075-W2075-X2075),0)</f>
        <v>0</v>
      </c>
      <c r="Z2075" s="376">
        <f t="shared" ref="Z2075:Z2138" si="239">IF(U2075&gt;22,11,IF(AND(U2075&gt;11,U2075&lt;=22),U2075-11,0))</f>
        <v>0</v>
      </c>
      <c r="AA2075" s="376">
        <f t="shared" si="233"/>
        <v>0</v>
      </c>
      <c r="AB2075" s="350"/>
    </row>
    <row r="2076" spans="1:28" s="2" customFormat="1" ht="10.7">
      <c r="A2076" s="382">
        <v>2051</v>
      </c>
      <c r="B2076" s="398"/>
      <c r="C2076" s="186"/>
      <c r="D2076" s="187"/>
      <c r="E2076" s="186"/>
      <c r="F2076" s="397"/>
      <c r="G2076" s="385">
        <f t="shared" si="234"/>
        <v>0</v>
      </c>
      <c r="H2076" s="360"/>
      <c r="I2076" s="187"/>
      <c r="J2076" s="187"/>
      <c r="K2076" s="187"/>
      <c r="L2076" s="187"/>
      <c r="M2076" s="187"/>
      <c r="N2076" s="187"/>
      <c r="O2076" s="187"/>
      <c r="P2076" s="187"/>
      <c r="Q2076" s="187"/>
      <c r="R2076" s="187"/>
      <c r="S2076" s="187"/>
      <c r="T2076" s="269"/>
      <c r="U2076" s="370">
        <f>IF(AND(H2076="",I2076="",J2076="",K2076="",L2076="",M2076="",N2076="",O2076="",P2076="",Q2076="",R2076="",S2076="",T2076=""),0,AVERAGE($H2076:T2076))</f>
        <v>0</v>
      </c>
      <c r="V2076" s="373">
        <f t="shared" si="235"/>
        <v>0</v>
      </c>
      <c r="W2076" s="376">
        <f t="shared" si="236"/>
        <v>0</v>
      </c>
      <c r="X2076" s="376">
        <f t="shared" si="237"/>
        <v>0</v>
      </c>
      <c r="Y2076" s="373">
        <f t="shared" si="238"/>
        <v>0</v>
      </c>
      <c r="Z2076" s="376">
        <f t="shared" si="239"/>
        <v>0</v>
      </c>
      <c r="AA2076" s="376">
        <f t="shared" si="233"/>
        <v>0</v>
      </c>
      <c r="AB2076" s="350"/>
    </row>
    <row r="2077" spans="1:28" s="2" customFormat="1" ht="10.7">
      <c r="A2077" s="382">
        <v>2052</v>
      </c>
      <c r="B2077" s="398"/>
      <c r="C2077" s="186"/>
      <c r="D2077" s="187"/>
      <c r="E2077" s="186"/>
      <c r="F2077" s="397"/>
      <c r="G2077" s="385">
        <f t="shared" si="234"/>
        <v>0</v>
      </c>
      <c r="H2077" s="360"/>
      <c r="I2077" s="187"/>
      <c r="J2077" s="187"/>
      <c r="K2077" s="187"/>
      <c r="L2077" s="187"/>
      <c r="M2077" s="187"/>
      <c r="N2077" s="187"/>
      <c r="O2077" s="187"/>
      <c r="P2077" s="187"/>
      <c r="Q2077" s="187"/>
      <c r="R2077" s="187"/>
      <c r="S2077" s="187"/>
      <c r="T2077" s="269"/>
      <c r="U2077" s="370">
        <f>IF(AND(H2077="",I2077="",J2077="",K2077="",L2077="",M2077="",N2077="",O2077="",P2077="",Q2077="",R2077="",S2077="",T2077=""),0,AVERAGE($H2077:T2077))</f>
        <v>0</v>
      </c>
      <c r="V2077" s="373">
        <f t="shared" si="235"/>
        <v>0</v>
      </c>
      <c r="W2077" s="376">
        <f t="shared" si="236"/>
        <v>0</v>
      </c>
      <c r="X2077" s="376">
        <f t="shared" si="237"/>
        <v>0</v>
      </c>
      <c r="Y2077" s="373">
        <f t="shared" si="238"/>
        <v>0</v>
      </c>
      <c r="Z2077" s="376">
        <f t="shared" si="239"/>
        <v>0</v>
      </c>
      <c r="AA2077" s="376">
        <f t="shared" si="233"/>
        <v>0</v>
      </c>
      <c r="AB2077" s="350"/>
    </row>
    <row r="2078" spans="1:28" s="2" customFormat="1" ht="10.7">
      <c r="A2078" s="382">
        <v>2053</v>
      </c>
      <c r="B2078" s="398"/>
      <c r="C2078" s="186"/>
      <c r="D2078" s="187"/>
      <c r="E2078" s="186"/>
      <c r="F2078" s="397"/>
      <c r="G2078" s="385">
        <f t="shared" si="234"/>
        <v>0</v>
      </c>
      <c r="H2078" s="360"/>
      <c r="I2078" s="187"/>
      <c r="J2078" s="187"/>
      <c r="K2078" s="187"/>
      <c r="L2078" s="187"/>
      <c r="M2078" s="187"/>
      <c r="N2078" s="187"/>
      <c r="O2078" s="187"/>
      <c r="P2078" s="187"/>
      <c r="Q2078" s="187"/>
      <c r="R2078" s="187"/>
      <c r="S2078" s="187"/>
      <c r="T2078" s="269"/>
      <c r="U2078" s="370">
        <f>IF(AND(H2078="",I2078="",J2078="",K2078="",L2078="",M2078="",N2078="",O2078="",P2078="",Q2078="",R2078="",S2078="",T2078=""),0,AVERAGE($H2078:T2078))</f>
        <v>0</v>
      </c>
      <c r="V2078" s="373">
        <f t="shared" si="235"/>
        <v>0</v>
      </c>
      <c r="W2078" s="376">
        <f t="shared" si="236"/>
        <v>0</v>
      </c>
      <c r="X2078" s="376">
        <f t="shared" si="237"/>
        <v>0</v>
      </c>
      <c r="Y2078" s="373">
        <f t="shared" si="238"/>
        <v>0</v>
      </c>
      <c r="Z2078" s="376">
        <f t="shared" si="239"/>
        <v>0</v>
      </c>
      <c r="AA2078" s="376">
        <f t="shared" si="233"/>
        <v>0</v>
      </c>
      <c r="AB2078" s="350"/>
    </row>
    <row r="2079" spans="1:28" s="2" customFormat="1" ht="10.7">
      <c r="A2079" s="382">
        <v>2054</v>
      </c>
      <c r="B2079" s="398"/>
      <c r="C2079" s="186"/>
      <c r="D2079" s="187"/>
      <c r="E2079" s="186"/>
      <c r="F2079" s="397"/>
      <c r="G2079" s="385">
        <f t="shared" si="234"/>
        <v>0</v>
      </c>
      <c r="H2079" s="360"/>
      <c r="I2079" s="187"/>
      <c r="J2079" s="187"/>
      <c r="K2079" s="187"/>
      <c r="L2079" s="187"/>
      <c r="M2079" s="187"/>
      <c r="N2079" s="187"/>
      <c r="O2079" s="187"/>
      <c r="P2079" s="187"/>
      <c r="Q2079" s="187"/>
      <c r="R2079" s="187"/>
      <c r="S2079" s="187"/>
      <c r="T2079" s="269"/>
      <c r="U2079" s="370">
        <f>IF(AND(H2079="",I2079="",J2079="",K2079="",L2079="",M2079="",N2079="",O2079="",P2079="",Q2079="",R2079="",S2079="",T2079=""),0,AVERAGE($H2079:T2079))</f>
        <v>0</v>
      </c>
      <c r="V2079" s="373">
        <f t="shared" si="235"/>
        <v>0</v>
      </c>
      <c r="W2079" s="376">
        <f t="shared" si="236"/>
        <v>0</v>
      </c>
      <c r="X2079" s="376">
        <f t="shared" si="237"/>
        <v>0</v>
      </c>
      <c r="Y2079" s="373">
        <f t="shared" si="238"/>
        <v>0</v>
      </c>
      <c r="Z2079" s="376">
        <f t="shared" si="239"/>
        <v>0</v>
      </c>
      <c r="AA2079" s="376">
        <f t="shared" si="233"/>
        <v>0</v>
      </c>
      <c r="AB2079" s="350"/>
    </row>
    <row r="2080" spans="1:28" s="2" customFormat="1" ht="10.7">
      <c r="A2080" s="382">
        <v>2055</v>
      </c>
      <c r="B2080" s="398"/>
      <c r="C2080" s="186"/>
      <c r="D2080" s="187"/>
      <c r="E2080" s="186"/>
      <c r="F2080" s="397"/>
      <c r="G2080" s="385">
        <f t="shared" si="234"/>
        <v>0</v>
      </c>
      <c r="H2080" s="360"/>
      <c r="I2080" s="187"/>
      <c r="J2080" s="187"/>
      <c r="K2080" s="187"/>
      <c r="L2080" s="187"/>
      <c r="M2080" s="187"/>
      <c r="N2080" s="187"/>
      <c r="O2080" s="187"/>
      <c r="P2080" s="187"/>
      <c r="Q2080" s="187"/>
      <c r="R2080" s="187"/>
      <c r="S2080" s="187"/>
      <c r="T2080" s="269"/>
      <c r="U2080" s="370">
        <f>IF(AND(H2080="",I2080="",J2080="",K2080="",L2080="",M2080="",N2080="",O2080="",P2080="",Q2080="",R2080="",S2080="",T2080=""),0,AVERAGE($H2080:T2080))</f>
        <v>0</v>
      </c>
      <c r="V2080" s="373">
        <f t="shared" si="235"/>
        <v>0</v>
      </c>
      <c r="W2080" s="376">
        <f t="shared" si="236"/>
        <v>0</v>
      </c>
      <c r="X2080" s="376">
        <f t="shared" si="237"/>
        <v>0</v>
      </c>
      <c r="Y2080" s="373">
        <f t="shared" si="238"/>
        <v>0</v>
      </c>
      <c r="Z2080" s="376">
        <f t="shared" si="239"/>
        <v>0</v>
      </c>
      <c r="AA2080" s="376">
        <f t="shared" si="233"/>
        <v>0</v>
      </c>
      <c r="AB2080" s="350"/>
    </row>
    <row r="2081" spans="1:28" s="2" customFormat="1" ht="10.7">
      <c r="A2081" s="382">
        <v>2056</v>
      </c>
      <c r="B2081" s="398"/>
      <c r="C2081" s="186"/>
      <c r="D2081" s="187"/>
      <c r="E2081" s="186"/>
      <c r="F2081" s="397"/>
      <c r="G2081" s="385">
        <f t="shared" si="234"/>
        <v>0</v>
      </c>
      <c r="H2081" s="360"/>
      <c r="I2081" s="187"/>
      <c r="J2081" s="187"/>
      <c r="K2081" s="187"/>
      <c r="L2081" s="187"/>
      <c r="M2081" s="187"/>
      <c r="N2081" s="187"/>
      <c r="O2081" s="187"/>
      <c r="P2081" s="187"/>
      <c r="Q2081" s="187"/>
      <c r="R2081" s="187"/>
      <c r="S2081" s="187"/>
      <c r="T2081" s="269"/>
      <c r="U2081" s="370">
        <f>IF(AND(H2081="",I2081="",J2081="",K2081="",L2081="",M2081="",N2081="",O2081="",P2081="",Q2081="",R2081="",S2081="",T2081=""),0,AVERAGE($H2081:T2081))</f>
        <v>0</v>
      </c>
      <c r="V2081" s="373">
        <f t="shared" si="235"/>
        <v>0</v>
      </c>
      <c r="W2081" s="376">
        <f t="shared" si="236"/>
        <v>0</v>
      </c>
      <c r="X2081" s="376">
        <f t="shared" si="237"/>
        <v>0</v>
      </c>
      <c r="Y2081" s="373">
        <f t="shared" si="238"/>
        <v>0</v>
      </c>
      <c r="Z2081" s="376">
        <f t="shared" si="239"/>
        <v>0</v>
      </c>
      <c r="AA2081" s="376">
        <f t="shared" si="233"/>
        <v>0</v>
      </c>
      <c r="AB2081" s="350"/>
    </row>
    <row r="2082" spans="1:28" s="2" customFormat="1" ht="10.7">
      <c r="A2082" s="382">
        <v>2057</v>
      </c>
      <c r="B2082" s="398"/>
      <c r="C2082" s="186"/>
      <c r="D2082" s="187"/>
      <c r="E2082" s="186"/>
      <c r="F2082" s="397"/>
      <c r="G2082" s="385">
        <f t="shared" si="234"/>
        <v>0</v>
      </c>
      <c r="H2082" s="360"/>
      <c r="I2082" s="187"/>
      <c r="J2082" s="187"/>
      <c r="K2082" s="187"/>
      <c r="L2082" s="187"/>
      <c r="M2082" s="187"/>
      <c r="N2082" s="187"/>
      <c r="O2082" s="187"/>
      <c r="P2082" s="187"/>
      <c r="Q2082" s="187"/>
      <c r="R2082" s="187"/>
      <c r="S2082" s="187"/>
      <c r="T2082" s="269"/>
      <c r="U2082" s="370">
        <f>IF(AND(H2082="",I2082="",J2082="",K2082="",L2082="",M2082="",N2082="",O2082="",P2082="",Q2082="",R2082="",S2082="",T2082=""),0,AVERAGE($H2082:T2082))</f>
        <v>0</v>
      </c>
      <c r="V2082" s="373">
        <f t="shared" si="235"/>
        <v>0</v>
      </c>
      <c r="W2082" s="376">
        <f t="shared" si="236"/>
        <v>0</v>
      </c>
      <c r="X2082" s="376">
        <f t="shared" si="237"/>
        <v>0</v>
      </c>
      <c r="Y2082" s="373">
        <f t="shared" si="238"/>
        <v>0</v>
      </c>
      <c r="Z2082" s="376">
        <f t="shared" si="239"/>
        <v>0</v>
      </c>
      <c r="AA2082" s="376">
        <f t="shared" si="233"/>
        <v>0</v>
      </c>
      <c r="AB2082" s="350"/>
    </row>
    <row r="2083" spans="1:28" s="2" customFormat="1" ht="10.7">
      <c r="A2083" s="382">
        <v>2058</v>
      </c>
      <c r="B2083" s="398"/>
      <c r="C2083" s="186"/>
      <c r="D2083" s="187"/>
      <c r="E2083" s="186"/>
      <c r="F2083" s="397"/>
      <c r="G2083" s="385">
        <f t="shared" si="234"/>
        <v>0</v>
      </c>
      <c r="H2083" s="360"/>
      <c r="I2083" s="187"/>
      <c r="J2083" s="187"/>
      <c r="K2083" s="187"/>
      <c r="L2083" s="187"/>
      <c r="M2083" s="187"/>
      <c r="N2083" s="187"/>
      <c r="O2083" s="187"/>
      <c r="P2083" s="187"/>
      <c r="Q2083" s="187"/>
      <c r="R2083" s="187"/>
      <c r="S2083" s="187"/>
      <c r="T2083" s="269"/>
      <c r="U2083" s="370">
        <f>IF(AND(H2083="",I2083="",J2083="",K2083="",L2083="",M2083="",N2083="",O2083="",P2083="",Q2083="",R2083="",S2083="",T2083=""),0,AVERAGE($H2083:T2083))</f>
        <v>0</v>
      </c>
      <c r="V2083" s="373">
        <f t="shared" si="235"/>
        <v>0</v>
      </c>
      <c r="W2083" s="376">
        <f t="shared" si="236"/>
        <v>0</v>
      </c>
      <c r="X2083" s="376">
        <f t="shared" si="237"/>
        <v>0</v>
      </c>
      <c r="Y2083" s="373">
        <f t="shared" si="238"/>
        <v>0</v>
      </c>
      <c r="Z2083" s="376">
        <f t="shared" si="239"/>
        <v>0</v>
      </c>
      <c r="AA2083" s="376">
        <f t="shared" si="233"/>
        <v>0</v>
      </c>
      <c r="AB2083" s="350"/>
    </row>
    <row r="2084" spans="1:28" s="2" customFormat="1" ht="10.7">
      <c r="A2084" s="382">
        <v>2059</v>
      </c>
      <c r="B2084" s="398"/>
      <c r="C2084" s="186"/>
      <c r="D2084" s="187"/>
      <c r="E2084" s="186"/>
      <c r="F2084" s="397"/>
      <c r="G2084" s="385">
        <f t="shared" si="234"/>
        <v>0</v>
      </c>
      <c r="H2084" s="360"/>
      <c r="I2084" s="187"/>
      <c r="J2084" s="187"/>
      <c r="K2084" s="187"/>
      <c r="L2084" s="187"/>
      <c r="M2084" s="187"/>
      <c r="N2084" s="187"/>
      <c r="O2084" s="187"/>
      <c r="P2084" s="187"/>
      <c r="Q2084" s="187"/>
      <c r="R2084" s="187"/>
      <c r="S2084" s="187"/>
      <c r="T2084" s="269"/>
      <c r="U2084" s="370">
        <f>IF(AND(H2084="",I2084="",J2084="",K2084="",L2084="",M2084="",N2084="",O2084="",P2084="",Q2084="",R2084="",S2084="",T2084=""),0,AVERAGE($H2084:T2084))</f>
        <v>0</v>
      </c>
      <c r="V2084" s="373">
        <f t="shared" si="235"/>
        <v>0</v>
      </c>
      <c r="W2084" s="376">
        <f t="shared" si="236"/>
        <v>0</v>
      </c>
      <c r="X2084" s="376">
        <f t="shared" si="237"/>
        <v>0</v>
      </c>
      <c r="Y2084" s="373">
        <f t="shared" si="238"/>
        <v>0</v>
      </c>
      <c r="Z2084" s="376">
        <f t="shared" si="239"/>
        <v>0</v>
      </c>
      <c r="AA2084" s="376">
        <f t="shared" si="233"/>
        <v>0</v>
      </c>
      <c r="AB2084" s="350"/>
    </row>
    <row r="2085" spans="1:28" s="2" customFormat="1" ht="10.7">
      <c r="A2085" s="382">
        <v>2060</v>
      </c>
      <c r="B2085" s="398"/>
      <c r="C2085" s="186"/>
      <c r="D2085" s="187"/>
      <c r="E2085" s="186"/>
      <c r="F2085" s="397"/>
      <c r="G2085" s="385">
        <f t="shared" si="234"/>
        <v>0</v>
      </c>
      <c r="H2085" s="360"/>
      <c r="I2085" s="187"/>
      <c r="J2085" s="187"/>
      <c r="K2085" s="187"/>
      <c r="L2085" s="187"/>
      <c r="M2085" s="187"/>
      <c r="N2085" s="187"/>
      <c r="O2085" s="187"/>
      <c r="P2085" s="187"/>
      <c r="Q2085" s="187"/>
      <c r="R2085" s="187"/>
      <c r="S2085" s="187"/>
      <c r="T2085" s="269"/>
      <c r="U2085" s="370">
        <f>IF(AND(H2085="",I2085="",J2085="",K2085="",L2085="",M2085="",N2085="",O2085="",P2085="",Q2085="",R2085="",S2085="",T2085=""),0,AVERAGE($H2085:T2085))</f>
        <v>0</v>
      </c>
      <c r="V2085" s="373">
        <f t="shared" si="235"/>
        <v>0</v>
      </c>
      <c r="W2085" s="376">
        <f t="shared" si="236"/>
        <v>0</v>
      </c>
      <c r="X2085" s="376">
        <f t="shared" si="237"/>
        <v>0</v>
      </c>
      <c r="Y2085" s="373">
        <f t="shared" si="238"/>
        <v>0</v>
      </c>
      <c r="Z2085" s="376">
        <f t="shared" si="239"/>
        <v>0</v>
      </c>
      <c r="AA2085" s="376">
        <f t="shared" si="233"/>
        <v>0</v>
      </c>
      <c r="AB2085" s="350"/>
    </row>
    <row r="2086" spans="1:28" s="2" customFormat="1" ht="10.7">
      <c r="A2086" s="382">
        <v>2061</v>
      </c>
      <c r="B2086" s="398"/>
      <c r="C2086" s="186"/>
      <c r="D2086" s="187"/>
      <c r="E2086" s="186"/>
      <c r="F2086" s="397"/>
      <c r="G2086" s="385">
        <f t="shared" si="234"/>
        <v>0</v>
      </c>
      <c r="H2086" s="360"/>
      <c r="I2086" s="187"/>
      <c r="J2086" s="187"/>
      <c r="K2086" s="187"/>
      <c r="L2086" s="187"/>
      <c r="M2086" s="187"/>
      <c r="N2086" s="187"/>
      <c r="O2086" s="187"/>
      <c r="P2086" s="187"/>
      <c r="Q2086" s="187"/>
      <c r="R2086" s="187"/>
      <c r="S2086" s="187"/>
      <c r="T2086" s="269"/>
      <c r="U2086" s="370">
        <f>IF(AND(H2086="",I2086="",J2086="",K2086="",L2086="",M2086="",N2086="",O2086="",P2086="",Q2086="",R2086="",S2086="",T2086=""),0,AVERAGE($H2086:T2086))</f>
        <v>0</v>
      </c>
      <c r="V2086" s="373">
        <f t="shared" si="235"/>
        <v>0</v>
      </c>
      <c r="W2086" s="376">
        <f t="shared" si="236"/>
        <v>0</v>
      </c>
      <c r="X2086" s="376">
        <f t="shared" si="237"/>
        <v>0</v>
      </c>
      <c r="Y2086" s="373">
        <f t="shared" si="238"/>
        <v>0</v>
      </c>
      <c r="Z2086" s="376">
        <f t="shared" si="239"/>
        <v>0</v>
      </c>
      <c r="AA2086" s="376">
        <f t="shared" si="233"/>
        <v>0</v>
      </c>
      <c r="AB2086" s="350"/>
    </row>
    <row r="2087" spans="1:28" s="2" customFormat="1" ht="10.7">
      <c r="A2087" s="382">
        <v>2062</v>
      </c>
      <c r="B2087" s="398"/>
      <c r="C2087" s="186"/>
      <c r="D2087" s="187"/>
      <c r="E2087" s="186"/>
      <c r="F2087" s="397"/>
      <c r="G2087" s="385">
        <f t="shared" si="234"/>
        <v>0</v>
      </c>
      <c r="H2087" s="360"/>
      <c r="I2087" s="187"/>
      <c r="J2087" s="187"/>
      <c r="K2087" s="187"/>
      <c r="L2087" s="187"/>
      <c r="M2087" s="187"/>
      <c r="N2087" s="187"/>
      <c r="O2087" s="187"/>
      <c r="P2087" s="187"/>
      <c r="Q2087" s="187"/>
      <c r="R2087" s="187"/>
      <c r="S2087" s="187"/>
      <c r="T2087" s="269"/>
      <c r="U2087" s="370">
        <f>IF(AND(H2087="",I2087="",J2087="",K2087="",L2087="",M2087="",N2087="",O2087="",P2087="",Q2087="",R2087="",S2087="",T2087=""),0,AVERAGE($H2087:T2087))</f>
        <v>0</v>
      </c>
      <c r="V2087" s="373">
        <f t="shared" si="235"/>
        <v>0</v>
      </c>
      <c r="W2087" s="376">
        <f t="shared" si="236"/>
        <v>0</v>
      </c>
      <c r="X2087" s="376">
        <f t="shared" si="237"/>
        <v>0</v>
      </c>
      <c r="Y2087" s="373">
        <f t="shared" si="238"/>
        <v>0</v>
      </c>
      <c r="Z2087" s="376">
        <f t="shared" si="239"/>
        <v>0</v>
      </c>
      <c r="AA2087" s="376">
        <f t="shared" si="233"/>
        <v>0</v>
      </c>
      <c r="AB2087" s="350"/>
    </row>
    <row r="2088" spans="1:28" s="2" customFormat="1" ht="10.7">
      <c r="A2088" s="382">
        <v>2063</v>
      </c>
      <c r="B2088" s="398"/>
      <c r="C2088" s="186"/>
      <c r="D2088" s="187"/>
      <c r="E2088" s="186"/>
      <c r="F2088" s="397"/>
      <c r="G2088" s="385">
        <f t="shared" si="234"/>
        <v>0</v>
      </c>
      <c r="H2088" s="360"/>
      <c r="I2088" s="187"/>
      <c r="J2088" s="187"/>
      <c r="K2088" s="187"/>
      <c r="L2088" s="187"/>
      <c r="M2088" s="187"/>
      <c r="N2088" s="187"/>
      <c r="O2088" s="187"/>
      <c r="P2088" s="187"/>
      <c r="Q2088" s="187"/>
      <c r="R2088" s="187"/>
      <c r="S2088" s="187"/>
      <c r="T2088" s="269"/>
      <c r="U2088" s="370">
        <f>IF(AND(H2088="",I2088="",J2088="",K2088="",L2088="",M2088="",N2088="",O2088="",P2088="",Q2088="",R2088="",S2088="",T2088=""),0,AVERAGE($H2088:T2088))</f>
        <v>0</v>
      </c>
      <c r="V2088" s="373">
        <f t="shared" si="235"/>
        <v>0</v>
      </c>
      <c r="W2088" s="376">
        <f t="shared" si="236"/>
        <v>0</v>
      </c>
      <c r="X2088" s="376">
        <f t="shared" si="237"/>
        <v>0</v>
      </c>
      <c r="Y2088" s="373">
        <f t="shared" si="238"/>
        <v>0</v>
      </c>
      <c r="Z2088" s="376">
        <f t="shared" si="239"/>
        <v>0</v>
      </c>
      <c r="AA2088" s="376">
        <f t="shared" si="233"/>
        <v>0</v>
      </c>
      <c r="AB2088" s="350"/>
    </row>
    <row r="2089" spans="1:28" s="2" customFormat="1" ht="10.7">
      <c r="A2089" s="382">
        <v>2064</v>
      </c>
      <c r="B2089" s="398"/>
      <c r="C2089" s="186"/>
      <c r="D2089" s="187"/>
      <c r="E2089" s="186"/>
      <c r="F2089" s="397"/>
      <c r="G2089" s="385">
        <f t="shared" si="234"/>
        <v>0</v>
      </c>
      <c r="H2089" s="360"/>
      <c r="I2089" s="187"/>
      <c r="J2089" s="187"/>
      <c r="K2089" s="187"/>
      <c r="L2089" s="187"/>
      <c r="M2089" s="187"/>
      <c r="N2089" s="187"/>
      <c r="O2089" s="187"/>
      <c r="P2089" s="187"/>
      <c r="Q2089" s="187"/>
      <c r="R2089" s="187"/>
      <c r="S2089" s="187"/>
      <c r="T2089" s="269"/>
      <c r="U2089" s="370">
        <f>IF(AND(H2089="",I2089="",J2089="",K2089="",L2089="",M2089="",N2089="",O2089="",P2089="",Q2089="",R2089="",S2089="",T2089=""),0,AVERAGE($H2089:T2089))</f>
        <v>0</v>
      </c>
      <c r="V2089" s="373">
        <f t="shared" si="235"/>
        <v>0</v>
      </c>
      <c r="W2089" s="376">
        <f t="shared" si="236"/>
        <v>0</v>
      </c>
      <c r="X2089" s="376">
        <f t="shared" si="237"/>
        <v>0</v>
      </c>
      <c r="Y2089" s="373">
        <f t="shared" si="238"/>
        <v>0</v>
      </c>
      <c r="Z2089" s="376">
        <f t="shared" si="239"/>
        <v>0</v>
      </c>
      <c r="AA2089" s="376">
        <f t="shared" si="233"/>
        <v>0</v>
      </c>
      <c r="AB2089" s="350"/>
    </row>
    <row r="2090" spans="1:28" s="2" customFormat="1" ht="10.7">
      <c r="A2090" s="382">
        <v>2065</v>
      </c>
      <c r="B2090" s="398"/>
      <c r="C2090" s="186"/>
      <c r="D2090" s="187"/>
      <c r="E2090" s="186"/>
      <c r="F2090" s="397"/>
      <c r="G2090" s="385">
        <f t="shared" si="234"/>
        <v>0</v>
      </c>
      <c r="H2090" s="360"/>
      <c r="I2090" s="187"/>
      <c r="J2090" s="187"/>
      <c r="K2090" s="187"/>
      <c r="L2090" s="187"/>
      <c r="M2090" s="187"/>
      <c r="N2090" s="187"/>
      <c r="O2090" s="187"/>
      <c r="P2090" s="187"/>
      <c r="Q2090" s="187"/>
      <c r="R2090" s="187"/>
      <c r="S2090" s="187"/>
      <c r="T2090" s="269"/>
      <c r="U2090" s="370">
        <f>IF(AND(H2090="",I2090="",J2090="",K2090="",L2090="",M2090="",N2090="",O2090="",P2090="",Q2090="",R2090="",S2090="",T2090=""),0,AVERAGE($H2090:T2090))</f>
        <v>0</v>
      </c>
      <c r="V2090" s="373">
        <f t="shared" si="235"/>
        <v>0</v>
      </c>
      <c r="W2090" s="376">
        <f t="shared" si="236"/>
        <v>0</v>
      </c>
      <c r="X2090" s="376">
        <f t="shared" si="237"/>
        <v>0</v>
      </c>
      <c r="Y2090" s="373">
        <f t="shared" si="238"/>
        <v>0</v>
      </c>
      <c r="Z2090" s="376">
        <f t="shared" si="239"/>
        <v>0</v>
      </c>
      <c r="AA2090" s="376">
        <f t="shared" si="233"/>
        <v>0</v>
      </c>
      <c r="AB2090" s="350"/>
    </row>
    <row r="2091" spans="1:28" s="2" customFormat="1" ht="10.7">
      <c r="A2091" s="382">
        <v>2066</v>
      </c>
      <c r="B2091" s="398"/>
      <c r="C2091" s="186"/>
      <c r="D2091" s="187"/>
      <c r="E2091" s="186"/>
      <c r="F2091" s="397"/>
      <c r="G2091" s="385">
        <f t="shared" si="234"/>
        <v>0</v>
      </c>
      <c r="H2091" s="360"/>
      <c r="I2091" s="187"/>
      <c r="J2091" s="187"/>
      <c r="K2091" s="187"/>
      <c r="L2091" s="187"/>
      <c r="M2091" s="187"/>
      <c r="N2091" s="187"/>
      <c r="O2091" s="187"/>
      <c r="P2091" s="187"/>
      <c r="Q2091" s="187"/>
      <c r="R2091" s="187"/>
      <c r="S2091" s="187"/>
      <c r="T2091" s="269"/>
      <c r="U2091" s="370">
        <f>IF(AND(H2091="",I2091="",J2091="",K2091="",L2091="",M2091="",N2091="",O2091="",P2091="",Q2091="",R2091="",S2091="",T2091=""),0,AVERAGE($H2091:T2091))</f>
        <v>0</v>
      </c>
      <c r="V2091" s="373">
        <f t="shared" si="235"/>
        <v>0</v>
      </c>
      <c r="W2091" s="376">
        <f t="shared" si="236"/>
        <v>0</v>
      </c>
      <c r="X2091" s="376">
        <f t="shared" si="237"/>
        <v>0</v>
      </c>
      <c r="Y2091" s="373">
        <f t="shared" si="238"/>
        <v>0</v>
      </c>
      <c r="Z2091" s="376">
        <f t="shared" si="239"/>
        <v>0</v>
      </c>
      <c r="AA2091" s="376">
        <f t="shared" si="233"/>
        <v>0</v>
      </c>
      <c r="AB2091" s="350"/>
    </row>
    <row r="2092" spans="1:28" s="2" customFormat="1" ht="10.7">
      <c r="A2092" s="382">
        <v>2067</v>
      </c>
      <c r="B2092" s="398"/>
      <c r="C2092" s="186"/>
      <c r="D2092" s="187"/>
      <c r="E2092" s="186"/>
      <c r="F2092" s="397"/>
      <c r="G2092" s="385">
        <f t="shared" si="234"/>
        <v>0</v>
      </c>
      <c r="H2092" s="360"/>
      <c r="I2092" s="187"/>
      <c r="J2092" s="187"/>
      <c r="K2092" s="187"/>
      <c r="L2092" s="187"/>
      <c r="M2092" s="187"/>
      <c r="N2092" s="187"/>
      <c r="O2092" s="187"/>
      <c r="P2092" s="187"/>
      <c r="Q2092" s="187"/>
      <c r="R2092" s="187"/>
      <c r="S2092" s="187"/>
      <c r="T2092" s="269"/>
      <c r="U2092" s="370">
        <f>IF(AND(H2092="",I2092="",J2092="",K2092="",L2092="",M2092="",N2092="",O2092="",P2092="",Q2092="",R2092="",S2092="",T2092=""),0,AVERAGE($H2092:T2092))</f>
        <v>0</v>
      </c>
      <c r="V2092" s="373">
        <f t="shared" si="235"/>
        <v>0</v>
      </c>
      <c r="W2092" s="376">
        <f t="shared" si="236"/>
        <v>0</v>
      </c>
      <c r="X2092" s="376">
        <f t="shared" si="237"/>
        <v>0</v>
      </c>
      <c r="Y2092" s="373">
        <f t="shared" si="238"/>
        <v>0</v>
      </c>
      <c r="Z2092" s="376">
        <f t="shared" si="239"/>
        <v>0</v>
      </c>
      <c r="AA2092" s="376">
        <f t="shared" si="233"/>
        <v>0</v>
      </c>
      <c r="AB2092" s="350"/>
    </row>
    <row r="2093" spans="1:28" s="2" customFormat="1" ht="10.7">
      <c r="A2093" s="382">
        <v>2068</v>
      </c>
      <c r="B2093" s="398"/>
      <c r="C2093" s="186"/>
      <c r="D2093" s="187"/>
      <c r="E2093" s="186"/>
      <c r="F2093" s="397"/>
      <c r="G2093" s="385">
        <f t="shared" si="234"/>
        <v>0</v>
      </c>
      <c r="H2093" s="360"/>
      <c r="I2093" s="187"/>
      <c r="J2093" s="187"/>
      <c r="K2093" s="187"/>
      <c r="L2093" s="187"/>
      <c r="M2093" s="187"/>
      <c r="N2093" s="187"/>
      <c r="O2093" s="187"/>
      <c r="P2093" s="187"/>
      <c r="Q2093" s="187"/>
      <c r="R2093" s="187"/>
      <c r="S2093" s="187"/>
      <c r="T2093" s="269"/>
      <c r="U2093" s="370">
        <f>IF(AND(H2093="",I2093="",J2093="",K2093="",L2093="",M2093="",N2093="",O2093="",P2093="",Q2093="",R2093="",S2093="",T2093=""),0,AVERAGE($H2093:T2093))</f>
        <v>0</v>
      </c>
      <c r="V2093" s="373">
        <f t="shared" si="235"/>
        <v>0</v>
      </c>
      <c r="W2093" s="376">
        <f t="shared" si="236"/>
        <v>0</v>
      </c>
      <c r="X2093" s="376">
        <f t="shared" si="237"/>
        <v>0</v>
      </c>
      <c r="Y2093" s="373">
        <f t="shared" si="238"/>
        <v>0</v>
      </c>
      <c r="Z2093" s="376">
        <f t="shared" si="239"/>
        <v>0</v>
      </c>
      <c r="AA2093" s="376">
        <f t="shared" si="233"/>
        <v>0</v>
      </c>
      <c r="AB2093" s="350"/>
    </row>
    <row r="2094" spans="1:28" s="2" customFormat="1" ht="10.7">
      <c r="A2094" s="382">
        <v>2069</v>
      </c>
      <c r="B2094" s="398"/>
      <c r="C2094" s="186"/>
      <c r="D2094" s="187"/>
      <c r="E2094" s="186"/>
      <c r="F2094" s="397"/>
      <c r="G2094" s="385">
        <f t="shared" si="234"/>
        <v>0</v>
      </c>
      <c r="H2094" s="360"/>
      <c r="I2094" s="187"/>
      <c r="J2094" s="187"/>
      <c r="K2094" s="187"/>
      <c r="L2094" s="187"/>
      <c r="M2094" s="187"/>
      <c r="N2094" s="187"/>
      <c r="O2094" s="187"/>
      <c r="P2094" s="187"/>
      <c r="Q2094" s="187"/>
      <c r="R2094" s="187"/>
      <c r="S2094" s="187"/>
      <c r="T2094" s="269"/>
      <c r="U2094" s="370">
        <f>IF(AND(H2094="",I2094="",J2094="",K2094="",L2094="",M2094="",N2094="",O2094="",P2094="",Q2094="",R2094="",S2094="",T2094=""),0,AVERAGE($H2094:T2094))</f>
        <v>0</v>
      </c>
      <c r="V2094" s="373">
        <f t="shared" si="235"/>
        <v>0</v>
      </c>
      <c r="W2094" s="376">
        <f t="shared" si="236"/>
        <v>0</v>
      </c>
      <c r="X2094" s="376">
        <f t="shared" si="237"/>
        <v>0</v>
      </c>
      <c r="Y2094" s="373">
        <f t="shared" si="238"/>
        <v>0</v>
      </c>
      <c r="Z2094" s="376">
        <f t="shared" si="239"/>
        <v>0</v>
      </c>
      <c r="AA2094" s="376">
        <f t="shared" si="233"/>
        <v>0</v>
      </c>
      <c r="AB2094" s="350"/>
    </row>
    <row r="2095" spans="1:28" s="2" customFormat="1" ht="10.7">
      <c r="A2095" s="382">
        <v>2070</v>
      </c>
      <c r="B2095" s="398"/>
      <c r="C2095" s="186"/>
      <c r="D2095" s="187"/>
      <c r="E2095" s="186"/>
      <c r="F2095" s="397"/>
      <c r="G2095" s="385">
        <f t="shared" si="234"/>
        <v>0</v>
      </c>
      <c r="H2095" s="360"/>
      <c r="I2095" s="187"/>
      <c r="J2095" s="187"/>
      <c r="K2095" s="187"/>
      <c r="L2095" s="187"/>
      <c r="M2095" s="187"/>
      <c r="N2095" s="187"/>
      <c r="O2095" s="187"/>
      <c r="P2095" s="187"/>
      <c r="Q2095" s="187"/>
      <c r="R2095" s="187"/>
      <c r="S2095" s="187"/>
      <c r="T2095" s="269"/>
      <c r="U2095" s="370">
        <f>IF(AND(H2095="",I2095="",J2095="",K2095="",L2095="",M2095="",N2095="",O2095="",P2095="",Q2095="",R2095="",S2095="",T2095=""),0,AVERAGE($H2095:T2095))</f>
        <v>0</v>
      </c>
      <c r="V2095" s="373">
        <f t="shared" si="235"/>
        <v>0</v>
      </c>
      <c r="W2095" s="376">
        <f t="shared" si="236"/>
        <v>0</v>
      </c>
      <c r="X2095" s="376">
        <f t="shared" si="237"/>
        <v>0</v>
      </c>
      <c r="Y2095" s="373">
        <f t="shared" si="238"/>
        <v>0</v>
      </c>
      <c r="Z2095" s="376">
        <f t="shared" si="239"/>
        <v>0</v>
      </c>
      <c r="AA2095" s="376">
        <f t="shared" si="233"/>
        <v>0</v>
      </c>
      <c r="AB2095" s="350"/>
    </row>
    <row r="2096" spans="1:28" s="2" customFormat="1" ht="10.7">
      <c r="A2096" s="382">
        <v>2071</v>
      </c>
      <c r="B2096" s="398"/>
      <c r="C2096" s="186"/>
      <c r="D2096" s="187"/>
      <c r="E2096" s="186"/>
      <c r="F2096" s="397"/>
      <c r="G2096" s="385">
        <f t="shared" si="234"/>
        <v>0</v>
      </c>
      <c r="H2096" s="360"/>
      <c r="I2096" s="187"/>
      <c r="J2096" s="187"/>
      <c r="K2096" s="187"/>
      <c r="L2096" s="187"/>
      <c r="M2096" s="187"/>
      <c r="N2096" s="187"/>
      <c r="O2096" s="187"/>
      <c r="P2096" s="187"/>
      <c r="Q2096" s="187"/>
      <c r="R2096" s="187"/>
      <c r="S2096" s="187"/>
      <c r="T2096" s="269"/>
      <c r="U2096" s="370">
        <f>IF(AND(H2096="",I2096="",J2096="",K2096="",L2096="",M2096="",N2096="",O2096="",P2096="",Q2096="",R2096="",S2096="",T2096=""),0,AVERAGE($H2096:T2096))</f>
        <v>0</v>
      </c>
      <c r="V2096" s="373">
        <f t="shared" si="235"/>
        <v>0</v>
      </c>
      <c r="W2096" s="376">
        <f t="shared" si="236"/>
        <v>0</v>
      </c>
      <c r="X2096" s="376">
        <f t="shared" si="237"/>
        <v>0</v>
      </c>
      <c r="Y2096" s="373">
        <f t="shared" si="238"/>
        <v>0</v>
      </c>
      <c r="Z2096" s="376">
        <f t="shared" si="239"/>
        <v>0</v>
      </c>
      <c r="AA2096" s="376">
        <f t="shared" si="233"/>
        <v>0</v>
      </c>
      <c r="AB2096" s="350"/>
    </row>
    <row r="2097" spans="1:28" s="2" customFormat="1" ht="10.7">
      <c r="A2097" s="382">
        <v>2072</v>
      </c>
      <c r="B2097" s="398"/>
      <c r="C2097" s="186"/>
      <c r="D2097" s="187"/>
      <c r="E2097" s="186"/>
      <c r="F2097" s="397"/>
      <c r="G2097" s="385">
        <f t="shared" si="234"/>
        <v>0</v>
      </c>
      <c r="H2097" s="360"/>
      <c r="I2097" s="187"/>
      <c r="J2097" s="187"/>
      <c r="K2097" s="187"/>
      <c r="L2097" s="187"/>
      <c r="M2097" s="187"/>
      <c r="N2097" s="187"/>
      <c r="O2097" s="187"/>
      <c r="P2097" s="187"/>
      <c r="Q2097" s="187"/>
      <c r="R2097" s="187"/>
      <c r="S2097" s="187"/>
      <c r="T2097" s="269"/>
      <c r="U2097" s="370">
        <f>IF(AND(H2097="",I2097="",J2097="",K2097="",L2097="",M2097="",N2097="",O2097="",P2097="",Q2097="",R2097="",S2097="",T2097=""),0,AVERAGE($H2097:T2097))</f>
        <v>0</v>
      </c>
      <c r="V2097" s="373">
        <f t="shared" si="235"/>
        <v>0</v>
      </c>
      <c r="W2097" s="376">
        <f t="shared" si="236"/>
        <v>0</v>
      </c>
      <c r="X2097" s="376">
        <f t="shared" si="237"/>
        <v>0</v>
      </c>
      <c r="Y2097" s="373">
        <f t="shared" si="238"/>
        <v>0</v>
      </c>
      <c r="Z2097" s="376">
        <f t="shared" si="239"/>
        <v>0</v>
      </c>
      <c r="AA2097" s="376">
        <f t="shared" si="233"/>
        <v>0</v>
      </c>
      <c r="AB2097" s="350"/>
    </row>
    <row r="2098" spans="1:28" s="2" customFormat="1" ht="10.7">
      <c r="A2098" s="382">
        <v>2073</v>
      </c>
      <c r="B2098" s="398"/>
      <c r="C2098" s="186"/>
      <c r="D2098" s="187"/>
      <c r="E2098" s="186"/>
      <c r="F2098" s="397"/>
      <c r="G2098" s="385">
        <f t="shared" si="234"/>
        <v>0</v>
      </c>
      <c r="H2098" s="360"/>
      <c r="I2098" s="187"/>
      <c r="J2098" s="187"/>
      <c r="K2098" s="187"/>
      <c r="L2098" s="187"/>
      <c r="M2098" s="187"/>
      <c r="N2098" s="187"/>
      <c r="O2098" s="187"/>
      <c r="P2098" s="187"/>
      <c r="Q2098" s="187"/>
      <c r="R2098" s="187"/>
      <c r="S2098" s="187"/>
      <c r="T2098" s="269"/>
      <c r="U2098" s="370">
        <f>IF(AND(H2098="",I2098="",J2098="",K2098="",L2098="",M2098="",N2098="",O2098="",P2098="",Q2098="",R2098="",S2098="",T2098=""),0,AVERAGE($H2098:T2098))</f>
        <v>0</v>
      </c>
      <c r="V2098" s="373">
        <f t="shared" si="235"/>
        <v>0</v>
      </c>
      <c r="W2098" s="376">
        <f t="shared" si="236"/>
        <v>0</v>
      </c>
      <c r="X2098" s="376">
        <f t="shared" si="237"/>
        <v>0</v>
      </c>
      <c r="Y2098" s="373">
        <f t="shared" si="238"/>
        <v>0</v>
      </c>
      <c r="Z2098" s="376">
        <f t="shared" si="239"/>
        <v>0</v>
      </c>
      <c r="AA2098" s="376">
        <f t="shared" si="233"/>
        <v>0</v>
      </c>
      <c r="AB2098" s="350"/>
    </row>
    <row r="2099" spans="1:28" s="2" customFormat="1" ht="10.7">
      <c r="A2099" s="382">
        <v>2074</v>
      </c>
      <c r="B2099" s="398"/>
      <c r="C2099" s="186"/>
      <c r="D2099" s="187"/>
      <c r="E2099" s="186"/>
      <c r="F2099" s="397"/>
      <c r="G2099" s="385">
        <f t="shared" si="234"/>
        <v>0</v>
      </c>
      <c r="H2099" s="360"/>
      <c r="I2099" s="187"/>
      <c r="J2099" s="187"/>
      <c r="K2099" s="187"/>
      <c r="L2099" s="187"/>
      <c r="M2099" s="187"/>
      <c r="N2099" s="187"/>
      <c r="O2099" s="187"/>
      <c r="P2099" s="187"/>
      <c r="Q2099" s="187"/>
      <c r="R2099" s="187"/>
      <c r="S2099" s="187"/>
      <c r="T2099" s="269"/>
      <c r="U2099" s="370">
        <f>IF(AND(H2099="",I2099="",J2099="",K2099="",L2099="",M2099="",N2099="",O2099="",P2099="",Q2099="",R2099="",S2099="",T2099=""),0,AVERAGE($H2099:T2099))</f>
        <v>0</v>
      </c>
      <c r="V2099" s="373">
        <f t="shared" si="235"/>
        <v>0</v>
      </c>
      <c r="W2099" s="376">
        <f t="shared" si="236"/>
        <v>0</v>
      </c>
      <c r="X2099" s="376">
        <f t="shared" si="237"/>
        <v>0</v>
      </c>
      <c r="Y2099" s="373">
        <f t="shared" si="238"/>
        <v>0</v>
      </c>
      <c r="Z2099" s="376">
        <f t="shared" si="239"/>
        <v>0</v>
      </c>
      <c r="AA2099" s="376">
        <f t="shared" si="233"/>
        <v>0</v>
      </c>
      <c r="AB2099" s="350"/>
    </row>
    <row r="2100" spans="1:28" s="2" customFormat="1" ht="10.7">
      <c r="A2100" s="382">
        <v>2075</v>
      </c>
      <c r="B2100" s="398"/>
      <c r="C2100" s="186"/>
      <c r="D2100" s="187"/>
      <c r="E2100" s="186"/>
      <c r="F2100" s="397"/>
      <c r="G2100" s="385">
        <f t="shared" si="234"/>
        <v>0</v>
      </c>
      <c r="H2100" s="360"/>
      <c r="I2100" s="187"/>
      <c r="J2100" s="187"/>
      <c r="K2100" s="187"/>
      <c r="L2100" s="187"/>
      <c r="M2100" s="187"/>
      <c r="N2100" s="187"/>
      <c r="O2100" s="187"/>
      <c r="P2100" s="187"/>
      <c r="Q2100" s="187"/>
      <c r="R2100" s="187"/>
      <c r="S2100" s="187"/>
      <c r="T2100" s="269"/>
      <c r="U2100" s="370">
        <f>IF(AND(H2100="",I2100="",J2100="",K2100="",L2100="",M2100="",N2100="",O2100="",P2100="",Q2100="",R2100="",S2100="",T2100=""),0,AVERAGE($H2100:T2100))</f>
        <v>0</v>
      </c>
      <c r="V2100" s="373">
        <f t="shared" si="235"/>
        <v>0</v>
      </c>
      <c r="W2100" s="376">
        <f t="shared" si="236"/>
        <v>0</v>
      </c>
      <c r="X2100" s="376">
        <f t="shared" si="237"/>
        <v>0</v>
      </c>
      <c r="Y2100" s="373">
        <f t="shared" si="238"/>
        <v>0</v>
      </c>
      <c r="Z2100" s="376">
        <f t="shared" si="239"/>
        <v>0</v>
      </c>
      <c r="AA2100" s="376">
        <f t="shared" si="233"/>
        <v>0</v>
      </c>
      <c r="AB2100" s="350"/>
    </row>
    <row r="2101" spans="1:28" s="2" customFormat="1" ht="10.7">
      <c r="A2101" s="382">
        <v>2076</v>
      </c>
      <c r="B2101" s="398"/>
      <c r="C2101" s="186"/>
      <c r="D2101" s="187"/>
      <c r="E2101" s="186"/>
      <c r="F2101" s="397"/>
      <c r="G2101" s="385">
        <f t="shared" si="234"/>
        <v>0</v>
      </c>
      <c r="H2101" s="360"/>
      <c r="I2101" s="187"/>
      <c r="J2101" s="187"/>
      <c r="K2101" s="187"/>
      <c r="L2101" s="187"/>
      <c r="M2101" s="187"/>
      <c r="N2101" s="187"/>
      <c r="O2101" s="187"/>
      <c r="P2101" s="187"/>
      <c r="Q2101" s="187"/>
      <c r="R2101" s="187"/>
      <c r="S2101" s="187"/>
      <c r="T2101" s="269"/>
      <c r="U2101" s="370">
        <f>IF(AND(H2101="",I2101="",J2101="",K2101="",L2101="",M2101="",N2101="",O2101="",P2101="",Q2101="",R2101="",S2101="",T2101=""),0,AVERAGE($H2101:T2101))</f>
        <v>0</v>
      </c>
      <c r="V2101" s="373">
        <f t="shared" si="235"/>
        <v>0</v>
      </c>
      <c r="W2101" s="376">
        <f t="shared" si="236"/>
        <v>0</v>
      </c>
      <c r="X2101" s="376">
        <f t="shared" si="237"/>
        <v>0</v>
      </c>
      <c r="Y2101" s="373">
        <f t="shared" si="238"/>
        <v>0</v>
      </c>
      <c r="Z2101" s="376">
        <f t="shared" si="239"/>
        <v>0</v>
      </c>
      <c r="AA2101" s="376">
        <f t="shared" si="233"/>
        <v>0</v>
      </c>
      <c r="AB2101" s="350"/>
    </row>
    <row r="2102" spans="1:28" s="2" customFormat="1" ht="10.7">
      <c r="A2102" s="382">
        <v>2077</v>
      </c>
      <c r="B2102" s="398"/>
      <c r="C2102" s="186"/>
      <c r="D2102" s="187"/>
      <c r="E2102" s="186"/>
      <c r="F2102" s="397"/>
      <c r="G2102" s="385">
        <f t="shared" si="234"/>
        <v>0</v>
      </c>
      <c r="H2102" s="360"/>
      <c r="I2102" s="187"/>
      <c r="J2102" s="187"/>
      <c r="K2102" s="187"/>
      <c r="L2102" s="187"/>
      <c r="M2102" s="187"/>
      <c r="N2102" s="187"/>
      <c r="O2102" s="187"/>
      <c r="P2102" s="187"/>
      <c r="Q2102" s="187"/>
      <c r="R2102" s="187"/>
      <c r="S2102" s="187"/>
      <c r="T2102" s="269"/>
      <c r="U2102" s="370">
        <f>IF(AND(H2102="",I2102="",J2102="",K2102="",L2102="",M2102="",N2102="",O2102="",P2102="",Q2102="",R2102="",S2102="",T2102=""),0,AVERAGE($H2102:T2102))</f>
        <v>0</v>
      </c>
      <c r="V2102" s="373">
        <f t="shared" si="235"/>
        <v>0</v>
      </c>
      <c r="W2102" s="376">
        <f t="shared" si="236"/>
        <v>0</v>
      </c>
      <c r="X2102" s="376">
        <f t="shared" si="237"/>
        <v>0</v>
      </c>
      <c r="Y2102" s="373">
        <f t="shared" si="238"/>
        <v>0</v>
      </c>
      <c r="Z2102" s="376">
        <f t="shared" si="239"/>
        <v>0</v>
      </c>
      <c r="AA2102" s="376">
        <f t="shared" si="233"/>
        <v>0</v>
      </c>
      <c r="AB2102" s="350"/>
    </row>
    <row r="2103" spans="1:28" s="2" customFormat="1" ht="10.7">
      <c r="A2103" s="382">
        <v>2078</v>
      </c>
      <c r="B2103" s="398"/>
      <c r="C2103" s="186"/>
      <c r="D2103" s="187"/>
      <c r="E2103" s="186"/>
      <c r="F2103" s="397"/>
      <c r="G2103" s="385">
        <f t="shared" si="234"/>
        <v>0</v>
      </c>
      <c r="H2103" s="360"/>
      <c r="I2103" s="187"/>
      <c r="J2103" s="187"/>
      <c r="K2103" s="187"/>
      <c r="L2103" s="187"/>
      <c r="M2103" s="187"/>
      <c r="N2103" s="187"/>
      <c r="O2103" s="187"/>
      <c r="P2103" s="187"/>
      <c r="Q2103" s="187"/>
      <c r="R2103" s="187"/>
      <c r="S2103" s="187"/>
      <c r="T2103" s="269"/>
      <c r="U2103" s="370">
        <f>IF(AND(H2103="",I2103="",J2103="",K2103="",L2103="",M2103="",N2103="",O2103="",P2103="",Q2103="",R2103="",S2103="",T2103=""),0,AVERAGE($H2103:T2103))</f>
        <v>0</v>
      </c>
      <c r="V2103" s="373">
        <f t="shared" si="235"/>
        <v>0</v>
      </c>
      <c r="W2103" s="376">
        <f t="shared" si="236"/>
        <v>0</v>
      </c>
      <c r="X2103" s="376">
        <f t="shared" si="237"/>
        <v>0</v>
      </c>
      <c r="Y2103" s="373">
        <f t="shared" si="238"/>
        <v>0</v>
      </c>
      <c r="Z2103" s="376">
        <f t="shared" si="239"/>
        <v>0</v>
      </c>
      <c r="AA2103" s="376">
        <f t="shared" si="233"/>
        <v>0</v>
      </c>
      <c r="AB2103" s="350"/>
    </row>
    <row r="2104" spans="1:28" s="2" customFormat="1" ht="10.7">
      <c r="A2104" s="382">
        <v>2079</v>
      </c>
      <c r="B2104" s="398"/>
      <c r="C2104" s="186"/>
      <c r="D2104" s="187"/>
      <c r="E2104" s="186"/>
      <c r="F2104" s="397"/>
      <c r="G2104" s="385">
        <f t="shared" si="234"/>
        <v>0</v>
      </c>
      <c r="H2104" s="360"/>
      <c r="I2104" s="187"/>
      <c r="J2104" s="187"/>
      <c r="K2104" s="187"/>
      <c r="L2104" s="187"/>
      <c r="M2104" s="187"/>
      <c r="N2104" s="187"/>
      <c r="O2104" s="187"/>
      <c r="P2104" s="187"/>
      <c r="Q2104" s="187"/>
      <c r="R2104" s="187"/>
      <c r="S2104" s="187"/>
      <c r="T2104" s="269"/>
      <c r="U2104" s="370">
        <f>IF(AND(H2104="",I2104="",J2104="",K2104="",L2104="",M2104="",N2104="",O2104="",P2104="",Q2104="",R2104="",S2104="",T2104=""),0,AVERAGE($H2104:T2104))</f>
        <v>0</v>
      </c>
      <c r="V2104" s="373">
        <f t="shared" si="235"/>
        <v>0</v>
      </c>
      <c r="W2104" s="376">
        <f t="shared" si="236"/>
        <v>0</v>
      </c>
      <c r="X2104" s="376">
        <f t="shared" si="237"/>
        <v>0</v>
      </c>
      <c r="Y2104" s="373">
        <f t="shared" si="238"/>
        <v>0</v>
      </c>
      <c r="Z2104" s="376">
        <f t="shared" si="239"/>
        <v>0</v>
      </c>
      <c r="AA2104" s="376">
        <f t="shared" si="233"/>
        <v>0</v>
      </c>
      <c r="AB2104" s="350"/>
    </row>
    <row r="2105" spans="1:28" s="2" customFormat="1" ht="10.7">
      <c r="A2105" s="382">
        <v>2080</v>
      </c>
      <c r="B2105" s="398"/>
      <c r="C2105" s="186"/>
      <c r="D2105" s="187"/>
      <c r="E2105" s="186"/>
      <c r="F2105" s="397"/>
      <c r="G2105" s="385">
        <f t="shared" si="234"/>
        <v>0</v>
      </c>
      <c r="H2105" s="360"/>
      <c r="I2105" s="187"/>
      <c r="J2105" s="187"/>
      <c r="K2105" s="187"/>
      <c r="L2105" s="187"/>
      <c r="M2105" s="187"/>
      <c r="N2105" s="187"/>
      <c r="O2105" s="187"/>
      <c r="P2105" s="187"/>
      <c r="Q2105" s="187"/>
      <c r="R2105" s="187"/>
      <c r="S2105" s="187"/>
      <c r="T2105" s="269"/>
      <c r="U2105" s="370">
        <f>IF(AND(H2105="",I2105="",J2105="",K2105="",L2105="",M2105="",N2105="",O2105="",P2105="",Q2105="",R2105="",S2105="",T2105=""),0,AVERAGE($H2105:T2105))</f>
        <v>0</v>
      </c>
      <c r="V2105" s="373">
        <f t="shared" si="235"/>
        <v>0</v>
      </c>
      <c r="W2105" s="376">
        <f t="shared" si="236"/>
        <v>0</v>
      </c>
      <c r="X2105" s="376">
        <f t="shared" si="237"/>
        <v>0</v>
      </c>
      <c r="Y2105" s="373">
        <f t="shared" si="238"/>
        <v>0</v>
      </c>
      <c r="Z2105" s="376">
        <f t="shared" si="239"/>
        <v>0</v>
      </c>
      <c r="AA2105" s="376">
        <f t="shared" si="233"/>
        <v>0</v>
      </c>
      <c r="AB2105" s="350"/>
    </row>
    <row r="2106" spans="1:28" s="2" customFormat="1" ht="10.7">
      <c r="A2106" s="382">
        <v>2081</v>
      </c>
      <c r="B2106" s="398"/>
      <c r="C2106" s="186"/>
      <c r="D2106" s="187"/>
      <c r="E2106" s="186"/>
      <c r="F2106" s="397"/>
      <c r="G2106" s="385">
        <f t="shared" si="234"/>
        <v>0</v>
      </c>
      <c r="H2106" s="360"/>
      <c r="I2106" s="187"/>
      <c r="J2106" s="187"/>
      <c r="K2106" s="187"/>
      <c r="L2106" s="187"/>
      <c r="M2106" s="187"/>
      <c r="N2106" s="187"/>
      <c r="O2106" s="187"/>
      <c r="P2106" s="187"/>
      <c r="Q2106" s="187"/>
      <c r="R2106" s="187"/>
      <c r="S2106" s="187"/>
      <c r="T2106" s="269"/>
      <c r="U2106" s="370">
        <f>IF(AND(H2106="",I2106="",J2106="",K2106="",L2106="",M2106="",N2106="",O2106="",P2106="",Q2106="",R2106="",S2106="",T2106=""),0,AVERAGE($H2106:T2106))</f>
        <v>0</v>
      </c>
      <c r="V2106" s="373">
        <f t="shared" si="235"/>
        <v>0</v>
      </c>
      <c r="W2106" s="376">
        <f t="shared" si="236"/>
        <v>0</v>
      </c>
      <c r="X2106" s="376">
        <f t="shared" si="237"/>
        <v>0</v>
      </c>
      <c r="Y2106" s="373">
        <f t="shared" si="238"/>
        <v>0</v>
      </c>
      <c r="Z2106" s="376">
        <f t="shared" si="239"/>
        <v>0</v>
      </c>
      <c r="AA2106" s="376">
        <f t="shared" si="233"/>
        <v>0</v>
      </c>
      <c r="AB2106" s="350"/>
    </row>
    <row r="2107" spans="1:28" s="2" customFormat="1" ht="10.7">
      <c r="A2107" s="382">
        <v>2082</v>
      </c>
      <c r="B2107" s="398"/>
      <c r="C2107" s="186"/>
      <c r="D2107" s="187"/>
      <c r="E2107" s="186"/>
      <c r="F2107" s="397"/>
      <c r="G2107" s="385">
        <f t="shared" si="234"/>
        <v>0</v>
      </c>
      <c r="H2107" s="360"/>
      <c r="I2107" s="187"/>
      <c r="J2107" s="187"/>
      <c r="K2107" s="187"/>
      <c r="L2107" s="187"/>
      <c r="M2107" s="187"/>
      <c r="N2107" s="187"/>
      <c r="O2107" s="187"/>
      <c r="P2107" s="187"/>
      <c r="Q2107" s="187"/>
      <c r="R2107" s="187"/>
      <c r="S2107" s="187"/>
      <c r="T2107" s="269"/>
      <c r="U2107" s="370">
        <f>IF(AND(H2107="",I2107="",J2107="",K2107="",L2107="",M2107="",N2107="",O2107="",P2107="",Q2107="",R2107="",S2107="",T2107=""),0,AVERAGE($H2107:T2107))</f>
        <v>0</v>
      </c>
      <c r="V2107" s="373">
        <f t="shared" si="235"/>
        <v>0</v>
      </c>
      <c r="W2107" s="376">
        <f t="shared" si="236"/>
        <v>0</v>
      </c>
      <c r="X2107" s="376">
        <f t="shared" si="237"/>
        <v>0</v>
      </c>
      <c r="Y2107" s="373">
        <f t="shared" si="238"/>
        <v>0</v>
      </c>
      <c r="Z2107" s="376">
        <f t="shared" si="239"/>
        <v>0</v>
      </c>
      <c r="AA2107" s="376">
        <f t="shared" si="233"/>
        <v>0</v>
      </c>
      <c r="AB2107" s="350"/>
    </row>
    <row r="2108" spans="1:28" s="2" customFormat="1" ht="10.7">
      <c r="A2108" s="382">
        <v>2083</v>
      </c>
      <c r="B2108" s="398"/>
      <c r="C2108" s="186"/>
      <c r="D2108" s="187"/>
      <c r="E2108" s="186"/>
      <c r="F2108" s="397"/>
      <c r="G2108" s="385">
        <f t="shared" si="234"/>
        <v>0</v>
      </c>
      <c r="H2108" s="360"/>
      <c r="I2108" s="187"/>
      <c r="J2108" s="187"/>
      <c r="K2108" s="187"/>
      <c r="L2108" s="187"/>
      <c r="M2108" s="187"/>
      <c r="N2108" s="187"/>
      <c r="O2108" s="187"/>
      <c r="P2108" s="187"/>
      <c r="Q2108" s="187"/>
      <c r="R2108" s="187"/>
      <c r="S2108" s="187"/>
      <c r="T2108" s="269"/>
      <c r="U2108" s="370">
        <f>IF(AND(H2108="",I2108="",J2108="",K2108="",L2108="",M2108="",N2108="",O2108="",P2108="",Q2108="",R2108="",S2108="",T2108=""),0,AVERAGE($H2108:T2108))</f>
        <v>0</v>
      </c>
      <c r="V2108" s="373">
        <f t="shared" si="235"/>
        <v>0</v>
      </c>
      <c r="W2108" s="376">
        <f t="shared" si="236"/>
        <v>0</v>
      </c>
      <c r="X2108" s="376">
        <f t="shared" si="237"/>
        <v>0</v>
      </c>
      <c r="Y2108" s="373">
        <f t="shared" si="238"/>
        <v>0</v>
      </c>
      <c r="Z2108" s="376">
        <f t="shared" si="239"/>
        <v>0</v>
      </c>
      <c r="AA2108" s="376">
        <f t="shared" si="233"/>
        <v>0</v>
      </c>
      <c r="AB2108" s="350"/>
    </row>
    <row r="2109" spans="1:28" s="2" customFormat="1" ht="10.7">
      <c r="A2109" s="382">
        <v>2084</v>
      </c>
      <c r="B2109" s="398"/>
      <c r="C2109" s="186"/>
      <c r="D2109" s="187"/>
      <c r="E2109" s="186"/>
      <c r="F2109" s="397"/>
      <c r="G2109" s="385">
        <f t="shared" si="234"/>
        <v>0</v>
      </c>
      <c r="H2109" s="360"/>
      <c r="I2109" s="187"/>
      <c r="J2109" s="187"/>
      <c r="K2109" s="187"/>
      <c r="L2109" s="187"/>
      <c r="M2109" s="187"/>
      <c r="N2109" s="187"/>
      <c r="O2109" s="187"/>
      <c r="P2109" s="187"/>
      <c r="Q2109" s="187"/>
      <c r="R2109" s="187"/>
      <c r="S2109" s="187"/>
      <c r="T2109" s="269"/>
      <c r="U2109" s="370">
        <f>IF(AND(H2109="",I2109="",J2109="",K2109="",L2109="",M2109="",N2109="",O2109="",P2109="",Q2109="",R2109="",S2109="",T2109=""),0,AVERAGE($H2109:T2109))</f>
        <v>0</v>
      </c>
      <c r="V2109" s="373">
        <f t="shared" si="235"/>
        <v>0</v>
      </c>
      <c r="W2109" s="376">
        <f t="shared" si="236"/>
        <v>0</v>
      </c>
      <c r="X2109" s="376">
        <f t="shared" si="237"/>
        <v>0</v>
      </c>
      <c r="Y2109" s="373">
        <f t="shared" si="238"/>
        <v>0</v>
      </c>
      <c r="Z2109" s="376">
        <f t="shared" si="239"/>
        <v>0</v>
      </c>
      <c r="AA2109" s="376">
        <f t="shared" si="233"/>
        <v>0</v>
      </c>
      <c r="AB2109" s="350"/>
    </row>
    <row r="2110" spans="1:28" s="2" customFormat="1" ht="10.7">
      <c r="A2110" s="382">
        <v>2085</v>
      </c>
      <c r="B2110" s="398"/>
      <c r="C2110" s="186"/>
      <c r="D2110" s="187"/>
      <c r="E2110" s="186"/>
      <c r="F2110" s="397"/>
      <c r="G2110" s="385">
        <f t="shared" si="234"/>
        <v>0</v>
      </c>
      <c r="H2110" s="360"/>
      <c r="I2110" s="187"/>
      <c r="J2110" s="187"/>
      <c r="K2110" s="187"/>
      <c r="L2110" s="187"/>
      <c r="M2110" s="187"/>
      <c r="N2110" s="187"/>
      <c r="O2110" s="187"/>
      <c r="P2110" s="187"/>
      <c r="Q2110" s="187"/>
      <c r="R2110" s="187"/>
      <c r="S2110" s="187"/>
      <c r="T2110" s="269"/>
      <c r="U2110" s="370">
        <f>IF(AND(H2110="",I2110="",J2110="",K2110="",L2110="",M2110="",N2110="",O2110="",P2110="",Q2110="",R2110="",S2110="",T2110=""),0,AVERAGE($H2110:T2110))</f>
        <v>0</v>
      </c>
      <c r="V2110" s="373">
        <f t="shared" si="235"/>
        <v>0</v>
      </c>
      <c r="W2110" s="376">
        <f t="shared" si="236"/>
        <v>0</v>
      </c>
      <c r="X2110" s="376">
        <f t="shared" si="237"/>
        <v>0</v>
      </c>
      <c r="Y2110" s="373">
        <f t="shared" si="238"/>
        <v>0</v>
      </c>
      <c r="Z2110" s="376">
        <f t="shared" si="239"/>
        <v>0</v>
      </c>
      <c r="AA2110" s="376">
        <f t="shared" si="233"/>
        <v>0</v>
      </c>
      <c r="AB2110" s="350"/>
    </row>
    <row r="2111" spans="1:28" s="2" customFormat="1" ht="10.7">
      <c r="A2111" s="382">
        <v>2086</v>
      </c>
      <c r="B2111" s="398"/>
      <c r="C2111" s="186"/>
      <c r="D2111" s="187"/>
      <c r="E2111" s="186"/>
      <c r="F2111" s="397"/>
      <c r="G2111" s="385">
        <f t="shared" si="234"/>
        <v>0</v>
      </c>
      <c r="H2111" s="360"/>
      <c r="I2111" s="187"/>
      <c r="J2111" s="187"/>
      <c r="K2111" s="187"/>
      <c r="L2111" s="187"/>
      <c r="M2111" s="187"/>
      <c r="N2111" s="187"/>
      <c r="O2111" s="187"/>
      <c r="P2111" s="187"/>
      <c r="Q2111" s="187"/>
      <c r="R2111" s="187"/>
      <c r="S2111" s="187"/>
      <c r="T2111" s="269"/>
      <c r="U2111" s="370">
        <f>IF(AND(H2111="",I2111="",J2111="",K2111="",L2111="",M2111="",N2111="",O2111="",P2111="",Q2111="",R2111="",S2111="",T2111=""),0,AVERAGE($H2111:T2111))</f>
        <v>0</v>
      </c>
      <c r="V2111" s="373">
        <f t="shared" si="235"/>
        <v>0</v>
      </c>
      <c r="W2111" s="376">
        <f t="shared" si="236"/>
        <v>0</v>
      </c>
      <c r="X2111" s="376">
        <f t="shared" si="237"/>
        <v>0</v>
      </c>
      <c r="Y2111" s="373">
        <f t="shared" si="238"/>
        <v>0</v>
      </c>
      <c r="Z2111" s="376">
        <f t="shared" si="239"/>
        <v>0</v>
      </c>
      <c r="AA2111" s="376">
        <f t="shared" si="233"/>
        <v>0</v>
      </c>
      <c r="AB2111" s="350"/>
    </row>
    <row r="2112" spans="1:28" s="2" customFormat="1" ht="10.7">
      <c r="A2112" s="382">
        <v>2087</v>
      </c>
      <c r="B2112" s="398"/>
      <c r="C2112" s="186"/>
      <c r="D2112" s="187"/>
      <c r="E2112" s="186"/>
      <c r="F2112" s="397"/>
      <c r="G2112" s="385">
        <f t="shared" si="234"/>
        <v>0</v>
      </c>
      <c r="H2112" s="360"/>
      <c r="I2112" s="187"/>
      <c r="J2112" s="187"/>
      <c r="K2112" s="187"/>
      <c r="L2112" s="187"/>
      <c r="M2112" s="187"/>
      <c r="N2112" s="187"/>
      <c r="O2112" s="187"/>
      <c r="P2112" s="187"/>
      <c r="Q2112" s="187"/>
      <c r="R2112" s="187"/>
      <c r="S2112" s="187"/>
      <c r="T2112" s="269"/>
      <c r="U2112" s="370">
        <f>IF(AND(H2112="",I2112="",J2112="",K2112="",L2112="",M2112="",N2112="",O2112="",P2112="",Q2112="",R2112="",S2112="",T2112=""),0,AVERAGE($H2112:T2112))</f>
        <v>0</v>
      </c>
      <c r="V2112" s="373">
        <f t="shared" si="235"/>
        <v>0</v>
      </c>
      <c r="W2112" s="376">
        <f t="shared" si="236"/>
        <v>0</v>
      </c>
      <c r="X2112" s="376">
        <f t="shared" si="237"/>
        <v>0</v>
      </c>
      <c r="Y2112" s="373">
        <f t="shared" si="238"/>
        <v>0</v>
      </c>
      <c r="Z2112" s="376">
        <f t="shared" si="239"/>
        <v>0</v>
      </c>
      <c r="AA2112" s="376">
        <f t="shared" si="233"/>
        <v>0</v>
      </c>
      <c r="AB2112" s="350"/>
    </row>
    <row r="2113" spans="1:28" s="2" customFormat="1" ht="10.7">
      <c r="A2113" s="382">
        <v>2088</v>
      </c>
      <c r="B2113" s="398"/>
      <c r="C2113" s="186"/>
      <c r="D2113" s="187"/>
      <c r="E2113" s="186"/>
      <c r="F2113" s="397"/>
      <c r="G2113" s="385">
        <f t="shared" si="234"/>
        <v>0</v>
      </c>
      <c r="H2113" s="360"/>
      <c r="I2113" s="187"/>
      <c r="J2113" s="187"/>
      <c r="K2113" s="187"/>
      <c r="L2113" s="187"/>
      <c r="M2113" s="187"/>
      <c r="N2113" s="187"/>
      <c r="O2113" s="187"/>
      <c r="P2113" s="187"/>
      <c r="Q2113" s="187"/>
      <c r="R2113" s="187"/>
      <c r="S2113" s="187"/>
      <c r="T2113" s="269"/>
      <c r="U2113" s="370">
        <f>IF(AND(H2113="",I2113="",J2113="",K2113="",L2113="",M2113="",N2113="",O2113="",P2113="",Q2113="",R2113="",S2113="",T2113=""),0,AVERAGE($H2113:T2113))</f>
        <v>0</v>
      </c>
      <c r="V2113" s="373">
        <f t="shared" si="235"/>
        <v>0</v>
      </c>
      <c r="W2113" s="376">
        <f t="shared" si="236"/>
        <v>0</v>
      </c>
      <c r="X2113" s="376">
        <f t="shared" si="237"/>
        <v>0</v>
      </c>
      <c r="Y2113" s="373">
        <f t="shared" si="238"/>
        <v>0</v>
      </c>
      <c r="Z2113" s="376">
        <f t="shared" si="239"/>
        <v>0</v>
      </c>
      <c r="AA2113" s="376">
        <f t="shared" si="233"/>
        <v>0</v>
      </c>
      <c r="AB2113" s="350"/>
    </row>
    <row r="2114" spans="1:28" s="2" customFormat="1" ht="10.7">
      <c r="A2114" s="382">
        <v>2089</v>
      </c>
      <c r="B2114" s="398"/>
      <c r="C2114" s="186"/>
      <c r="D2114" s="187"/>
      <c r="E2114" s="186"/>
      <c r="F2114" s="397"/>
      <c r="G2114" s="385">
        <f t="shared" si="234"/>
        <v>0</v>
      </c>
      <c r="H2114" s="360"/>
      <c r="I2114" s="187"/>
      <c r="J2114" s="187"/>
      <c r="K2114" s="187"/>
      <c r="L2114" s="187"/>
      <c r="M2114" s="187"/>
      <c r="N2114" s="187"/>
      <c r="O2114" s="187"/>
      <c r="P2114" s="187"/>
      <c r="Q2114" s="187"/>
      <c r="R2114" s="187"/>
      <c r="S2114" s="187"/>
      <c r="T2114" s="269"/>
      <c r="U2114" s="370">
        <f>IF(AND(H2114="",I2114="",J2114="",K2114="",L2114="",M2114="",N2114="",O2114="",P2114="",Q2114="",R2114="",S2114="",T2114=""),0,AVERAGE($H2114:T2114))</f>
        <v>0</v>
      </c>
      <c r="V2114" s="373">
        <f t="shared" si="235"/>
        <v>0</v>
      </c>
      <c r="W2114" s="376">
        <f t="shared" si="236"/>
        <v>0</v>
      </c>
      <c r="X2114" s="376">
        <f t="shared" si="237"/>
        <v>0</v>
      </c>
      <c r="Y2114" s="373">
        <f t="shared" si="238"/>
        <v>0</v>
      </c>
      <c r="Z2114" s="376">
        <f t="shared" si="239"/>
        <v>0</v>
      </c>
      <c r="AA2114" s="376">
        <f t="shared" si="233"/>
        <v>0</v>
      </c>
      <c r="AB2114" s="350"/>
    </row>
    <row r="2115" spans="1:28" s="2" customFormat="1" ht="10.7">
      <c r="A2115" s="382">
        <v>2090</v>
      </c>
      <c r="B2115" s="398"/>
      <c r="C2115" s="186"/>
      <c r="D2115" s="187"/>
      <c r="E2115" s="186"/>
      <c r="F2115" s="397"/>
      <c r="G2115" s="385">
        <f t="shared" si="234"/>
        <v>0</v>
      </c>
      <c r="H2115" s="360"/>
      <c r="I2115" s="187"/>
      <c r="J2115" s="187"/>
      <c r="K2115" s="187"/>
      <c r="L2115" s="187"/>
      <c r="M2115" s="187"/>
      <c r="N2115" s="187"/>
      <c r="O2115" s="187"/>
      <c r="P2115" s="187"/>
      <c r="Q2115" s="187"/>
      <c r="R2115" s="187"/>
      <c r="S2115" s="187"/>
      <c r="T2115" s="269"/>
      <c r="U2115" s="370">
        <f>IF(AND(H2115="",I2115="",J2115="",K2115="",L2115="",M2115="",N2115="",O2115="",P2115="",Q2115="",R2115="",S2115="",T2115=""),0,AVERAGE($H2115:T2115))</f>
        <v>0</v>
      </c>
      <c r="V2115" s="373">
        <f t="shared" si="235"/>
        <v>0</v>
      </c>
      <c r="W2115" s="376">
        <f t="shared" si="236"/>
        <v>0</v>
      </c>
      <c r="X2115" s="376">
        <f t="shared" si="237"/>
        <v>0</v>
      </c>
      <c r="Y2115" s="373">
        <f t="shared" si="238"/>
        <v>0</v>
      </c>
      <c r="Z2115" s="376">
        <f t="shared" si="239"/>
        <v>0</v>
      </c>
      <c r="AA2115" s="376">
        <f t="shared" si="233"/>
        <v>0</v>
      </c>
      <c r="AB2115" s="350"/>
    </row>
    <row r="2116" spans="1:28" s="2" customFormat="1" ht="10.7">
      <c r="A2116" s="382">
        <v>2091</v>
      </c>
      <c r="B2116" s="398"/>
      <c r="C2116" s="186"/>
      <c r="D2116" s="187"/>
      <c r="E2116" s="186"/>
      <c r="F2116" s="397"/>
      <c r="G2116" s="385">
        <f t="shared" si="234"/>
        <v>0</v>
      </c>
      <c r="H2116" s="360"/>
      <c r="I2116" s="187"/>
      <c r="J2116" s="187"/>
      <c r="K2116" s="187"/>
      <c r="L2116" s="187"/>
      <c r="M2116" s="187"/>
      <c r="N2116" s="187"/>
      <c r="O2116" s="187"/>
      <c r="P2116" s="187"/>
      <c r="Q2116" s="187"/>
      <c r="R2116" s="187"/>
      <c r="S2116" s="187"/>
      <c r="T2116" s="269"/>
      <c r="U2116" s="370">
        <f>IF(AND(H2116="",I2116="",J2116="",K2116="",L2116="",M2116="",N2116="",O2116="",P2116="",Q2116="",R2116="",S2116="",T2116=""),0,AVERAGE($H2116:T2116))</f>
        <v>0</v>
      </c>
      <c r="V2116" s="373">
        <f t="shared" si="235"/>
        <v>0</v>
      </c>
      <c r="W2116" s="376">
        <f t="shared" si="236"/>
        <v>0</v>
      </c>
      <c r="X2116" s="376">
        <f t="shared" si="237"/>
        <v>0</v>
      </c>
      <c r="Y2116" s="373">
        <f t="shared" si="238"/>
        <v>0</v>
      </c>
      <c r="Z2116" s="376">
        <f t="shared" si="239"/>
        <v>0</v>
      </c>
      <c r="AA2116" s="376">
        <f t="shared" si="233"/>
        <v>0</v>
      </c>
      <c r="AB2116" s="350"/>
    </row>
    <row r="2117" spans="1:28" s="2" customFormat="1" ht="10.7">
      <c r="A2117" s="382">
        <v>2092</v>
      </c>
      <c r="B2117" s="398"/>
      <c r="C2117" s="186"/>
      <c r="D2117" s="187"/>
      <c r="E2117" s="186"/>
      <c r="F2117" s="397"/>
      <c r="G2117" s="385">
        <f t="shared" si="234"/>
        <v>0</v>
      </c>
      <c r="H2117" s="360"/>
      <c r="I2117" s="187"/>
      <c r="J2117" s="187"/>
      <c r="K2117" s="187"/>
      <c r="L2117" s="187"/>
      <c r="M2117" s="187"/>
      <c r="N2117" s="187"/>
      <c r="O2117" s="187"/>
      <c r="P2117" s="187"/>
      <c r="Q2117" s="187"/>
      <c r="R2117" s="187"/>
      <c r="S2117" s="187"/>
      <c r="T2117" s="269"/>
      <c r="U2117" s="370">
        <f>IF(AND(H2117="",I2117="",J2117="",K2117="",L2117="",M2117="",N2117="",O2117="",P2117="",Q2117="",R2117="",S2117="",T2117=""),0,AVERAGE($H2117:T2117))</f>
        <v>0</v>
      </c>
      <c r="V2117" s="373">
        <f t="shared" si="235"/>
        <v>0</v>
      </c>
      <c r="W2117" s="376">
        <f t="shared" si="236"/>
        <v>0</v>
      </c>
      <c r="X2117" s="376">
        <f t="shared" si="237"/>
        <v>0</v>
      </c>
      <c r="Y2117" s="373">
        <f t="shared" si="238"/>
        <v>0</v>
      </c>
      <c r="Z2117" s="376">
        <f t="shared" si="239"/>
        <v>0</v>
      </c>
      <c r="AA2117" s="376">
        <f t="shared" si="233"/>
        <v>0</v>
      </c>
      <c r="AB2117" s="350"/>
    </row>
    <row r="2118" spans="1:28" s="2" customFormat="1" ht="10.7">
      <c r="A2118" s="382">
        <v>2093</v>
      </c>
      <c r="B2118" s="398"/>
      <c r="C2118" s="186"/>
      <c r="D2118" s="187"/>
      <c r="E2118" s="186"/>
      <c r="F2118" s="397"/>
      <c r="G2118" s="385">
        <f t="shared" si="234"/>
        <v>0</v>
      </c>
      <c r="H2118" s="360"/>
      <c r="I2118" s="187"/>
      <c r="J2118" s="187"/>
      <c r="K2118" s="187"/>
      <c r="L2118" s="187"/>
      <c r="M2118" s="187"/>
      <c r="N2118" s="187"/>
      <c r="O2118" s="187"/>
      <c r="P2118" s="187"/>
      <c r="Q2118" s="187"/>
      <c r="R2118" s="187"/>
      <c r="S2118" s="187"/>
      <c r="T2118" s="269"/>
      <c r="U2118" s="370">
        <f>IF(AND(H2118="",I2118="",J2118="",K2118="",L2118="",M2118="",N2118="",O2118="",P2118="",Q2118="",R2118="",S2118="",T2118=""),0,AVERAGE($H2118:T2118))</f>
        <v>0</v>
      </c>
      <c r="V2118" s="373">
        <f t="shared" si="235"/>
        <v>0</v>
      </c>
      <c r="W2118" s="376">
        <f t="shared" si="236"/>
        <v>0</v>
      </c>
      <c r="X2118" s="376">
        <f t="shared" si="237"/>
        <v>0</v>
      </c>
      <c r="Y2118" s="373">
        <f t="shared" si="238"/>
        <v>0</v>
      </c>
      <c r="Z2118" s="376">
        <f t="shared" si="239"/>
        <v>0</v>
      </c>
      <c r="AA2118" s="376">
        <f t="shared" si="233"/>
        <v>0</v>
      </c>
      <c r="AB2118" s="350"/>
    </row>
    <row r="2119" spans="1:28" s="2" customFormat="1" ht="10.7">
      <c r="A2119" s="382">
        <v>2094</v>
      </c>
      <c r="B2119" s="398"/>
      <c r="C2119" s="186"/>
      <c r="D2119" s="187"/>
      <c r="E2119" s="186"/>
      <c r="F2119" s="397"/>
      <c r="G2119" s="385">
        <f t="shared" si="234"/>
        <v>0</v>
      </c>
      <c r="H2119" s="360"/>
      <c r="I2119" s="187"/>
      <c r="J2119" s="187"/>
      <c r="K2119" s="187"/>
      <c r="L2119" s="187"/>
      <c r="M2119" s="187"/>
      <c r="N2119" s="187"/>
      <c r="O2119" s="187"/>
      <c r="P2119" s="187"/>
      <c r="Q2119" s="187"/>
      <c r="R2119" s="187"/>
      <c r="S2119" s="187"/>
      <c r="T2119" s="269"/>
      <c r="U2119" s="370">
        <f>IF(AND(H2119="",I2119="",J2119="",K2119="",L2119="",M2119="",N2119="",O2119="",P2119="",Q2119="",R2119="",S2119="",T2119=""),0,AVERAGE($H2119:T2119))</f>
        <v>0</v>
      </c>
      <c r="V2119" s="373">
        <f t="shared" si="235"/>
        <v>0</v>
      </c>
      <c r="W2119" s="376">
        <f t="shared" si="236"/>
        <v>0</v>
      </c>
      <c r="X2119" s="376">
        <f t="shared" si="237"/>
        <v>0</v>
      </c>
      <c r="Y2119" s="373">
        <f t="shared" si="238"/>
        <v>0</v>
      </c>
      <c r="Z2119" s="376">
        <f t="shared" si="239"/>
        <v>0</v>
      </c>
      <c r="AA2119" s="376">
        <f t="shared" si="233"/>
        <v>0</v>
      </c>
      <c r="AB2119" s="350"/>
    </row>
    <row r="2120" spans="1:28" s="2" customFormat="1" ht="10.7">
      <c r="A2120" s="382">
        <v>2095</v>
      </c>
      <c r="B2120" s="398"/>
      <c r="C2120" s="186"/>
      <c r="D2120" s="187"/>
      <c r="E2120" s="186"/>
      <c r="F2120" s="397"/>
      <c r="G2120" s="385">
        <f t="shared" si="234"/>
        <v>0</v>
      </c>
      <c r="H2120" s="360"/>
      <c r="I2120" s="187"/>
      <c r="J2120" s="187"/>
      <c r="K2120" s="187"/>
      <c r="L2120" s="187"/>
      <c r="M2120" s="187"/>
      <c r="N2120" s="187"/>
      <c r="O2120" s="187"/>
      <c r="P2120" s="187"/>
      <c r="Q2120" s="187"/>
      <c r="R2120" s="187"/>
      <c r="S2120" s="187"/>
      <c r="T2120" s="269"/>
      <c r="U2120" s="370">
        <f>IF(AND(H2120="",I2120="",J2120="",K2120="",L2120="",M2120="",N2120="",O2120="",P2120="",Q2120="",R2120="",S2120="",T2120=""),0,AVERAGE($H2120:T2120))</f>
        <v>0</v>
      </c>
      <c r="V2120" s="373">
        <f t="shared" si="235"/>
        <v>0</v>
      </c>
      <c r="W2120" s="376">
        <f t="shared" si="236"/>
        <v>0</v>
      </c>
      <c r="X2120" s="376">
        <f t="shared" si="237"/>
        <v>0</v>
      </c>
      <c r="Y2120" s="373">
        <f t="shared" si="238"/>
        <v>0</v>
      </c>
      <c r="Z2120" s="376">
        <f t="shared" si="239"/>
        <v>0</v>
      </c>
      <c r="AA2120" s="376">
        <f t="shared" si="233"/>
        <v>0</v>
      </c>
      <c r="AB2120" s="350"/>
    </row>
    <row r="2121" spans="1:28" s="2" customFormat="1" ht="10.7">
      <c r="A2121" s="382">
        <v>2096</v>
      </c>
      <c r="B2121" s="398"/>
      <c r="C2121" s="186"/>
      <c r="D2121" s="187"/>
      <c r="E2121" s="186"/>
      <c r="F2121" s="397"/>
      <c r="G2121" s="385">
        <f t="shared" si="234"/>
        <v>0</v>
      </c>
      <c r="H2121" s="360"/>
      <c r="I2121" s="187"/>
      <c r="J2121" s="187"/>
      <c r="K2121" s="187"/>
      <c r="L2121" s="187"/>
      <c r="M2121" s="187"/>
      <c r="N2121" s="187"/>
      <c r="O2121" s="187"/>
      <c r="P2121" s="187"/>
      <c r="Q2121" s="187"/>
      <c r="R2121" s="187"/>
      <c r="S2121" s="187"/>
      <c r="T2121" s="269"/>
      <c r="U2121" s="370">
        <f>IF(AND(H2121="",I2121="",J2121="",K2121="",L2121="",M2121="",N2121="",O2121="",P2121="",Q2121="",R2121="",S2121="",T2121=""),0,AVERAGE($H2121:T2121))</f>
        <v>0</v>
      </c>
      <c r="V2121" s="373">
        <f t="shared" si="235"/>
        <v>0</v>
      </c>
      <c r="W2121" s="376">
        <f t="shared" si="236"/>
        <v>0</v>
      </c>
      <c r="X2121" s="376">
        <f t="shared" si="237"/>
        <v>0</v>
      </c>
      <c r="Y2121" s="373">
        <f t="shared" si="238"/>
        <v>0</v>
      </c>
      <c r="Z2121" s="376">
        <f t="shared" si="239"/>
        <v>0</v>
      </c>
      <c r="AA2121" s="376">
        <f t="shared" si="233"/>
        <v>0</v>
      </c>
      <c r="AB2121" s="350"/>
    </row>
    <row r="2122" spans="1:28" s="2" customFormat="1" ht="10.7">
      <c r="A2122" s="382">
        <v>2097</v>
      </c>
      <c r="B2122" s="398"/>
      <c r="C2122" s="186"/>
      <c r="D2122" s="187"/>
      <c r="E2122" s="186"/>
      <c r="F2122" s="397"/>
      <c r="G2122" s="385">
        <f t="shared" si="234"/>
        <v>0</v>
      </c>
      <c r="H2122" s="360"/>
      <c r="I2122" s="187"/>
      <c r="J2122" s="187"/>
      <c r="K2122" s="187"/>
      <c r="L2122" s="187"/>
      <c r="M2122" s="187"/>
      <c r="N2122" s="187"/>
      <c r="O2122" s="187"/>
      <c r="P2122" s="187"/>
      <c r="Q2122" s="187"/>
      <c r="R2122" s="187"/>
      <c r="S2122" s="187"/>
      <c r="T2122" s="269"/>
      <c r="U2122" s="370">
        <f>IF(AND(H2122="",I2122="",J2122="",K2122="",L2122="",M2122="",N2122="",O2122="",P2122="",Q2122="",R2122="",S2122="",T2122=""),0,AVERAGE($H2122:T2122))</f>
        <v>0</v>
      </c>
      <c r="V2122" s="373">
        <f t="shared" si="235"/>
        <v>0</v>
      </c>
      <c r="W2122" s="376">
        <f t="shared" si="236"/>
        <v>0</v>
      </c>
      <c r="X2122" s="376">
        <f t="shared" si="237"/>
        <v>0</v>
      </c>
      <c r="Y2122" s="373">
        <f t="shared" si="238"/>
        <v>0</v>
      </c>
      <c r="Z2122" s="376">
        <f t="shared" si="239"/>
        <v>0</v>
      </c>
      <c r="AA2122" s="376">
        <f t="shared" si="233"/>
        <v>0</v>
      </c>
      <c r="AB2122" s="350"/>
    </row>
    <row r="2123" spans="1:28" s="2" customFormat="1" ht="10.7">
      <c r="A2123" s="382">
        <v>2098</v>
      </c>
      <c r="B2123" s="398"/>
      <c r="C2123" s="186"/>
      <c r="D2123" s="187"/>
      <c r="E2123" s="186"/>
      <c r="F2123" s="397"/>
      <c r="G2123" s="385">
        <f t="shared" si="234"/>
        <v>0</v>
      </c>
      <c r="H2123" s="360"/>
      <c r="I2123" s="187"/>
      <c r="J2123" s="187"/>
      <c r="K2123" s="187"/>
      <c r="L2123" s="187"/>
      <c r="M2123" s="187"/>
      <c r="N2123" s="187"/>
      <c r="O2123" s="187"/>
      <c r="P2123" s="187"/>
      <c r="Q2123" s="187"/>
      <c r="R2123" s="187"/>
      <c r="S2123" s="187"/>
      <c r="T2123" s="269"/>
      <c r="U2123" s="370">
        <f>IF(AND(H2123="",I2123="",J2123="",K2123="",L2123="",M2123="",N2123="",O2123="",P2123="",Q2123="",R2123="",S2123="",T2123=""),0,AVERAGE($H2123:T2123))</f>
        <v>0</v>
      </c>
      <c r="V2123" s="373">
        <f t="shared" si="235"/>
        <v>0</v>
      </c>
      <c r="W2123" s="376">
        <f t="shared" si="236"/>
        <v>0</v>
      </c>
      <c r="X2123" s="376">
        <f t="shared" si="237"/>
        <v>0</v>
      </c>
      <c r="Y2123" s="373">
        <f t="shared" si="238"/>
        <v>0</v>
      </c>
      <c r="Z2123" s="376">
        <f t="shared" si="239"/>
        <v>0</v>
      </c>
      <c r="AA2123" s="376">
        <f t="shared" si="233"/>
        <v>0</v>
      </c>
      <c r="AB2123" s="350"/>
    </row>
    <row r="2124" spans="1:28" s="2" customFormat="1" ht="10.7">
      <c r="A2124" s="382">
        <v>2099</v>
      </c>
      <c r="B2124" s="398"/>
      <c r="C2124" s="186"/>
      <c r="D2124" s="187"/>
      <c r="E2124" s="186"/>
      <c r="F2124" s="397"/>
      <c r="G2124" s="385">
        <f t="shared" si="234"/>
        <v>0</v>
      </c>
      <c r="H2124" s="360"/>
      <c r="I2124" s="187"/>
      <c r="J2124" s="187"/>
      <c r="K2124" s="187"/>
      <c r="L2124" s="187"/>
      <c r="M2124" s="187"/>
      <c r="N2124" s="187"/>
      <c r="O2124" s="187"/>
      <c r="P2124" s="187"/>
      <c r="Q2124" s="187"/>
      <c r="R2124" s="187"/>
      <c r="S2124" s="187"/>
      <c r="T2124" s="269"/>
      <c r="U2124" s="370">
        <f>IF(AND(H2124="",I2124="",J2124="",K2124="",L2124="",M2124="",N2124="",O2124="",P2124="",Q2124="",R2124="",S2124="",T2124=""),0,AVERAGE($H2124:T2124))</f>
        <v>0</v>
      </c>
      <c r="V2124" s="373">
        <f t="shared" si="235"/>
        <v>0</v>
      </c>
      <c r="W2124" s="376">
        <f t="shared" si="236"/>
        <v>0</v>
      </c>
      <c r="X2124" s="376">
        <f t="shared" si="237"/>
        <v>0</v>
      </c>
      <c r="Y2124" s="373">
        <f t="shared" si="238"/>
        <v>0</v>
      </c>
      <c r="Z2124" s="376">
        <f t="shared" si="239"/>
        <v>0</v>
      </c>
      <c r="AA2124" s="376">
        <f t="shared" si="233"/>
        <v>0</v>
      </c>
      <c r="AB2124" s="350"/>
    </row>
    <row r="2125" spans="1:28" s="2" customFormat="1" ht="10.7">
      <c r="A2125" s="382">
        <v>2100</v>
      </c>
      <c r="B2125" s="398"/>
      <c r="C2125" s="186"/>
      <c r="D2125" s="187"/>
      <c r="E2125" s="186"/>
      <c r="F2125" s="397"/>
      <c r="G2125" s="385">
        <f t="shared" si="234"/>
        <v>0</v>
      </c>
      <c r="H2125" s="360"/>
      <c r="I2125" s="187"/>
      <c r="J2125" s="187"/>
      <c r="K2125" s="187"/>
      <c r="L2125" s="187"/>
      <c r="M2125" s="187"/>
      <c r="N2125" s="187"/>
      <c r="O2125" s="187"/>
      <c r="P2125" s="187"/>
      <c r="Q2125" s="187"/>
      <c r="R2125" s="187"/>
      <c r="S2125" s="187"/>
      <c r="T2125" s="269"/>
      <c r="U2125" s="370">
        <f>IF(AND(H2125="",I2125="",J2125="",K2125="",L2125="",M2125="",N2125="",O2125="",P2125="",Q2125="",R2125="",S2125="",T2125=""),0,AVERAGE($H2125:T2125))</f>
        <v>0</v>
      </c>
      <c r="V2125" s="373">
        <f t="shared" si="235"/>
        <v>0</v>
      </c>
      <c r="W2125" s="376">
        <f t="shared" si="236"/>
        <v>0</v>
      </c>
      <c r="X2125" s="376">
        <f t="shared" si="237"/>
        <v>0</v>
      </c>
      <c r="Y2125" s="373">
        <f t="shared" si="238"/>
        <v>0</v>
      </c>
      <c r="Z2125" s="376">
        <f t="shared" si="239"/>
        <v>0</v>
      </c>
      <c r="AA2125" s="376">
        <f t="shared" si="233"/>
        <v>0</v>
      </c>
      <c r="AB2125" s="350"/>
    </row>
    <row r="2126" spans="1:28" s="2" customFormat="1" ht="10.7">
      <c r="A2126" s="382">
        <v>2101</v>
      </c>
      <c r="B2126" s="398"/>
      <c r="C2126" s="186"/>
      <c r="D2126" s="187"/>
      <c r="E2126" s="186"/>
      <c r="F2126" s="397"/>
      <c r="G2126" s="385">
        <f t="shared" si="234"/>
        <v>0</v>
      </c>
      <c r="H2126" s="360"/>
      <c r="I2126" s="187"/>
      <c r="J2126" s="187"/>
      <c r="K2126" s="187"/>
      <c r="L2126" s="187"/>
      <c r="M2126" s="187"/>
      <c r="N2126" s="187"/>
      <c r="O2126" s="187"/>
      <c r="P2126" s="187"/>
      <c r="Q2126" s="187"/>
      <c r="R2126" s="187"/>
      <c r="S2126" s="187"/>
      <c r="T2126" s="269"/>
      <c r="U2126" s="370">
        <f>IF(AND(H2126="",I2126="",J2126="",K2126="",L2126="",M2126="",N2126="",O2126="",P2126="",Q2126="",R2126="",S2126="",T2126=""),0,AVERAGE($H2126:T2126))</f>
        <v>0</v>
      </c>
      <c r="V2126" s="373">
        <f t="shared" si="235"/>
        <v>0</v>
      </c>
      <c r="W2126" s="376">
        <f t="shared" si="236"/>
        <v>0</v>
      </c>
      <c r="X2126" s="376">
        <f t="shared" si="237"/>
        <v>0</v>
      </c>
      <c r="Y2126" s="373">
        <f t="shared" si="238"/>
        <v>0</v>
      </c>
      <c r="Z2126" s="376">
        <f t="shared" si="239"/>
        <v>0</v>
      </c>
      <c r="AA2126" s="376">
        <f t="shared" si="233"/>
        <v>0</v>
      </c>
      <c r="AB2126" s="350"/>
    </row>
    <row r="2127" spans="1:28" s="2" customFormat="1" ht="10.7">
      <c r="A2127" s="382">
        <v>2102</v>
      </c>
      <c r="B2127" s="398"/>
      <c r="C2127" s="186"/>
      <c r="D2127" s="187"/>
      <c r="E2127" s="186"/>
      <c r="F2127" s="397"/>
      <c r="G2127" s="385">
        <f t="shared" si="234"/>
        <v>0</v>
      </c>
      <c r="H2127" s="360"/>
      <c r="I2127" s="187"/>
      <c r="J2127" s="187"/>
      <c r="K2127" s="187"/>
      <c r="L2127" s="187"/>
      <c r="M2127" s="187"/>
      <c r="N2127" s="187"/>
      <c r="O2127" s="187"/>
      <c r="P2127" s="187"/>
      <c r="Q2127" s="187"/>
      <c r="R2127" s="187"/>
      <c r="S2127" s="187"/>
      <c r="T2127" s="269"/>
      <c r="U2127" s="370">
        <f>IF(AND(H2127="",I2127="",J2127="",K2127="",L2127="",M2127="",N2127="",O2127="",P2127="",Q2127="",R2127="",S2127="",T2127=""),0,AVERAGE($H2127:T2127))</f>
        <v>0</v>
      </c>
      <c r="V2127" s="373">
        <f t="shared" si="235"/>
        <v>0</v>
      </c>
      <c r="W2127" s="376">
        <f t="shared" si="236"/>
        <v>0</v>
      </c>
      <c r="X2127" s="376">
        <f t="shared" si="237"/>
        <v>0</v>
      </c>
      <c r="Y2127" s="373">
        <f t="shared" si="238"/>
        <v>0</v>
      </c>
      <c r="Z2127" s="376">
        <f t="shared" si="239"/>
        <v>0</v>
      </c>
      <c r="AA2127" s="376">
        <f t="shared" si="233"/>
        <v>0</v>
      </c>
      <c r="AB2127" s="350"/>
    </row>
    <row r="2128" spans="1:28" s="2" customFormat="1" ht="10.7">
      <c r="A2128" s="382">
        <v>2103</v>
      </c>
      <c r="B2128" s="398"/>
      <c r="C2128" s="186"/>
      <c r="D2128" s="187"/>
      <c r="E2128" s="186"/>
      <c r="F2128" s="397"/>
      <c r="G2128" s="385">
        <f t="shared" si="234"/>
        <v>0</v>
      </c>
      <c r="H2128" s="360"/>
      <c r="I2128" s="187"/>
      <c r="J2128" s="187"/>
      <c r="K2128" s="187"/>
      <c r="L2128" s="187"/>
      <c r="M2128" s="187"/>
      <c r="N2128" s="187"/>
      <c r="O2128" s="187"/>
      <c r="P2128" s="187"/>
      <c r="Q2128" s="187"/>
      <c r="R2128" s="187"/>
      <c r="S2128" s="187"/>
      <c r="T2128" s="269"/>
      <c r="U2128" s="370">
        <f>IF(AND(H2128="",I2128="",J2128="",K2128="",L2128="",M2128="",N2128="",O2128="",P2128="",Q2128="",R2128="",S2128="",T2128=""),0,AVERAGE($H2128:T2128))</f>
        <v>0</v>
      </c>
      <c r="V2128" s="373">
        <f t="shared" si="235"/>
        <v>0</v>
      </c>
      <c r="W2128" s="376">
        <f t="shared" si="236"/>
        <v>0</v>
      </c>
      <c r="X2128" s="376">
        <f t="shared" si="237"/>
        <v>0</v>
      </c>
      <c r="Y2128" s="373">
        <f t="shared" si="238"/>
        <v>0</v>
      </c>
      <c r="Z2128" s="376">
        <f t="shared" si="239"/>
        <v>0</v>
      </c>
      <c r="AA2128" s="376">
        <f t="shared" si="233"/>
        <v>0</v>
      </c>
      <c r="AB2128" s="350"/>
    </row>
    <row r="2129" spans="1:28" s="2" customFormat="1" ht="10.7">
      <c r="A2129" s="382">
        <v>2104</v>
      </c>
      <c r="B2129" s="398"/>
      <c r="C2129" s="186"/>
      <c r="D2129" s="187"/>
      <c r="E2129" s="186"/>
      <c r="F2129" s="397"/>
      <c r="G2129" s="385">
        <f t="shared" si="234"/>
        <v>0</v>
      </c>
      <c r="H2129" s="360"/>
      <c r="I2129" s="187"/>
      <c r="J2129" s="187"/>
      <c r="K2129" s="187"/>
      <c r="L2129" s="187"/>
      <c r="M2129" s="187"/>
      <c r="N2129" s="187"/>
      <c r="O2129" s="187"/>
      <c r="P2129" s="187"/>
      <c r="Q2129" s="187"/>
      <c r="R2129" s="187"/>
      <c r="S2129" s="187"/>
      <c r="T2129" s="269"/>
      <c r="U2129" s="370">
        <f>IF(AND(H2129="",I2129="",J2129="",K2129="",L2129="",M2129="",N2129="",O2129="",P2129="",Q2129="",R2129="",S2129="",T2129=""),0,AVERAGE($H2129:T2129))</f>
        <v>0</v>
      </c>
      <c r="V2129" s="373">
        <f t="shared" si="235"/>
        <v>0</v>
      </c>
      <c r="W2129" s="376">
        <f t="shared" si="236"/>
        <v>0</v>
      </c>
      <c r="X2129" s="376">
        <f t="shared" si="237"/>
        <v>0</v>
      </c>
      <c r="Y2129" s="373">
        <f t="shared" si="238"/>
        <v>0</v>
      </c>
      <c r="Z2129" s="376">
        <f t="shared" si="239"/>
        <v>0</v>
      </c>
      <c r="AA2129" s="376">
        <f t="shared" si="233"/>
        <v>0</v>
      </c>
      <c r="AB2129" s="350"/>
    </row>
    <row r="2130" spans="1:28" s="2" customFormat="1" ht="10.7">
      <c r="A2130" s="382">
        <v>2105</v>
      </c>
      <c r="B2130" s="398"/>
      <c r="C2130" s="186"/>
      <c r="D2130" s="187"/>
      <c r="E2130" s="186"/>
      <c r="F2130" s="397"/>
      <c r="G2130" s="385">
        <f t="shared" si="234"/>
        <v>0</v>
      </c>
      <c r="H2130" s="360"/>
      <c r="I2130" s="187"/>
      <c r="J2130" s="187"/>
      <c r="K2130" s="187"/>
      <c r="L2130" s="187"/>
      <c r="M2130" s="187"/>
      <c r="N2130" s="187"/>
      <c r="O2130" s="187"/>
      <c r="P2130" s="187"/>
      <c r="Q2130" s="187"/>
      <c r="R2130" s="187"/>
      <c r="S2130" s="187"/>
      <c r="T2130" s="269"/>
      <c r="U2130" s="370">
        <f>IF(AND(H2130="",I2130="",J2130="",K2130="",L2130="",M2130="",N2130="",O2130="",P2130="",Q2130="",R2130="",S2130="",T2130=""),0,AVERAGE($H2130:T2130))</f>
        <v>0</v>
      </c>
      <c r="V2130" s="373">
        <f t="shared" si="235"/>
        <v>0</v>
      </c>
      <c r="W2130" s="376">
        <f t="shared" si="236"/>
        <v>0</v>
      </c>
      <c r="X2130" s="376">
        <f t="shared" si="237"/>
        <v>0</v>
      </c>
      <c r="Y2130" s="373">
        <f t="shared" si="238"/>
        <v>0</v>
      </c>
      <c r="Z2130" s="376">
        <f t="shared" si="239"/>
        <v>0</v>
      </c>
      <c r="AA2130" s="376">
        <f t="shared" si="233"/>
        <v>0</v>
      </c>
      <c r="AB2130" s="350"/>
    </row>
    <row r="2131" spans="1:28" s="2" customFormat="1" ht="10.7">
      <c r="A2131" s="382">
        <v>2106</v>
      </c>
      <c r="B2131" s="398"/>
      <c r="C2131" s="186"/>
      <c r="D2131" s="187"/>
      <c r="E2131" s="186"/>
      <c r="F2131" s="397"/>
      <c r="G2131" s="385">
        <f t="shared" si="234"/>
        <v>0</v>
      </c>
      <c r="H2131" s="360"/>
      <c r="I2131" s="187"/>
      <c r="J2131" s="187"/>
      <c r="K2131" s="187"/>
      <c r="L2131" s="187"/>
      <c r="M2131" s="187"/>
      <c r="N2131" s="187"/>
      <c r="O2131" s="187"/>
      <c r="P2131" s="187"/>
      <c r="Q2131" s="187"/>
      <c r="R2131" s="187"/>
      <c r="S2131" s="187"/>
      <c r="T2131" s="269"/>
      <c r="U2131" s="370">
        <f>IF(AND(H2131="",I2131="",J2131="",K2131="",L2131="",M2131="",N2131="",O2131="",P2131="",Q2131="",R2131="",S2131="",T2131=""),0,AVERAGE($H2131:T2131))</f>
        <v>0</v>
      </c>
      <c r="V2131" s="373">
        <f t="shared" si="235"/>
        <v>0</v>
      </c>
      <c r="W2131" s="376">
        <f t="shared" si="236"/>
        <v>0</v>
      </c>
      <c r="X2131" s="376">
        <f t="shared" si="237"/>
        <v>0</v>
      </c>
      <c r="Y2131" s="373">
        <f t="shared" si="238"/>
        <v>0</v>
      </c>
      <c r="Z2131" s="376">
        <f t="shared" si="239"/>
        <v>0</v>
      </c>
      <c r="AA2131" s="376">
        <f t="shared" si="233"/>
        <v>0</v>
      </c>
      <c r="AB2131" s="350"/>
    </row>
    <row r="2132" spans="1:28" s="2" customFormat="1" ht="10.7">
      <c r="A2132" s="382">
        <v>2107</v>
      </c>
      <c r="B2132" s="398"/>
      <c r="C2132" s="186"/>
      <c r="D2132" s="187"/>
      <c r="E2132" s="186"/>
      <c r="F2132" s="397"/>
      <c r="G2132" s="385">
        <f t="shared" si="234"/>
        <v>0</v>
      </c>
      <c r="H2132" s="360"/>
      <c r="I2132" s="187"/>
      <c r="J2132" s="187"/>
      <c r="K2132" s="187"/>
      <c r="L2132" s="187"/>
      <c r="M2132" s="187"/>
      <c r="N2132" s="187"/>
      <c r="O2132" s="187"/>
      <c r="P2132" s="187"/>
      <c r="Q2132" s="187"/>
      <c r="R2132" s="187"/>
      <c r="S2132" s="187"/>
      <c r="T2132" s="269"/>
      <c r="U2132" s="370">
        <f>IF(AND(H2132="",I2132="",J2132="",K2132="",L2132="",M2132="",N2132="",O2132="",P2132="",Q2132="",R2132="",S2132="",T2132=""),0,AVERAGE($H2132:T2132))</f>
        <v>0</v>
      </c>
      <c r="V2132" s="373">
        <f t="shared" si="235"/>
        <v>0</v>
      </c>
      <c r="W2132" s="376">
        <f t="shared" si="236"/>
        <v>0</v>
      </c>
      <c r="X2132" s="376">
        <f t="shared" si="237"/>
        <v>0</v>
      </c>
      <c r="Y2132" s="373">
        <f t="shared" si="238"/>
        <v>0</v>
      </c>
      <c r="Z2132" s="376">
        <f t="shared" si="239"/>
        <v>0</v>
      </c>
      <c r="AA2132" s="376">
        <f t="shared" si="233"/>
        <v>0</v>
      </c>
      <c r="AB2132" s="350"/>
    </row>
    <row r="2133" spans="1:28" s="2" customFormat="1" ht="10.7">
      <c r="A2133" s="382">
        <v>2108</v>
      </c>
      <c r="B2133" s="398"/>
      <c r="C2133" s="186"/>
      <c r="D2133" s="187"/>
      <c r="E2133" s="186"/>
      <c r="F2133" s="397"/>
      <c r="G2133" s="385">
        <f t="shared" si="234"/>
        <v>0</v>
      </c>
      <c r="H2133" s="360"/>
      <c r="I2133" s="187"/>
      <c r="J2133" s="187"/>
      <c r="K2133" s="187"/>
      <c r="L2133" s="187"/>
      <c r="M2133" s="187"/>
      <c r="N2133" s="187"/>
      <c r="O2133" s="187"/>
      <c r="P2133" s="187"/>
      <c r="Q2133" s="187"/>
      <c r="R2133" s="187"/>
      <c r="S2133" s="187"/>
      <c r="T2133" s="269"/>
      <c r="U2133" s="370">
        <f>IF(AND(H2133="",I2133="",J2133="",K2133="",L2133="",M2133="",N2133="",O2133="",P2133="",Q2133="",R2133="",S2133="",T2133=""),0,AVERAGE($H2133:T2133))</f>
        <v>0</v>
      </c>
      <c r="V2133" s="373">
        <f t="shared" si="235"/>
        <v>0</v>
      </c>
      <c r="W2133" s="376">
        <f t="shared" si="236"/>
        <v>0</v>
      </c>
      <c r="X2133" s="376">
        <f t="shared" si="237"/>
        <v>0</v>
      </c>
      <c r="Y2133" s="373">
        <f t="shared" si="238"/>
        <v>0</v>
      </c>
      <c r="Z2133" s="376">
        <f t="shared" si="239"/>
        <v>0</v>
      </c>
      <c r="AA2133" s="376">
        <f t="shared" si="233"/>
        <v>0</v>
      </c>
      <c r="AB2133" s="350"/>
    </row>
    <row r="2134" spans="1:28" s="2" customFormat="1" ht="10.7">
      <c r="A2134" s="382">
        <v>2109</v>
      </c>
      <c r="B2134" s="398"/>
      <c r="C2134" s="186"/>
      <c r="D2134" s="187"/>
      <c r="E2134" s="186"/>
      <c r="F2134" s="397"/>
      <c r="G2134" s="385">
        <f t="shared" si="234"/>
        <v>0</v>
      </c>
      <c r="H2134" s="360"/>
      <c r="I2134" s="187"/>
      <c r="J2134" s="187"/>
      <c r="K2134" s="187"/>
      <c r="L2134" s="187"/>
      <c r="M2134" s="187"/>
      <c r="N2134" s="187"/>
      <c r="O2134" s="187"/>
      <c r="P2134" s="187"/>
      <c r="Q2134" s="187"/>
      <c r="R2134" s="187"/>
      <c r="S2134" s="187"/>
      <c r="T2134" s="269"/>
      <c r="U2134" s="370">
        <f>IF(AND(H2134="",I2134="",J2134="",K2134="",L2134="",M2134="",N2134="",O2134="",P2134="",Q2134="",R2134="",S2134="",T2134=""),0,AVERAGE($H2134:T2134))</f>
        <v>0</v>
      </c>
      <c r="V2134" s="373">
        <f t="shared" si="235"/>
        <v>0</v>
      </c>
      <c r="W2134" s="376">
        <f t="shared" si="236"/>
        <v>0</v>
      </c>
      <c r="X2134" s="376">
        <f t="shared" si="237"/>
        <v>0</v>
      </c>
      <c r="Y2134" s="373">
        <f t="shared" si="238"/>
        <v>0</v>
      </c>
      <c r="Z2134" s="376">
        <f t="shared" si="239"/>
        <v>0</v>
      </c>
      <c r="AA2134" s="376">
        <f t="shared" si="233"/>
        <v>0</v>
      </c>
      <c r="AB2134" s="350"/>
    </row>
    <row r="2135" spans="1:28" s="2" customFormat="1" ht="10.7">
      <c r="A2135" s="382">
        <v>2110</v>
      </c>
      <c r="B2135" s="398"/>
      <c r="C2135" s="186"/>
      <c r="D2135" s="187"/>
      <c r="E2135" s="186"/>
      <c r="F2135" s="397"/>
      <c r="G2135" s="385">
        <f t="shared" si="234"/>
        <v>0</v>
      </c>
      <c r="H2135" s="360"/>
      <c r="I2135" s="187"/>
      <c r="J2135" s="187"/>
      <c r="K2135" s="187"/>
      <c r="L2135" s="187"/>
      <c r="M2135" s="187"/>
      <c r="N2135" s="187"/>
      <c r="O2135" s="187"/>
      <c r="P2135" s="187"/>
      <c r="Q2135" s="187"/>
      <c r="R2135" s="187"/>
      <c r="S2135" s="187"/>
      <c r="T2135" s="269"/>
      <c r="U2135" s="370">
        <f>IF(AND(H2135="",I2135="",J2135="",K2135="",L2135="",M2135="",N2135="",O2135="",P2135="",Q2135="",R2135="",S2135="",T2135=""),0,AVERAGE($H2135:T2135))</f>
        <v>0</v>
      </c>
      <c r="V2135" s="373">
        <f t="shared" si="235"/>
        <v>0</v>
      </c>
      <c r="W2135" s="376">
        <f t="shared" si="236"/>
        <v>0</v>
      </c>
      <c r="X2135" s="376">
        <f t="shared" si="237"/>
        <v>0</v>
      </c>
      <c r="Y2135" s="373">
        <f t="shared" si="238"/>
        <v>0</v>
      </c>
      <c r="Z2135" s="376">
        <f t="shared" si="239"/>
        <v>0</v>
      </c>
      <c r="AA2135" s="376">
        <f t="shared" si="233"/>
        <v>0</v>
      </c>
      <c r="AB2135" s="350"/>
    </row>
    <row r="2136" spans="1:28" s="2" customFormat="1" ht="10.7">
      <c r="A2136" s="382">
        <v>2111</v>
      </c>
      <c r="B2136" s="398"/>
      <c r="C2136" s="186"/>
      <c r="D2136" s="187"/>
      <c r="E2136" s="186"/>
      <c r="F2136" s="397"/>
      <c r="G2136" s="385">
        <f t="shared" si="234"/>
        <v>0</v>
      </c>
      <c r="H2136" s="360"/>
      <c r="I2136" s="187"/>
      <c r="J2136" s="187"/>
      <c r="K2136" s="187"/>
      <c r="L2136" s="187"/>
      <c r="M2136" s="187"/>
      <c r="N2136" s="187"/>
      <c r="O2136" s="187"/>
      <c r="P2136" s="187"/>
      <c r="Q2136" s="187"/>
      <c r="R2136" s="187"/>
      <c r="S2136" s="187"/>
      <c r="T2136" s="269"/>
      <c r="U2136" s="370">
        <f>IF(AND(H2136="",I2136="",J2136="",K2136="",L2136="",M2136="",N2136="",O2136="",P2136="",Q2136="",R2136="",S2136="",T2136=""),0,AVERAGE($H2136:T2136))</f>
        <v>0</v>
      </c>
      <c r="V2136" s="373">
        <f t="shared" si="235"/>
        <v>0</v>
      </c>
      <c r="W2136" s="376">
        <f t="shared" si="236"/>
        <v>0</v>
      </c>
      <c r="X2136" s="376">
        <f t="shared" si="237"/>
        <v>0</v>
      </c>
      <c r="Y2136" s="373">
        <f t="shared" si="238"/>
        <v>0</v>
      </c>
      <c r="Z2136" s="376">
        <f t="shared" si="239"/>
        <v>0</v>
      </c>
      <c r="AA2136" s="376">
        <f t="shared" si="233"/>
        <v>0</v>
      </c>
      <c r="AB2136" s="350"/>
    </row>
    <row r="2137" spans="1:28" s="2" customFormat="1" ht="10.7">
      <c r="A2137" s="382">
        <v>2112</v>
      </c>
      <c r="B2137" s="398"/>
      <c r="C2137" s="186"/>
      <c r="D2137" s="187"/>
      <c r="E2137" s="186"/>
      <c r="F2137" s="397"/>
      <c r="G2137" s="385">
        <f t="shared" si="234"/>
        <v>0</v>
      </c>
      <c r="H2137" s="360"/>
      <c r="I2137" s="187"/>
      <c r="J2137" s="187"/>
      <c r="K2137" s="187"/>
      <c r="L2137" s="187"/>
      <c r="M2137" s="187"/>
      <c r="N2137" s="187"/>
      <c r="O2137" s="187"/>
      <c r="P2137" s="187"/>
      <c r="Q2137" s="187"/>
      <c r="R2137" s="187"/>
      <c r="S2137" s="187"/>
      <c r="T2137" s="269"/>
      <c r="U2137" s="370">
        <f>IF(AND(H2137="",I2137="",J2137="",K2137="",L2137="",M2137="",N2137="",O2137="",P2137="",Q2137="",R2137="",S2137="",T2137=""),0,AVERAGE($H2137:T2137))</f>
        <v>0</v>
      </c>
      <c r="V2137" s="373">
        <f t="shared" si="235"/>
        <v>0</v>
      </c>
      <c r="W2137" s="376">
        <f t="shared" si="236"/>
        <v>0</v>
      </c>
      <c r="X2137" s="376">
        <f t="shared" si="237"/>
        <v>0</v>
      </c>
      <c r="Y2137" s="373">
        <f t="shared" si="238"/>
        <v>0</v>
      </c>
      <c r="Z2137" s="376">
        <f t="shared" si="239"/>
        <v>0</v>
      </c>
      <c r="AA2137" s="376">
        <f t="shared" si="233"/>
        <v>0</v>
      </c>
      <c r="AB2137" s="350"/>
    </row>
    <row r="2138" spans="1:28" s="2" customFormat="1" ht="10.7">
      <c r="A2138" s="382">
        <v>2113</v>
      </c>
      <c r="B2138" s="398"/>
      <c r="C2138" s="186"/>
      <c r="D2138" s="187"/>
      <c r="E2138" s="186"/>
      <c r="F2138" s="397"/>
      <c r="G2138" s="385">
        <f t="shared" si="234"/>
        <v>0</v>
      </c>
      <c r="H2138" s="360"/>
      <c r="I2138" s="187"/>
      <c r="J2138" s="187"/>
      <c r="K2138" s="187"/>
      <c r="L2138" s="187"/>
      <c r="M2138" s="187"/>
      <c r="N2138" s="187"/>
      <c r="O2138" s="187"/>
      <c r="P2138" s="187"/>
      <c r="Q2138" s="187"/>
      <c r="R2138" s="187"/>
      <c r="S2138" s="187"/>
      <c r="T2138" s="269"/>
      <c r="U2138" s="370">
        <f>IF(AND(H2138="",I2138="",J2138="",K2138="",L2138="",M2138="",N2138="",O2138="",P2138="",Q2138="",R2138="",S2138="",T2138=""),0,AVERAGE($H2138:T2138))</f>
        <v>0</v>
      </c>
      <c r="V2138" s="373">
        <f t="shared" si="235"/>
        <v>0</v>
      </c>
      <c r="W2138" s="376">
        <f t="shared" si="236"/>
        <v>0</v>
      </c>
      <c r="X2138" s="376">
        <f t="shared" si="237"/>
        <v>0</v>
      </c>
      <c r="Y2138" s="373">
        <f t="shared" si="238"/>
        <v>0</v>
      </c>
      <c r="Z2138" s="376">
        <f t="shared" si="239"/>
        <v>0</v>
      </c>
      <c r="AA2138" s="376">
        <f t="shared" ref="AA2138:AA2201" si="240">IF(U2138&gt;22,(U2138-22),0)</f>
        <v>0</v>
      </c>
      <c r="AB2138" s="350"/>
    </row>
    <row r="2139" spans="1:28" s="2" customFormat="1" ht="10.7">
      <c r="A2139" s="382">
        <v>2114</v>
      </c>
      <c r="B2139" s="398"/>
      <c r="C2139" s="186"/>
      <c r="D2139" s="187"/>
      <c r="E2139" s="186"/>
      <c r="F2139" s="397"/>
      <c r="G2139" s="385">
        <f t="shared" ref="G2139:G2202" si="241">IF(E2139="Residencial",D2139,E2139)</f>
        <v>0</v>
      </c>
      <c r="H2139" s="360"/>
      <c r="I2139" s="187"/>
      <c r="J2139" s="187"/>
      <c r="K2139" s="187"/>
      <c r="L2139" s="187"/>
      <c r="M2139" s="187"/>
      <c r="N2139" s="187"/>
      <c r="O2139" s="187"/>
      <c r="P2139" s="187"/>
      <c r="Q2139" s="187"/>
      <c r="R2139" s="187"/>
      <c r="S2139" s="187"/>
      <c r="T2139" s="269"/>
      <c r="U2139" s="370">
        <f>IF(AND(H2139="",I2139="",J2139="",K2139="",L2139="",M2139="",N2139="",O2139="",P2139="",Q2139="",R2139="",S2139="",T2139=""),0,AVERAGE($H2139:T2139))</f>
        <v>0</v>
      </c>
      <c r="V2139" s="373">
        <f t="shared" ref="V2139:V2202" si="242">IF(U2139&lt;=11,U2139,11)</f>
        <v>0</v>
      </c>
      <c r="W2139" s="376">
        <f t="shared" ref="W2139:W2202" si="243">IF(U2139&lt;=6,U2139,6)</f>
        <v>0</v>
      </c>
      <c r="X2139" s="376">
        <f t="shared" ref="X2139:X2202" si="244">IF(AND(U2139&gt;6,U2139&gt;=11),11-W2139,U2139-W2139)</f>
        <v>0</v>
      </c>
      <c r="Y2139" s="373">
        <f t="shared" ref="Y2139:Y2202" si="245">IF(U2139&gt;11,(U2139-W2139-X2139),0)</f>
        <v>0</v>
      </c>
      <c r="Z2139" s="376">
        <f t="shared" ref="Z2139:Z2202" si="246">IF(U2139&gt;22,11,IF(AND(U2139&gt;11,U2139&lt;=22),U2139-11,0))</f>
        <v>0</v>
      </c>
      <c r="AA2139" s="376">
        <f t="shared" si="240"/>
        <v>0</v>
      </c>
      <c r="AB2139" s="350"/>
    </row>
    <row r="2140" spans="1:28" s="2" customFormat="1" ht="10.7">
      <c r="A2140" s="382">
        <v>2115</v>
      </c>
      <c r="B2140" s="398"/>
      <c r="C2140" s="186"/>
      <c r="D2140" s="187"/>
      <c r="E2140" s="186"/>
      <c r="F2140" s="397"/>
      <c r="G2140" s="385">
        <f t="shared" si="241"/>
        <v>0</v>
      </c>
      <c r="H2140" s="360"/>
      <c r="I2140" s="187"/>
      <c r="J2140" s="187"/>
      <c r="K2140" s="187"/>
      <c r="L2140" s="187"/>
      <c r="M2140" s="187"/>
      <c r="N2140" s="187"/>
      <c r="O2140" s="187"/>
      <c r="P2140" s="187"/>
      <c r="Q2140" s="187"/>
      <c r="R2140" s="187"/>
      <c r="S2140" s="187"/>
      <c r="T2140" s="269"/>
      <c r="U2140" s="370">
        <f>IF(AND(H2140="",I2140="",J2140="",K2140="",L2140="",M2140="",N2140="",O2140="",P2140="",Q2140="",R2140="",S2140="",T2140=""),0,AVERAGE($H2140:T2140))</f>
        <v>0</v>
      </c>
      <c r="V2140" s="373">
        <f t="shared" si="242"/>
        <v>0</v>
      </c>
      <c r="W2140" s="376">
        <f t="shared" si="243"/>
        <v>0</v>
      </c>
      <c r="X2140" s="376">
        <f t="shared" si="244"/>
        <v>0</v>
      </c>
      <c r="Y2140" s="373">
        <f t="shared" si="245"/>
        <v>0</v>
      </c>
      <c r="Z2140" s="376">
        <f t="shared" si="246"/>
        <v>0</v>
      </c>
      <c r="AA2140" s="376">
        <f t="shared" si="240"/>
        <v>0</v>
      </c>
      <c r="AB2140" s="350"/>
    </row>
    <row r="2141" spans="1:28" s="2" customFormat="1" ht="10.7">
      <c r="A2141" s="382">
        <v>2116</v>
      </c>
      <c r="B2141" s="398"/>
      <c r="C2141" s="186"/>
      <c r="D2141" s="187"/>
      <c r="E2141" s="186"/>
      <c r="F2141" s="397"/>
      <c r="G2141" s="385">
        <f t="shared" si="241"/>
        <v>0</v>
      </c>
      <c r="H2141" s="360"/>
      <c r="I2141" s="187"/>
      <c r="J2141" s="187"/>
      <c r="K2141" s="187"/>
      <c r="L2141" s="187"/>
      <c r="M2141" s="187"/>
      <c r="N2141" s="187"/>
      <c r="O2141" s="187"/>
      <c r="P2141" s="187"/>
      <c r="Q2141" s="187"/>
      <c r="R2141" s="187"/>
      <c r="S2141" s="187"/>
      <c r="T2141" s="269"/>
      <c r="U2141" s="370">
        <f>IF(AND(H2141="",I2141="",J2141="",K2141="",L2141="",M2141="",N2141="",O2141="",P2141="",Q2141="",R2141="",S2141="",T2141=""),0,AVERAGE($H2141:T2141))</f>
        <v>0</v>
      </c>
      <c r="V2141" s="373">
        <f t="shared" si="242"/>
        <v>0</v>
      </c>
      <c r="W2141" s="376">
        <f t="shared" si="243"/>
        <v>0</v>
      </c>
      <c r="X2141" s="376">
        <f t="shared" si="244"/>
        <v>0</v>
      </c>
      <c r="Y2141" s="373">
        <f t="shared" si="245"/>
        <v>0</v>
      </c>
      <c r="Z2141" s="376">
        <f t="shared" si="246"/>
        <v>0</v>
      </c>
      <c r="AA2141" s="376">
        <f t="shared" si="240"/>
        <v>0</v>
      </c>
      <c r="AB2141" s="350"/>
    </row>
    <row r="2142" spans="1:28" s="2" customFormat="1" ht="10.7">
      <c r="A2142" s="382">
        <v>2117</v>
      </c>
      <c r="B2142" s="398"/>
      <c r="C2142" s="186"/>
      <c r="D2142" s="187"/>
      <c r="E2142" s="186"/>
      <c r="F2142" s="397"/>
      <c r="G2142" s="385">
        <f t="shared" si="241"/>
        <v>0</v>
      </c>
      <c r="H2142" s="360"/>
      <c r="I2142" s="187"/>
      <c r="J2142" s="187"/>
      <c r="K2142" s="187"/>
      <c r="L2142" s="187"/>
      <c r="M2142" s="187"/>
      <c r="N2142" s="187"/>
      <c r="O2142" s="187"/>
      <c r="P2142" s="187"/>
      <c r="Q2142" s="187"/>
      <c r="R2142" s="187"/>
      <c r="S2142" s="187"/>
      <c r="T2142" s="269"/>
      <c r="U2142" s="370">
        <f>IF(AND(H2142="",I2142="",J2142="",K2142="",L2142="",M2142="",N2142="",O2142="",P2142="",Q2142="",R2142="",S2142="",T2142=""),0,AVERAGE($H2142:T2142))</f>
        <v>0</v>
      </c>
      <c r="V2142" s="373">
        <f t="shared" si="242"/>
        <v>0</v>
      </c>
      <c r="W2142" s="376">
        <f t="shared" si="243"/>
        <v>0</v>
      </c>
      <c r="X2142" s="376">
        <f t="shared" si="244"/>
        <v>0</v>
      </c>
      <c r="Y2142" s="373">
        <f t="shared" si="245"/>
        <v>0</v>
      </c>
      <c r="Z2142" s="376">
        <f t="shared" si="246"/>
        <v>0</v>
      </c>
      <c r="AA2142" s="376">
        <f t="shared" si="240"/>
        <v>0</v>
      </c>
      <c r="AB2142" s="350"/>
    </row>
    <row r="2143" spans="1:28" s="2" customFormat="1" ht="10.7">
      <c r="A2143" s="382">
        <v>2118</v>
      </c>
      <c r="B2143" s="398"/>
      <c r="C2143" s="186"/>
      <c r="D2143" s="187"/>
      <c r="E2143" s="186"/>
      <c r="F2143" s="397"/>
      <c r="G2143" s="385">
        <f t="shared" si="241"/>
        <v>0</v>
      </c>
      <c r="H2143" s="360"/>
      <c r="I2143" s="187"/>
      <c r="J2143" s="187"/>
      <c r="K2143" s="187"/>
      <c r="L2143" s="187"/>
      <c r="M2143" s="187"/>
      <c r="N2143" s="187"/>
      <c r="O2143" s="187"/>
      <c r="P2143" s="187"/>
      <c r="Q2143" s="187"/>
      <c r="R2143" s="187"/>
      <c r="S2143" s="187"/>
      <c r="T2143" s="269"/>
      <c r="U2143" s="370">
        <f>IF(AND(H2143="",I2143="",J2143="",K2143="",L2143="",M2143="",N2143="",O2143="",P2143="",Q2143="",R2143="",S2143="",T2143=""),0,AVERAGE($H2143:T2143))</f>
        <v>0</v>
      </c>
      <c r="V2143" s="373">
        <f t="shared" si="242"/>
        <v>0</v>
      </c>
      <c r="W2143" s="376">
        <f t="shared" si="243"/>
        <v>0</v>
      </c>
      <c r="X2143" s="376">
        <f t="shared" si="244"/>
        <v>0</v>
      </c>
      <c r="Y2143" s="373">
        <f t="shared" si="245"/>
        <v>0</v>
      </c>
      <c r="Z2143" s="376">
        <f t="shared" si="246"/>
        <v>0</v>
      </c>
      <c r="AA2143" s="376">
        <f t="shared" si="240"/>
        <v>0</v>
      </c>
      <c r="AB2143" s="350"/>
    </row>
    <row r="2144" spans="1:28" s="2" customFormat="1" ht="10.7">
      <c r="A2144" s="382">
        <v>2119</v>
      </c>
      <c r="B2144" s="398"/>
      <c r="C2144" s="186"/>
      <c r="D2144" s="187"/>
      <c r="E2144" s="186"/>
      <c r="F2144" s="397"/>
      <c r="G2144" s="385">
        <f t="shared" si="241"/>
        <v>0</v>
      </c>
      <c r="H2144" s="360"/>
      <c r="I2144" s="187"/>
      <c r="J2144" s="187"/>
      <c r="K2144" s="187"/>
      <c r="L2144" s="187"/>
      <c r="M2144" s="187"/>
      <c r="N2144" s="187"/>
      <c r="O2144" s="187"/>
      <c r="P2144" s="187"/>
      <c r="Q2144" s="187"/>
      <c r="R2144" s="187"/>
      <c r="S2144" s="187"/>
      <c r="T2144" s="269"/>
      <c r="U2144" s="370">
        <f>IF(AND(H2144="",I2144="",J2144="",K2144="",L2144="",M2144="",N2144="",O2144="",P2144="",Q2144="",R2144="",S2144="",T2144=""),0,AVERAGE($H2144:T2144))</f>
        <v>0</v>
      </c>
      <c r="V2144" s="373">
        <f t="shared" si="242"/>
        <v>0</v>
      </c>
      <c r="W2144" s="376">
        <f t="shared" si="243"/>
        <v>0</v>
      </c>
      <c r="X2144" s="376">
        <f t="shared" si="244"/>
        <v>0</v>
      </c>
      <c r="Y2144" s="373">
        <f t="shared" si="245"/>
        <v>0</v>
      </c>
      <c r="Z2144" s="376">
        <f t="shared" si="246"/>
        <v>0</v>
      </c>
      <c r="AA2144" s="376">
        <f t="shared" si="240"/>
        <v>0</v>
      </c>
      <c r="AB2144" s="350"/>
    </row>
    <row r="2145" spans="1:28" s="2" customFormat="1" ht="10.7">
      <c r="A2145" s="382">
        <v>2120</v>
      </c>
      <c r="B2145" s="398"/>
      <c r="C2145" s="186"/>
      <c r="D2145" s="187"/>
      <c r="E2145" s="186"/>
      <c r="F2145" s="397"/>
      <c r="G2145" s="385">
        <f t="shared" si="241"/>
        <v>0</v>
      </c>
      <c r="H2145" s="360"/>
      <c r="I2145" s="187"/>
      <c r="J2145" s="187"/>
      <c r="K2145" s="187"/>
      <c r="L2145" s="187"/>
      <c r="M2145" s="187"/>
      <c r="N2145" s="187"/>
      <c r="O2145" s="187"/>
      <c r="P2145" s="187"/>
      <c r="Q2145" s="187"/>
      <c r="R2145" s="187"/>
      <c r="S2145" s="187"/>
      <c r="T2145" s="269"/>
      <c r="U2145" s="370">
        <f>IF(AND(H2145="",I2145="",J2145="",K2145="",L2145="",M2145="",N2145="",O2145="",P2145="",Q2145="",R2145="",S2145="",T2145=""),0,AVERAGE($H2145:T2145))</f>
        <v>0</v>
      </c>
      <c r="V2145" s="373">
        <f t="shared" si="242"/>
        <v>0</v>
      </c>
      <c r="W2145" s="376">
        <f t="shared" si="243"/>
        <v>0</v>
      </c>
      <c r="X2145" s="376">
        <f t="shared" si="244"/>
        <v>0</v>
      </c>
      <c r="Y2145" s="373">
        <f t="shared" si="245"/>
        <v>0</v>
      </c>
      <c r="Z2145" s="376">
        <f t="shared" si="246"/>
        <v>0</v>
      </c>
      <c r="AA2145" s="376">
        <f t="shared" si="240"/>
        <v>0</v>
      </c>
      <c r="AB2145" s="350"/>
    </row>
    <row r="2146" spans="1:28" s="2" customFormat="1" ht="10.7">
      <c r="A2146" s="382">
        <v>2121</v>
      </c>
      <c r="B2146" s="398"/>
      <c r="C2146" s="186"/>
      <c r="D2146" s="187"/>
      <c r="E2146" s="186"/>
      <c r="F2146" s="397"/>
      <c r="G2146" s="385">
        <f t="shared" si="241"/>
        <v>0</v>
      </c>
      <c r="H2146" s="360"/>
      <c r="I2146" s="187"/>
      <c r="J2146" s="187"/>
      <c r="K2146" s="187"/>
      <c r="L2146" s="187"/>
      <c r="M2146" s="187"/>
      <c r="N2146" s="187"/>
      <c r="O2146" s="187"/>
      <c r="P2146" s="187"/>
      <c r="Q2146" s="187"/>
      <c r="R2146" s="187"/>
      <c r="S2146" s="187"/>
      <c r="T2146" s="269"/>
      <c r="U2146" s="370">
        <f>IF(AND(H2146="",I2146="",J2146="",K2146="",L2146="",M2146="",N2146="",O2146="",P2146="",Q2146="",R2146="",S2146="",T2146=""),0,AVERAGE($H2146:T2146))</f>
        <v>0</v>
      </c>
      <c r="V2146" s="373">
        <f t="shared" si="242"/>
        <v>0</v>
      </c>
      <c r="W2146" s="376">
        <f t="shared" si="243"/>
        <v>0</v>
      </c>
      <c r="X2146" s="376">
        <f t="shared" si="244"/>
        <v>0</v>
      </c>
      <c r="Y2146" s="373">
        <f t="shared" si="245"/>
        <v>0</v>
      </c>
      <c r="Z2146" s="376">
        <f t="shared" si="246"/>
        <v>0</v>
      </c>
      <c r="AA2146" s="376">
        <f t="shared" si="240"/>
        <v>0</v>
      </c>
      <c r="AB2146" s="350"/>
    </row>
    <row r="2147" spans="1:28" s="2" customFormat="1" ht="10.7">
      <c r="A2147" s="382">
        <v>2122</v>
      </c>
      <c r="B2147" s="398"/>
      <c r="C2147" s="186"/>
      <c r="D2147" s="187"/>
      <c r="E2147" s="186"/>
      <c r="F2147" s="397"/>
      <c r="G2147" s="385">
        <f t="shared" si="241"/>
        <v>0</v>
      </c>
      <c r="H2147" s="360"/>
      <c r="I2147" s="187"/>
      <c r="J2147" s="187"/>
      <c r="K2147" s="187"/>
      <c r="L2147" s="187"/>
      <c r="M2147" s="187"/>
      <c r="N2147" s="187"/>
      <c r="O2147" s="187"/>
      <c r="P2147" s="187"/>
      <c r="Q2147" s="187"/>
      <c r="R2147" s="187"/>
      <c r="S2147" s="187"/>
      <c r="T2147" s="269"/>
      <c r="U2147" s="370">
        <f>IF(AND(H2147="",I2147="",J2147="",K2147="",L2147="",M2147="",N2147="",O2147="",P2147="",Q2147="",R2147="",S2147="",T2147=""),0,AVERAGE($H2147:T2147))</f>
        <v>0</v>
      </c>
      <c r="V2147" s="373">
        <f t="shared" si="242"/>
        <v>0</v>
      </c>
      <c r="W2147" s="376">
        <f t="shared" si="243"/>
        <v>0</v>
      </c>
      <c r="X2147" s="376">
        <f t="shared" si="244"/>
        <v>0</v>
      </c>
      <c r="Y2147" s="373">
        <f t="shared" si="245"/>
        <v>0</v>
      </c>
      <c r="Z2147" s="376">
        <f t="shared" si="246"/>
        <v>0</v>
      </c>
      <c r="AA2147" s="376">
        <f t="shared" si="240"/>
        <v>0</v>
      </c>
      <c r="AB2147" s="350"/>
    </row>
    <row r="2148" spans="1:28" s="2" customFormat="1" ht="10.7">
      <c r="A2148" s="382">
        <v>2123</v>
      </c>
      <c r="B2148" s="398"/>
      <c r="C2148" s="186"/>
      <c r="D2148" s="187"/>
      <c r="E2148" s="186"/>
      <c r="F2148" s="397"/>
      <c r="G2148" s="385">
        <f t="shared" si="241"/>
        <v>0</v>
      </c>
      <c r="H2148" s="360"/>
      <c r="I2148" s="187"/>
      <c r="J2148" s="187"/>
      <c r="K2148" s="187"/>
      <c r="L2148" s="187"/>
      <c r="M2148" s="187"/>
      <c r="N2148" s="187"/>
      <c r="O2148" s="187"/>
      <c r="P2148" s="187"/>
      <c r="Q2148" s="187"/>
      <c r="R2148" s="187"/>
      <c r="S2148" s="187"/>
      <c r="T2148" s="269"/>
      <c r="U2148" s="370">
        <f>IF(AND(H2148="",I2148="",J2148="",K2148="",L2148="",M2148="",N2148="",O2148="",P2148="",Q2148="",R2148="",S2148="",T2148=""),0,AVERAGE($H2148:T2148))</f>
        <v>0</v>
      </c>
      <c r="V2148" s="373">
        <f t="shared" si="242"/>
        <v>0</v>
      </c>
      <c r="W2148" s="376">
        <f t="shared" si="243"/>
        <v>0</v>
      </c>
      <c r="X2148" s="376">
        <f t="shared" si="244"/>
        <v>0</v>
      </c>
      <c r="Y2148" s="373">
        <f t="shared" si="245"/>
        <v>0</v>
      </c>
      <c r="Z2148" s="376">
        <f t="shared" si="246"/>
        <v>0</v>
      </c>
      <c r="AA2148" s="376">
        <f t="shared" si="240"/>
        <v>0</v>
      </c>
      <c r="AB2148" s="350"/>
    </row>
    <row r="2149" spans="1:28" s="2" customFormat="1" ht="10.7">
      <c r="A2149" s="382">
        <v>2124</v>
      </c>
      <c r="B2149" s="398"/>
      <c r="C2149" s="186"/>
      <c r="D2149" s="187"/>
      <c r="E2149" s="186"/>
      <c r="F2149" s="397"/>
      <c r="G2149" s="385">
        <f t="shared" si="241"/>
        <v>0</v>
      </c>
      <c r="H2149" s="360"/>
      <c r="I2149" s="187"/>
      <c r="J2149" s="187"/>
      <c r="K2149" s="187"/>
      <c r="L2149" s="187"/>
      <c r="M2149" s="187"/>
      <c r="N2149" s="187"/>
      <c r="O2149" s="187"/>
      <c r="P2149" s="187"/>
      <c r="Q2149" s="187"/>
      <c r="R2149" s="187"/>
      <c r="S2149" s="187"/>
      <c r="T2149" s="269"/>
      <c r="U2149" s="370">
        <f>IF(AND(H2149="",I2149="",J2149="",K2149="",L2149="",M2149="",N2149="",O2149="",P2149="",Q2149="",R2149="",S2149="",T2149=""),0,AVERAGE($H2149:T2149))</f>
        <v>0</v>
      </c>
      <c r="V2149" s="373">
        <f t="shared" si="242"/>
        <v>0</v>
      </c>
      <c r="W2149" s="376">
        <f t="shared" si="243"/>
        <v>0</v>
      </c>
      <c r="X2149" s="376">
        <f t="shared" si="244"/>
        <v>0</v>
      </c>
      <c r="Y2149" s="373">
        <f t="shared" si="245"/>
        <v>0</v>
      </c>
      <c r="Z2149" s="376">
        <f t="shared" si="246"/>
        <v>0</v>
      </c>
      <c r="AA2149" s="376">
        <f t="shared" si="240"/>
        <v>0</v>
      </c>
      <c r="AB2149" s="350"/>
    </row>
    <row r="2150" spans="1:28" s="2" customFormat="1" ht="10.7">
      <c r="A2150" s="382">
        <v>2125</v>
      </c>
      <c r="B2150" s="398"/>
      <c r="C2150" s="186"/>
      <c r="D2150" s="187"/>
      <c r="E2150" s="186"/>
      <c r="F2150" s="397"/>
      <c r="G2150" s="385">
        <f t="shared" si="241"/>
        <v>0</v>
      </c>
      <c r="H2150" s="360"/>
      <c r="I2150" s="187"/>
      <c r="J2150" s="187"/>
      <c r="K2150" s="187"/>
      <c r="L2150" s="187"/>
      <c r="M2150" s="187"/>
      <c r="N2150" s="187"/>
      <c r="O2150" s="187"/>
      <c r="P2150" s="187"/>
      <c r="Q2150" s="187"/>
      <c r="R2150" s="187"/>
      <c r="S2150" s="187"/>
      <c r="T2150" s="269"/>
      <c r="U2150" s="370">
        <f>IF(AND(H2150="",I2150="",J2150="",K2150="",L2150="",M2150="",N2150="",O2150="",P2150="",Q2150="",R2150="",S2150="",T2150=""),0,AVERAGE($H2150:T2150))</f>
        <v>0</v>
      </c>
      <c r="V2150" s="373">
        <f t="shared" si="242"/>
        <v>0</v>
      </c>
      <c r="W2150" s="376">
        <f t="shared" si="243"/>
        <v>0</v>
      </c>
      <c r="X2150" s="376">
        <f t="shared" si="244"/>
        <v>0</v>
      </c>
      <c r="Y2150" s="373">
        <f t="shared" si="245"/>
        <v>0</v>
      </c>
      <c r="Z2150" s="376">
        <f t="shared" si="246"/>
        <v>0</v>
      </c>
      <c r="AA2150" s="376">
        <f t="shared" si="240"/>
        <v>0</v>
      </c>
      <c r="AB2150" s="350"/>
    </row>
    <row r="2151" spans="1:28" s="2" customFormat="1" ht="10.7">
      <c r="A2151" s="382">
        <v>2126</v>
      </c>
      <c r="B2151" s="398"/>
      <c r="C2151" s="186"/>
      <c r="D2151" s="187"/>
      <c r="E2151" s="186"/>
      <c r="F2151" s="397"/>
      <c r="G2151" s="385">
        <f t="shared" si="241"/>
        <v>0</v>
      </c>
      <c r="H2151" s="360"/>
      <c r="I2151" s="187"/>
      <c r="J2151" s="187"/>
      <c r="K2151" s="187"/>
      <c r="L2151" s="187"/>
      <c r="M2151" s="187"/>
      <c r="N2151" s="187"/>
      <c r="O2151" s="187"/>
      <c r="P2151" s="187"/>
      <c r="Q2151" s="187"/>
      <c r="R2151" s="187"/>
      <c r="S2151" s="187"/>
      <c r="T2151" s="269"/>
      <c r="U2151" s="370">
        <f>IF(AND(H2151="",I2151="",J2151="",K2151="",L2151="",M2151="",N2151="",O2151="",P2151="",Q2151="",R2151="",S2151="",T2151=""),0,AVERAGE($H2151:T2151))</f>
        <v>0</v>
      </c>
      <c r="V2151" s="373">
        <f t="shared" si="242"/>
        <v>0</v>
      </c>
      <c r="W2151" s="376">
        <f t="shared" si="243"/>
        <v>0</v>
      </c>
      <c r="X2151" s="376">
        <f t="shared" si="244"/>
        <v>0</v>
      </c>
      <c r="Y2151" s="373">
        <f t="shared" si="245"/>
        <v>0</v>
      </c>
      <c r="Z2151" s="376">
        <f t="shared" si="246"/>
        <v>0</v>
      </c>
      <c r="AA2151" s="376">
        <f t="shared" si="240"/>
        <v>0</v>
      </c>
      <c r="AB2151" s="350"/>
    </row>
    <row r="2152" spans="1:28" s="2" customFormat="1" ht="10.7">
      <c r="A2152" s="382">
        <v>2127</v>
      </c>
      <c r="B2152" s="398"/>
      <c r="C2152" s="186"/>
      <c r="D2152" s="187"/>
      <c r="E2152" s="186"/>
      <c r="F2152" s="397"/>
      <c r="G2152" s="385">
        <f t="shared" si="241"/>
        <v>0</v>
      </c>
      <c r="H2152" s="360"/>
      <c r="I2152" s="187"/>
      <c r="J2152" s="187"/>
      <c r="K2152" s="187"/>
      <c r="L2152" s="187"/>
      <c r="M2152" s="187"/>
      <c r="N2152" s="187"/>
      <c r="O2152" s="187"/>
      <c r="P2152" s="187"/>
      <c r="Q2152" s="187"/>
      <c r="R2152" s="187"/>
      <c r="S2152" s="187"/>
      <c r="T2152" s="269"/>
      <c r="U2152" s="370">
        <f>IF(AND(H2152="",I2152="",J2152="",K2152="",L2152="",M2152="",N2152="",O2152="",P2152="",Q2152="",R2152="",S2152="",T2152=""),0,AVERAGE($H2152:T2152))</f>
        <v>0</v>
      </c>
      <c r="V2152" s="373">
        <f t="shared" si="242"/>
        <v>0</v>
      </c>
      <c r="W2152" s="376">
        <f t="shared" si="243"/>
        <v>0</v>
      </c>
      <c r="X2152" s="376">
        <f t="shared" si="244"/>
        <v>0</v>
      </c>
      <c r="Y2152" s="373">
        <f t="shared" si="245"/>
        <v>0</v>
      </c>
      <c r="Z2152" s="376">
        <f t="shared" si="246"/>
        <v>0</v>
      </c>
      <c r="AA2152" s="376">
        <f t="shared" si="240"/>
        <v>0</v>
      </c>
      <c r="AB2152" s="350"/>
    </row>
    <row r="2153" spans="1:28" s="2" customFormat="1" ht="10.7">
      <c r="A2153" s="382">
        <v>2128</v>
      </c>
      <c r="B2153" s="398"/>
      <c r="C2153" s="186"/>
      <c r="D2153" s="187"/>
      <c r="E2153" s="186"/>
      <c r="F2153" s="397"/>
      <c r="G2153" s="385">
        <f t="shared" si="241"/>
        <v>0</v>
      </c>
      <c r="H2153" s="360"/>
      <c r="I2153" s="187"/>
      <c r="J2153" s="187"/>
      <c r="K2153" s="187"/>
      <c r="L2153" s="187"/>
      <c r="M2153" s="187"/>
      <c r="N2153" s="187"/>
      <c r="O2153" s="187"/>
      <c r="P2153" s="187"/>
      <c r="Q2153" s="187"/>
      <c r="R2153" s="187"/>
      <c r="S2153" s="187"/>
      <c r="T2153" s="269"/>
      <c r="U2153" s="370">
        <f>IF(AND(H2153="",I2153="",J2153="",K2153="",L2153="",M2153="",N2153="",O2153="",P2153="",Q2153="",R2153="",S2153="",T2153=""),0,AVERAGE($H2153:T2153))</f>
        <v>0</v>
      </c>
      <c r="V2153" s="373">
        <f t="shared" si="242"/>
        <v>0</v>
      </c>
      <c r="W2153" s="376">
        <f t="shared" si="243"/>
        <v>0</v>
      </c>
      <c r="X2153" s="376">
        <f t="shared" si="244"/>
        <v>0</v>
      </c>
      <c r="Y2153" s="373">
        <f t="shared" si="245"/>
        <v>0</v>
      </c>
      <c r="Z2153" s="376">
        <f t="shared" si="246"/>
        <v>0</v>
      </c>
      <c r="AA2153" s="376">
        <f t="shared" si="240"/>
        <v>0</v>
      </c>
      <c r="AB2153" s="350"/>
    </row>
    <row r="2154" spans="1:28" s="2" customFormat="1" ht="10.7">
      <c r="A2154" s="382">
        <v>2129</v>
      </c>
      <c r="B2154" s="398"/>
      <c r="C2154" s="186"/>
      <c r="D2154" s="187"/>
      <c r="E2154" s="186"/>
      <c r="F2154" s="397"/>
      <c r="G2154" s="385">
        <f t="shared" si="241"/>
        <v>0</v>
      </c>
      <c r="H2154" s="360"/>
      <c r="I2154" s="187"/>
      <c r="J2154" s="187"/>
      <c r="K2154" s="187"/>
      <c r="L2154" s="187"/>
      <c r="M2154" s="187"/>
      <c r="N2154" s="187"/>
      <c r="O2154" s="187"/>
      <c r="P2154" s="187"/>
      <c r="Q2154" s="187"/>
      <c r="R2154" s="187"/>
      <c r="S2154" s="187"/>
      <c r="T2154" s="269"/>
      <c r="U2154" s="370">
        <f>IF(AND(H2154="",I2154="",J2154="",K2154="",L2154="",M2154="",N2154="",O2154="",P2154="",Q2154="",R2154="",S2154="",T2154=""),0,AVERAGE($H2154:T2154))</f>
        <v>0</v>
      </c>
      <c r="V2154" s="373">
        <f t="shared" si="242"/>
        <v>0</v>
      </c>
      <c r="W2154" s="376">
        <f t="shared" si="243"/>
        <v>0</v>
      </c>
      <c r="X2154" s="376">
        <f t="shared" si="244"/>
        <v>0</v>
      </c>
      <c r="Y2154" s="373">
        <f t="shared" si="245"/>
        <v>0</v>
      </c>
      <c r="Z2154" s="376">
        <f t="shared" si="246"/>
        <v>0</v>
      </c>
      <c r="AA2154" s="376">
        <f t="shared" si="240"/>
        <v>0</v>
      </c>
      <c r="AB2154" s="350"/>
    </row>
    <row r="2155" spans="1:28" s="2" customFormat="1" ht="10.7">
      <c r="A2155" s="382">
        <v>2130</v>
      </c>
      <c r="B2155" s="398"/>
      <c r="C2155" s="186"/>
      <c r="D2155" s="187"/>
      <c r="E2155" s="186"/>
      <c r="F2155" s="397"/>
      <c r="G2155" s="385">
        <f t="shared" si="241"/>
        <v>0</v>
      </c>
      <c r="H2155" s="360"/>
      <c r="I2155" s="187"/>
      <c r="J2155" s="187"/>
      <c r="K2155" s="187"/>
      <c r="L2155" s="187"/>
      <c r="M2155" s="187"/>
      <c r="N2155" s="187"/>
      <c r="O2155" s="187"/>
      <c r="P2155" s="187"/>
      <c r="Q2155" s="187"/>
      <c r="R2155" s="187"/>
      <c r="S2155" s="187"/>
      <c r="T2155" s="269"/>
      <c r="U2155" s="370">
        <f>IF(AND(H2155="",I2155="",J2155="",K2155="",L2155="",M2155="",N2155="",O2155="",P2155="",Q2155="",R2155="",S2155="",T2155=""),0,AVERAGE($H2155:T2155))</f>
        <v>0</v>
      </c>
      <c r="V2155" s="373">
        <f t="shared" si="242"/>
        <v>0</v>
      </c>
      <c r="W2155" s="376">
        <f t="shared" si="243"/>
        <v>0</v>
      </c>
      <c r="X2155" s="376">
        <f t="shared" si="244"/>
        <v>0</v>
      </c>
      <c r="Y2155" s="373">
        <f t="shared" si="245"/>
        <v>0</v>
      </c>
      <c r="Z2155" s="376">
        <f t="shared" si="246"/>
        <v>0</v>
      </c>
      <c r="AA2155" s="376">
        <f t="shared" si="240"/>
        <v>0</v>
      </c>
      <c r="AB2155" s="350"/>
    </row>
    <row r="2156" spans="1:28" s="2" customFormat="1" ht="10.7">
      <c r="A2156" s="382">
        <v>2131</v>
      </c>
      <c r="B2156" s="398"/>
      <c r="C2156" s="186"/>
      <c r="D2156" s="187"/>
      <c r="E2156" s="186"/>
      <c r="F2156" s="397"/>
      <c r="G2156" s="385">
        <f t="shared" si="241"/>
        <v>0</v>
      </c>
      <c r="H2156" s="360"/>
      <c r="I2156" s="187"/>
      <c r="J2156" s="187"/>
      <c r="K2156" s="187"/>
      <c r="L2156" s="187"/>
      <c r="M2156" s="187"/>
      <c r="N2156" s="187"/>
      <c r="O2156" s="187"/>
      <c r="P2156" s="187"/>
      <c r="Q2156" s="187"/>
      <c r="R2156" s="187"/>
      <c r="S2156" s="187"/>
      <c r="T2156" s="269"/>
      <c r="U2156" s="370">
        <f>IF(AND(H2156="",I2156="",J2156="",K2156="",L2156="",M2156="",N2156="",O2156="",P2156="",Q2156="",R2156="",S2156="",T2156=""),0,AVERAGE($H2156:T2156))</f>
        <v>0</v>
      </c>
      <c r="V2156" s="373">
        <f t="shared" si="242"/>
        <v>0</v>
      </c>
      <c r="W2156" s="376">
        <f t="shared" si="243"/>
        <v>0</v>
      </c>
      <c r="X2156" s="376">
        <f t="shared" si="244"/>
        <v>0</v>
      </c>
      <c r="Y2156" s="373">
        <f t="shared" si="245"/>
        <v>0</v>
      </c>
      <c r="Z2156" s="376">
        <f t="shared" si="246"/>
        <v>0</v>
      </c>
      <c r="AA2156" s="376">
        <f t="shared" si="240"/>
        <v>0</v>
      </c>
      <c r="AB2156" s="350"/>
    </row>
    <row r="2157" spans="1:28" s="2" customFormat="1" ht="10.7">
      <c r="A2157" s="382">
        <v>2132</v>
      </c>
      <c r="B2157" s="398"/>
      <c r="C2157" s="186"/>
      <c r="D2157" s="187"/>
      <c r="E2157" s="186"/>
      <c r="F2157" s="397"/>
      <c r="G2157" s="385">
        <f t="shared" si="241"/>
        <v>0</v>
      </c>
      <c r="H2157" s="360"/>
      <c r="I2157" s="187"/>
      <c r="J2157" s="187"/>
      <c r="K2157" s="187"/>
      <c r="L2157" s="187"/>
      <c r="M2157" s="187"/>
      <c r="N2157" s="187"/>
      <c r="O2157" s="187"/>
      <c r="P2157" s="187"/>
      <c r="Q2157" s="187"/>
      <c r="R2157" s="187"/>
      <c r="S2157" s="187"/>
      <c r="T2157" s="269"/>
      <c r="U2157" s="370">
        <f>IF(AND(H2157="",I2157="",J2157="",K2157="",L2157="",M2157="",N2157="",O2157="",P2157="",Q2157="",R2157="",S2157="",T2157=""),0,AVERAGE($H2157:T2157))</f>
        <v>0</v>
      </c>
      <c r="V2157" s="373">
        <f t="shared" si="242"/>
        <v>0</v>
      </c>
      <c r="W2157" s="376">
        <f t="shared" si="243"/>
        <v>0</v>
      </c>
      <c r="X2157" s="376">
        <f t="shared" si="244"/>
        <v>0</v>
      </c>
      <c r="Y2157" s="373">
        <f t="shared" si="245"/>
        <v>0</v>
      </c>
      <c r="Z2157" s="376">
        <f t="shared" si="246"/>
        <v>0</v>
      </c>
      <c r="AA2157" s="376">
        <f t="shared" si="240"/>
        <v>0</v>
      </c>
      <c r="AB2157" s="350"/>
    </row>
    <row r="2158" spans="1:28" s="2" customFormat="1" ht="10.7">
      <c r="A2158" s="382">
        <v>2133</v>
      </c>
      <c r="B2158" s="398"/>
      <c r="C2158" s="186"/>
      <c r="D2158" s="187"/>
      <c r="E2158" s="186"/>
      <c r="F2158" s="397"/>
      <c r="G2158" s="385">
        <f t="shared" si="241"/>
        <v>0</v>
      </c>
      <c r="H2158" s="360"/>
      <c r="I2158" s="187"/>
      <c r="J2158" s="187"/>
      <c r="K2158" s="187"/>
      <c r="L2158" s="187"/>
      <c r="M2158" s="187"/>
      <c r="N2158" s="187"/>
      <c r="O2158" s="187"/>
      <c r="P2158" s="187"/>
      <c r="Q2158" s="187"/>
      <c r="R2158" s="187"/>
      <c r="S2158" s="187"/>
      <c r="T2158" s="269"/>
      <c r="U2158" s="370">
        <f>IF(AND(H2158="",I2158="",J2158="",K2158="",L2158="",M2158="",N2158="",O2158="",P2158="",Q2158="",R2158="",S2158="",T2158=""),0,AVERAGE($H2158:T2158))</f>
        <v>0</v>
      </c>
      <c r="V2158" s="373">
        <f t="shared" si="242"/>
        <v>0</v>
      </c>
      <c r="W2158" s="376">
        <f t="shared" si="243"/>
        <v>0</v>
      </c>
      <c r="X2158" s="376">
        <f t="shared" si="244"/>
        <v>0</v>
      </c>
      <c r="Y2158" s="373">
        <f t="shared" si="245"/>
        <v>0</v>
      </c>
      <c r="Z2158" s="376">
        <f t="shared" si="246"/>
        <v>0</v>
      </c>
      <c r="AA2158" s="376">
        <f t="shared" si="240"/>
        <v>0</v>
      </c>
      <c r="AB2158" s="350"/>
    </row>
    <row r="2159" spans="1:28" s="2" customFormat="1" ht="10.7">
      <c r="A2159" s="382">
        <v>2134</v>
      </c>
      <c r="B2159" s="398"/>
      <c r="C2159" s="186"/>
      <c r="D2159" s="187"/>
      <c r="E2159" s="186"/>
      <c r="F2159" s="397"/>
      <c r="G2159" s="385">
        <f t="shared" si="241"/>
        <v>0</v>
      </c>
      <c r="H2159" s="360"/>
      <c r="I2159" s="187"/>
      <c r="J2159" s="187"/>
      <c r="K2159" s="187"/>
      <c r="L2159" s="187"/>
      <c r="M2159" s="187"/>
      <c r="N2159" s="187"/>
      <c r="O2159" s="187"/>
      <c r="P2159" s="187"/>
      <c r="Q2159" s="187"/>
      <c r="R2159" s="187"/>
      <c r="S2159" s="187"/>
      <c r="T2159" s="269"/>
      <c r="U2159" s="370">
        <f>IF(AND(H2159="",I2159="",J2159="",K2159="",L2159="",M2159="",N2159="",O2159="",P2159="",Q2159="",R2159="",S2159="",T2159=""),0,AVERAGE($H2159:T2159))</f>
        <v>0</v>
      </c>
      <c r="V2159" s="373">
        <f t="shared" si="242"/>
        <v>0</v>
      </c>
      <c r="W2159" s="376">
        <f t="shared" si="243"/>
        <v>0</v>
      </c>
      <c r="X2159" s="376">
        <f t="shared" si="244"/>
        <v>0</v>
      </c>
      <c r="Y2159" s="373">
        <f t="shared" si="245"/>
        <v>0</v>
      </c>
      <c r="Z2159" s="376">
        <f t="shared" si="246"/>
        <v>0</v>
      </c>
      <c r="AA2159" s="376">
        <f t="shared" si="240"/>
        <v>0</v>
      </c>
      <c r="AB2159" s="350"/>
    </row>
    <row r="2160" spans="1:28" s="2" customFormat="1" ht="10.7">
      <c r="A2160" s="382">
        <v>2135</v>
      </c>
      <c r="B2160" s="398"/>
      <c r="C2160" s="186"/>
      <c r="D2160" s="187"/>
      <c r="E2160" s="186"/>
      <c r="F2160" s="397"/>
      <c r="G2160" s="385">
        <f t="shared" si="241"/>
        <v>0</v>
      </c>
      <c r="H2160" s="360"/>
      <c r="I2160" s="187"/>
      <c r="J2160" s="187"/>
      <c r="K2160" s="187"/>
      <c r="L2160" s="187"/>
      <c r="M2160" s="187"/>
      <c r="N2160" s="187"/>
      <c r="O2160" s="187"/>
      <c r="P2160" s="187"/>
      <c r="Q2160" s="187"/>
      <c r="R2160" s="187"/>
      <c r="S2160" s="187"/>
      <c r="T2160" s="269"/>
      <c r="U2160" s="370">
        <f>IF(AND(H2160="",I2160="",J2160="",K2160="",L2160="",M2160="",N2160="",O2160="",P2160="",Q2160="",R2160="",S2160="",T2160=""),0,AVERAGE($H2160:T2160))</f>
        <v>0</v>
      </c>
      <c r="V2160" s="373">
        <f t="shared" si="242"/>
        <v>0</v>
      </c>
      <c r="W2160" s="376">
        <f t="shared" si="243"/>
        <v>0</v>
      </c>
      <c r="X2160" s="376">
        <f t="shared" si="244"/>
        <v>0</v>
      </c>
      <c r="Y2160" s="373">
        <f t="shared" si="245"/>
        <v>0</v>
      </c>
      <c r="Z2160" s="376">
        <f t="shared" si="246"/>
        <v>0</v>
      </c>
      <c r="AA2160" s="376">
        <f t="shared" si="240"/>
        <v>0</v>
      </c>
      <c r="AB2160" s="350"/>
    </row>
    <row r="2161" spans="1:28" s="2" customFormat="1" ht="10.7">
      <c r="A2161" s="382">
        <v>2136</v>
      </c>
      <c r="B2161" s="398"/>
      <c r="C2161" s="186"/>
      <c r="D2161" s="187"/>
      <c r="E2161" s="186"/>
      <c r="F2161" s="397"/>
      <c r="G2161" s="385">
        <f t="shared" si="241"/>
        <v>0</v>
      </c>
      <c r="H2161" s="360"/>
      <c r="I2161" s="187"/>
      <c r="J2161" s="187"/>
      <c r="K2161" s="187"/>
      <c r="L2161" s="187"/>
      <c r="M2161" s="187"/>
      <c r="N2161" s="187"/>
      <c r="O2161" s="187"/>
      <c r="P2161" s="187"/>
      <c r="Q2161" s="187"/>
      <c r="R2161" s="187"/>
      <c r="S2161" s="187"/>
      <c r="T2161" s="269"/>
      <c r="U2161" s="370">
        <f>IF(AND(H2161="",I2161="",J2161="",K2161="",L2161="",M2161="",N2161="",O2161="",P2161="",Q2161="",R2161="",S2161="",T2161=""),0,AVERAGE($H2161:T2161))</f>
        <v>0</v>
      </c>
      <c r="V2161" s="373">
        <f t="shared" si="242"/>
        <v>0</v>
      </c>
      <c r="W2161" s="376">
        <f t="shared" si="243"/>
        <v>0</v>
      </c>
      <c r="X2161" s="376">
        <f t="shared" si="244"/>
        <v>0</v>
      </c>
      <c r="Y2161" s="373">
        <f t="shared" si="245"/>
        <v>0</v>
      </c>
      <c r="Z2161" s="376">
        <f t="shared" si="246"/>
        <v>0</v>
      </c>
      <c r="AA2161" s="376">
        <f t="shared" si="240"/>
        <v>0</v>
      </c>
      <c r="AB2161" s="350"/>
    </row>
    <row r="2162" spans="1:28" s="2" customFormat="1" ht="10.7">
      <c r="A2162" s="382">
        <v>2137</v>
      </c>
      <c r="B2162" s="398"/>
      <c r="C2162" s="186"/>
      <c r="D2162" s="187"/>
      <c r="E2162" s="186"/>
      <c r="F2162" s="397"/>
      <c r="G2162" s="385">
        <f t="shared" si="241"/>
        <v>0</v>
      </c>
      <c r="H2162" s="360"/>
      <c r="I2162" s="187"/>
      <c r="J2162" s="187"/>
      <c r="K2162" s="187"/>
      <c r="L2162" s="187"/>
      <c r="M2162" s="187"/>
      <c r="N2162" s="187"/>
      <c r="O2162" s="187"/>
      <c r="P2162" s="187"/>
      <c r="Q2162" s="187"/>
      <c r="R2162" s="187"/>
      <c r="S2162" s="187"/>
      <c r="T2162" s="269"/>
      <c r="U2162" s="370">
        <f>IF(AND(H2162="",I2162="",J2162="",K2162="",L2162="",M2162="",N2162="",O2162="",P2162="",Q2162="",R2162="",S2162="",T2162=""),0,AVERAGE($H2162:T2162))</f>
        <v>0</v>
      </c>
      <c r="V2162" s="373">
        <f t="shared" si="242"/>
        <v>0</v>
      </c>
      <c r="W2162" s="376">
        <f t="shared" si="243"/>
        <v>0</v>
      </c>
      <c r="X2162" s="376">
        <f t="shared" si="244"/>
        <v>0</v>
      </c>
      <c r="Y2162" s="373">
        <f t="shared" si="245"/>
        <v>0</v>
      </c>
      <c r="Z2162" s="376">
        <f t="shared" si="246"/>
        <v>0</v>
      </c>
      <c r="AA2162" s="376">
        <f t="shared" si="240"/>
        <v>0</v>
      </c>
      <c r="AB2162" s="350"/>
    </row>
    <row r="2163" spans="1:28" s="2" customFormat="1" ht="10.7">
      <c r="A2163" s="382">
        <v>2138</v>
      </c>
      <c r="B2163" s="398"/>
      <c r="C2163" s="186"/>
      <c r="D2163" s="187"/>
      <c r="E2163" s="186"/>
      <c r="F2163" s="397"/>
      <c r="G2163" s="385">
        <f t="shared" si="241"/>
        <v>0</v>
      </c>
      <c r="H2163" s="360"/>
      <c r="I2163" s="187"/>
      <c r="J2163" s="187"/>
      <c r="K2163" s="187"/>
      <c r="L2163" s="187"/>
      <c r="M2163" s="187"/>
      <c r="N2163" s="187"/>
      <c r="O2163" s="187"/>
      <c r="P2163" s="187"/>
      <c r="Q2163" s="187"/>
      <c r="R2163" s="187"/>
      <c r="S2163" s="187"/>
      <c r="T2163" s="269"/>
      <c r="U2163" s="370">
        <f>IF(AND(H2163="",I2163="",J2163="",K2163="",L2163="",M2163="",N2163="",O2163="",P2163="",Q2163="",R2163="",S2163="",T2163=""),0,AVERAGE($H2163:T2163))</f>
        <v>0</v>
      </c>
      <c r="V2163" s="373">
        <f t="shared" si="242"/>
        <v>0</v>
      </c>
      <c r="W2163" s="376">
        <f t="shared" si="243"/>
        <v>0</v>
      </c>
      <c r="X2163" s="376">
        <f t="shared" si="244"/>
        <v>0</v>
      </c>
      <c r="Y2163" s="373">
        <f t="shared" si="245"/>
        <v>0</v>
      </c>
      <c r="Z2163" s="376">
        <f t="shared" si="246"/>
        <v>0</v>
      </c>
      <c r="AA2163" s="376">
        <f t="shared" si="240"/>
        <v>0</v>
      </c>
      <c r="AB2163" s="350"/>
    </row>
    <row r="2164" spans="1:28" s="2" customFormat="1" ht="10.7">
      <c r="A2164" s="382">
        <v>2139</v>
      </c>
      <c r="B2164" s="398"/>
      <c r="C2164" s="186"/>
      <c r="D2164" s="187"/>
      <c r="E2164" s="186"/>
      <c r="F2164" s="397"/>
      <c r="G2164" s="385">
        <f t="shared" si="241"/>
        <v>0</v>
      </c>
      <c r="H2164" s="360"/>
      <c r="I2164" s="187"/>
      <c r="J2164" s="187"/>
      <c r="K2164" s="187"/>
      <c r="L2164" s="187"/>
      <c r="M2164" s="187"/>
      <c r="N2164" s="187"/>
      <c r="O2164" s="187"/>
      <c r="P2164" s="187"/>
      <c r="Q2164" s="187"/>
      <c r="R2164" s="187"/>
      <c r="S2164" s="187"/>
      <c r="T2164" s="269"/>
      <c r="U2164" s="370">
        <f>IF(AND(H2164="",I2164="",J2164="",K2164="",L2164="",M2164="",N2164="",O2164="",P2164="",Q2164="",R2164="",S2164="",T2164=""),0,AVERAGE($H2164:T2164))</f>
        <v>0</v>
      </c>
      <c r="V2164" s="373">
        <f t="shared" si="242"/>
        <v>0</v>
      </c>
      <c r="W2164" s="376">
        <f t="shared" si="243"/>
        <v>0</v>
      </c>
      <c r="X2164" s="376">
        <f t="shared" si="244"/>
        <v>0</v>
      </c>
      <c r="Y2164" s="373">
        <f t="shared" si="245"/>
        <v>0</v>
      </c>
      <c r="Z2164" s="376">
        <f t="shared" si="246"/>
        <v>0</v>
      </c>
      <c r="AA2164" s="376">
        <f t="shared" si="240"/>
        <v>0</v>
      </c>
      <c r="AB2164" s="350"/>
    </row>
    <row r="2165" spans="1:28" s="2" customFormat="1" ht="10.7">
      <c r="A2165" s="382">
        <v>2140</v>
      </c>
      <c r="B2165" s="398"/>
      <c r="C2165" s="186"/>
      <c r="D2165" s="187"/>
      <c r="E2165" s="186"/>
      <c r="F2165" s="397"/>
      <c r="G2165" s="385">
        <f t="shared" si="241"/>
        <v>0</v>
      </c>
      <c r="H2165" s="360"/>
      <c r="I2165" s="187"/>
      <c r="J2165" s="187"/>
      <c r="K2165" s="187"/>
      <c r="L2165" s="187"/>
      <c r="M2165" s="187"/>
      <c r="N2165" s="187"/>
      <c r="O2165" s="187"/>
      <c r="P2165" s="187"/>
      <c r="Q2165" s="187"/>
      <c r="R2165" s="187"/>
      <c r="S2165" s="187"/>
      <c r="T2165" s="269"/>
      <c r="U2165" s="370">
        <f>IF(AND(H2165="",I2165="",J2165="",K2165="",L2165="",M2165="",N2165="",O2165="",P2165="",Q2165="",R2165="",S2165="",T2165=""),0,AVERAGE($H2165:T2165))</f>
        <v>0</v>
      </c>
      <c r="V2165" s="373">
        <f t="shared" si="242"/>
        <v>0</v>
      </c>
      <c r="W2165" s="376">
        <f t="shared" si="243"/>
        <v>0</v>
      </c>
      <c r="X2165" s="376">
        <f t="shared" si="244"/>
        <v>0</v>
      </c>
      <c r="Y2165" s="373">
        <f t="shared" si="245"/>
        <v>0</v>
      </c>
      <c r="Z2165" s="376">
        <f t="shared" si="246"/>
        <v>0</v>
      </c>
      <c r="AA2165" s="376">
        <f t="shared" si="240"/>
        <v>0</v>
      </c>
      <c r="AB2165" s="350"/>
    </row>
    <row r="2166" spans="1:28" s="2" customFormat="1" ht="10.7">
      <c r="A2166" s="382">
        <v>2141</v>
      </c>
      <c r="B2166" s="398"/>
      <c r="C2166" s="186"/>
      <c r="D2166" s="187"/>
      <c r="E2166" s="186"/>
      <c r="F2166" s="397"/>
      <c r="G2166" s="385">
        <f t="shared" si="241"/>
        <v>0</v>
      </c>
      <c r="H2166" s="360"/>
      <c r="I2166" s="187"/>
      <c r="J2166" s="187"/>
      <c r="K2166" s="187"/>
      <c r="L2166" s="187"/>
      <c r="M2166" s="187"/>
      <c r="N2166" s="187"/>
      <c r="O2166" s="187"/>
      <c r="P2166" s="187"/>
      <c r="Q2166" s="187"/>
      <c r="R2166" s="187"/>
      <c r="S2166" s="187"/>
      <c r="T2166" s="269"/>
      <c r="U2166" s="370">
        <f>IF(AND(H2166="",I2166="",J2166="",K2166="",L2166="",M2166="",N2166="",O2166="",P2166="",Q2166="",R2166="",S2166="",T2166=""),0,AVERAGE($H2166:T2166))</f>
        <v>0</v>
      </c>
      <c r="V2166" s="373">
        <f t="shared" si="242"/>
        <v>0</v>
      </c>
      <c r="W2166" s="376">
        <f t="shared" si="243"/>
        <v>0</v>
      </c>
      <c r="X2166" s="376">
        <f t="shared" si="244"/>
        <v>0</v>
      </c>
      <c r="Y2166" s="373">
        <f t="shared" si="245"/>
        <v>0</v>
      </c>
      <c r="Z2166" s="376">
        <f t="shared" si="246"/>
        <v>0</v>
      </c>
      <c r="AA2166" s="376">
        <f t="shared" si="240"/>
        <v>0</v>
      </c>
      <c r="AB2166" s="350"/>
    </row>
    <row r="2167" spans="1:28" s="2" customFormat="1" ht="10.7">
      <c r="A2167" s="382">
        <v>2142</v>
      </c>
      <c r="B2167" s="398"/>
      <c r="C2167" s="186"/>
      <c r="D2167" s="187"/>
      <c r="E2167" s="186"/>
      <c r="F2167" s="397"/>
      <c r="G2167" s="385">
        <f t="shared" si="241"/>
        <v>0</v>
      </c>
      <c r="H2167" s="360"/>
      <c r="I2167" s="187"/>
      <c r="J2167" s="187"/>
      <c r="K2167" s="187"/>
      <c r="L2167" s="187"/>
      <c r="M2167" s="187"/>
      <c r="N2167" s="187"/>
      <c r="O2167" s="187"/>
      <c r="P2167" s="187"/>
      <c r="Q2167" s="187"/>
      <c r="R2167" s="187"/>
      <c r="S2167" s="187"/>
      <c r="T2167" s="269"/>
      <c r="U2167" s="370">
        <f>IF(AND(H2167="",I2167="",J2167="",K2167="",L2167="",M2167="",N2167="",O2167="",P2167="",Q2167="",R2167="",S2167="",T2167=""),0,AVERAGE($H2167:T2167))</f>
        <v>0</v>
      </c>
      <c r="V2167" s="373">
        <f t="shared" si="242"/>
        <v>0</v>
      </c>
      <c r="W2167" s="376">
        <f t="shared" si="243"/>
        <v>0</v>
      </c>
      <c r="X2167" s="376">
        <f t="shared" si="244"/>
        <v>0</v>
      </c>
      <c r="Y2167" s="373">
        <f t="shared" si="245"/>
        <v>0</v>
      </c>
      <c r="Z2167" s="376">
        <f t="shared" si="246"/>
        <v>0</v>
      </c>
      <c r="AA2167" s="376">
        <f t="shared" si="240"/>
        <v>0</v>
      </c>
      <c r="AB2167" s="350"/>
    </row>
    <row r="2168" spans="1:28" s="2" customFormat="1" ht="10.7">
      <c r="A2168" s="382">
        <v>2143</v>
      </c>
      <c r="B2168" s="398"/>
      <c r="C2168" s="186"/>
      <c r="D2168" s="187"/>
      <c r="E2168" s="186"/>
      <c r="F2168" s="397"/>
      <c r="G2168" s="385">
        <f t="shared" si="241"/>
        <v>0</v>
      </c>
      <c r="H2168" s="360"/>
      <c r="I2168" s="187"/>
      <c r="J2168" s="187"/>
      <c r="K2168" s="187"/>
      <c r="L2168" s="187"/>
      <c r="M2168" s="187"/>
      <c r="N2168" s="187"/>
      <c r="O2168" s="187"/>
      <c r="P2168" s="187"/>
      <c r="Q2168" s="187"/>
      <c r="R2168" s="187"/>
      <c r="S2168" s="187"/>
      <c r="T2168" s="269"/>
      <c r="U2168" s="370">
        <f>IF(AND(H2168="",I2168="",J2168="",K2168="",L2168="",M2168="",N2168="",O2168="",P2168="",Q2168="",R2168="",S2168="",T2168=""),0,AVERAGE($H2168:T2168))</f>
        <v>0</v>
      </c>
      <c r="V2168" s="373">
        <f t="shared" si="242"/>
        <v>0</v>
      </c>
      <c r="W2168" s="376">
        <f t="shared" si="243"/>
        <v>0</v>
      </c>
      <c r="X2168" s="376">
        <f t="shared" si="244"/>
        <v>0</v>
      </c>
      <c r="Y2168" s="373">
        <f t="shared" si="245"/>
        <v>0</v>
      </c>
      <c r="Z2168" s="376">
        <f t="shared" si="246"/>
        <v>0</v>
      </c>
      <c r="AA2168" s="376">
        <f t="shared" si="240"/>
        <v>0</v>
      </c>
      <c r="AB2168" s="350"/>
    </row>
    <row r="2169" spans="1:28" s="2" customFormat="1" ht="10.7">
      <c r="A2169" s="382">
        <v>2144</v>
      </c>
      <c r="B2169" s="398"/>
      <c r="C2169" s="186"/>
      <c r="D2169" s="187"/>
      <c r="E2169" s="186"/>
      <c r="F2169" s="397"/>
      <c r="G2169" s="385">
        <f t="shared" si="241"/>
        <v>0</v>
      </c>
      <c r="H2169" s="360"/>
      <c r="I2169" s="187"/>
      <c r="J2169" s="187"/>
      <c r="K2169" s="187"/>
      <c r="L2169" s="187"/>
      <c r="M2169" s="187"/>
      <c r="N2169" s="187"/>
      <c r="O2169" s="187"/>
      <c r="P2169" s="187"/>
      <c r="Q2169" s="187"/>
      <c r="R2169" s="187"/>
      <c r="S2169" s="187"/>
      <c r="T2169" s="269"/>
      <c r="U2169" s="370">
        <f>IF(AND(H2169="",I2169="",J2169="",K2169="",L2169="",M2169="",N2169="",O2169="",P2169="",Q2169="",R2169="",S2169="",T2169=""),0,AVERAGE($H2169:T2169))</f>
        <v>0</v>
      </c>
      <c r="V2169" s="373">
        <f t="shared" si="242"/>
        <v>0</v>
      </c>
      <c r="W2169" s="376">
        <f t="shared" si="243"/>
        <v>0</v>
      </c>
      <c r="X2169" s="376">
        <f t="shared" si="244"/>
        <v>0</v>
      </c>
      <c r="Y2169" s="373">
        <f t="shared" si="245"/>
        <v>0</v>
      </c>
      <c r="Z2169" s="376">
        <f t="shared" si="246"/>
        <v>0</v>
      </c>
      <c r="AA2169" s="376">
        <f t="shared" si="240"/>
        <v>0</v>
      </c>
      <c r="AB2169" s="350"/>
    </row>
    <row r="2170" spans="1:28" s="2" customFormat="1" ht="10.7">
      <c r="A2170" s="382">
        <v>2145</v>
      </c>
      <c r="B2170" s="398"/>
      <c r="C2170" s="186"/>
      <c r="D2170" s="187"/>
      <c r="E2170" s="186"/>
      <c r="F2170" s="397"/>
      <c r="G2170" s="385">
        <f t="shared" si="241"/>
        <v>0</v>
      </c>
      <c r="H2170" s="360"/>
      <c r="I2170" s="187"/>
      <c r="J2170" s="187"/>
      <c r="K2170" s="187"/>
      <c r="L2170" s="187"/>
      <c r="M2170" s="187"/>
      <c r="N2170" s="187"/>
      <c r="O2170" s="187"/>
      <c r="P2170" s="187"/>
      <c r="Q2170" s="187"/>
      <c r="R2170" s="187"/>
      <c r="S2170" s="187"/>
      <c r="T2170" s="269"/>
      <c r="U2170" s="370">
        <f>IF(AND(H2170="",I2170="",J2170="",K2170="",L2170="",M2170="",N2170="",O2170="",P2170="",Q2170="",R2170="",S2170="",T2170=""),0,AVERAGE($H2170:T2170))</f>
        <v>0</v>
      </c>
      <c r="V2170" s="373">
        <f t="shared" si="242"/>
        <v>0</v>
      </c>
      <c r="W2170" s="376">
        <f t="shared" si="243"/>
        <v>0</v>
      </c>
      <c r="X2170" s="376">
        <f t="shared" si="244"/>
        <v>0</v>
      </c>
      <c r="Y2170" s="373">
        <f t="shared" si="245"/>
        <v>0</v>
      </c>
      <c r="Z2170" s="376">
        <f t="shared" si="246"/>
        <v>0</v>
      </c>
      <c r="AA2170" s="376">
        <f t="shared" si="240"/>
        <v>0</v>
      </c>
      <c r="AB2170" s="350"/>
    </row>
    <row r="2171" spans="1:28" s="2" customFormat="1" ht="10.7">
      <c r="A2171" s="382">
        <v>2146</v>
      </c>
      <c r="B2171" s="398"/>
      <c r="C2171" s="186"/>
      <c r="D2171" s="187"/>
      <c r="E2171" s="186"/>
      <c r="F2171" s="397"/>
      <c r="G2171" s="385">
        <f t="shared" si="241"/>
        <v>0</v>
      </c>
      <c r="H2171" s="360"/>
      <c r="I2171" s="187"/>
      <c r="J2171" s="187"/>
      <c r="K2171" s="187"/>
      <c r="L2171" s="187"/>
      <c r="M2171" s="187"/>
      <c r="N2171" s="187"/>
      <c r="O2171" s="187"/>
      <c r="P2171" s="187"/>
      <c r="Q2171" s="187"/>
      <c r="R2171" s="187"/>
      <c r="S2171" s="187"/>
      <c r="T2171" s="269"/>
      <c r="U2171" s="370">
        <f>IF(AND(H2171="",I2171="",J2171="",K2171="",L2171="",M2171="",N2171="",O2171="",P2171="",Q2171="",R2171="",S2171="",T2171=""),0,AVERAGE($H2171:T2171))</f>
        <v>0</v>
      </c>
      <c r="V2171" s="373">
        <f t="shared" si="242"/>
        <v>0</v>
      </c>
      <c r="W2171" s="376">
        <f t="shared" si="243"/>
        <v>0</v>
      </c>
      <c r="X2171" s="376">
        <f t="shared" si="244"/>
        <v>0</v>
      </c>
      <c r="Y2171" s="373">
        <f t="shared" si="245"/>
        <v>0</v>
      </c>
      <c r="Z2171" s="376">
        <f t="shared" si="246"/>
        <v>0</v>
      </c>
      <c r="AA2171" s="376">
        <f t="shared" si="240"/>
        <v>0</v>
      </c>
      <c r="AB2171" s="350"/>
    </row>
    <row r="2172" spans="1:28" s="2" customFormat="1" ht="10.7">
      <c r="A2172" s="382">
        <v>2147</v>
      </c>
      <c r="B2172" s="398"/>
      <c r="C2172" s="186"/>
      <c r="D2172" s="187"/>
      <c r="E2172" s="186"/>
      <c r="F2172" s="397"/>
      <c r="G2172" s="385">
        <f t="shared" si="241"/>
        <v>0</v>
      </c>
      <c r="H2172" s="360"/>
      <c r="I2172" s="187"/>
      <c r="J2172" s="187"/>
      <c r="K2172" s="187"/>
      <c r="L2172" s="187"/>
      <c r="M2172" s="187"/>
      <c r="N2172" s="187"/>
      <c r="O2172" s="187"/>
      <c r="P2172" s="187"/>
      <c r="Q2172" s="187"/>
      <c r="R2172" s="187"/>
      <c r="S2172" s="187"/>
      <c r="T2172" s="269"/>
      <c r="U2172" s="370">
        <f>IF(AND(H2172="",I2172="",J2172="",K2172="",L2172="",M2172="",N2172="",O2172="",P2172="",Q2172="",R2172="",S2172="",T2172=""),0,AVERAGE($H2172:T2172))</f>
        <v>0</v>
      </c>
      <c r="V2172" s="373">
        <f t="shared" si="242"/>
        <v>0</v>
      </c>
      <c r="W2172" s="376">
        <f t="shared" si="243"/>
        <v>0</v>
      </c>
      <c r="X2172" s="376">
        <f t="shared" si="244"/>
        <v>0</v>
      </c>
      <c r="Y2172" s="373">
        <f t="shared" si="245"/>
        <v>0</v>
      </c>
      <c r="Z2172" s="376">
        <f t="shared" si="246"/>
        <v>0</v>
      </c>
      <c r="AA2172" s="376">
        <f t="shared" si="240"/>
        <v>0</v>
      </c>
      <c r="AB2172" s="350"/>
    </row>
    <row r="2173" spans="1:28" s="2" customFormat="1" ht="10.7">
      <c r="A2173" s="382">
        <v>2148</v>
      </c>
      <c r="B2173" s="398"/>
      <c r="C2173" s="186"/>
      <c r="D2173" s="187"/>
      <c r="E2173" s="186"/>
      <c r="F2173" s="397"/>
      <c r="G2173" s="385">
        <f t="shared" si="241"/>
        <v>0</v>
      </c>
      <c r="H2173" s="360"/>
      <c r="I2173" s="187"/>
      <c r="J2173" s="187"/>
      <c r="K2173" s="187"/>
      <c r="L2173" s="187"/>
      <c r="M2173" s="187"/>
      <c r="N2173" s="187"/>
      <c r="O2173" s="187"/>
      <c r="P2173" s="187"/>
      <c r="Q2173" s="187"/>
      <c r="R2173" s="187"/>
      <c r="S2173" s="187"/>
      <c r="T2173" s="269"/>
      <c r="U2173" s="370">
        <f>IF(AND(H2173="",I2173="",J2173="",K2173="",L2173="",M2173="",N2173="",O2173="",P2173="",Q2173="",R2173="",S2173="",T2173=""),0,AVERAGE($H2173:T2173))</f>
        <v>0</v>
      </c>
      <c r="V2173" s="373">
        <f t="shared" si="242"/>
        <v>0</v>
      </c>
      <c r="W2173" s="376">
        <f t="shared" si="243"/>
        <v>0</v>
      </c>
      <c r="X2173" s="376">
        <f t="shared" si="244"/>
        <v>0</v>
      </c>
      <c r="Y2173" s="373">
        <f t="shared" si="245"/>
        <v>0</v>
      </c>
      <c r="Z2173" s="376">
        <f t="shared" si="246"/>
        <v>0</v>
      </c>
      <c r="AA2173" s="376">
        <f t="shared" si="240"/>
        <v>0</v>
      </c>
      <c r="AB2173" s="350"/>
    </row>
    <row r="2174" spans="1:28" s="2" customFormat="1" ht="10.7">
      <c r="A2174" s="382">
        <v>2149</v>
      </c>
      <c r="B2174" s="398"/>
      <c r="C2174" s="186"/>
      <c r="D2174" s="187"/>
      <c r="E2174" s="186"/>
      <c r="F2174" s="397"/>
      <c r="G2174" s="385">
        <f t="shared" si="241"/>
        <v>0</v>
      </c>
      <c r="H2174" s="360"/>
      <c r="I2174" s="187"/>
      <c r="J2174" s="187"/>
      <c r="K2174" s="187"/>
      <c r="L2174" s="187"/>
      <c r="M2174" s="187"/>
      <c r="N2174" s="187"/>
      <c r="O2174" s="187"/>
      <c r="P2174" s="187"/>
      <c r="Q2174" s="187"/>
      <c r="R2174" s="187"/>
      <c r="S2174" s="187"/>
      <c r="T2174" s="269"/>
      <c r="U2174" s="370">
        <f>IF(AND(H2174="",I2174="",J2174="",K2174="",L2174="",M2174="",N2174="",O2174="",P2174="",Q2174="",R2174="",S2174="",T2174=""),0,AVERAGE($H2174:T2174))</f>
        <v>0</v>
      </c>
      <c r="V2174" s="373">
        <f t="shared" si="242"/>
        <v>0</v>
      </c>
      <c r="W2174" s="376">
        <f t="shared" si="243"/>
        <v>0</v>
      </c>
      <c r="X2174" s="376">
        <f t="shared" si="244"/>
        <v>0</v>
      </c>
      <c r="Y2174" s="373">
        <f t="shared" si="245"/>
        <v>0</v>
      </c>
      <c r="Z2174" s="376">
        <f t="shared" si="246"/>
        <v>0</v>
      </c>
      <c r="AA2174" s="376">
        <f t="shared" si="240"/>
        <v>0</v>
      </c>
      <c r="AB2174" s="350"/>
    </row>
    <row r="2175" spans="1:28" s="2" customFormat="1" ht="10.7">
      <c r="A2175" s="382">
        <v>2150</v>
      </c>
      <c r="B2175" s="398"/>
      <c r="C2175" s="186"/>
      <c r="D2175" s="187"/>
      <c r="E2175" s="186"/>
      <c r="F2175" s="397"/>
      <c r="G2175" s="385">
        <f t="shared" si="241"/>
        <v>0</v>
      </c>
      <c r="H2175" s="360"/>
      <c r="I2175" s="187"/>
      <c r="J2175" s="187"/>
      <c r="K2175" s="187"/>
      <c r="L2175" s="187"/>
      <c r="M2175" s="187"/>
      <c r="N2175" s="187"/>
      <c r="O2175" s="187"/>
      <c r="P2175" s="187"/>
      <c r="Q2175" s="187"/>
      <c r="R2175" s="187"/>
      <c r="S2175" s="187"/>
      <c r="T2175" s="269"/>
      <c r="U2175" s="370">
        <f>IF(AND(H2175="",I2175="",J2175="",K2175="",L2175="",M2175="",N2175="",O2175="",P2175="",Q2175="",R2175="",S2175="",T2175=""),0,AVERAGE($H2175:T2175))</f>
        <v>0</v>
      </c>
      <c r="V2175" s="373">
        <f t="shared" si="242"/>
        <v>0</v>
      </c>
      <c r="W2175" s="376">
        <f t="shared" si="243"/>
        <v>0</v>
      </c>
      <c r="X2175" s="376">
        <f t="shared" si="244"/>
        <v>0</v>
      </c>
      <c r="Y2175" s="373">
        <f t="shared" si="245"/>
        <v>0</v>
      </c>
      <c r="Z2175" s="376">
        <f t="shared" si="246"/>
        <v>0</v>
      </c>
      <c r="AA2175" s="376">
        <f t="shared" si="240"/>
        <v>0</v>
      </c>
      <c r="AB2175" s="350"/>
    </row>
    <row r="2176" spans="1:28" s="2" customFormat="1" ht="10.7">
      <c r="A2176" s="382">
        <v>2151</v>
      </c>
      <c r="B2176" s="398"/>
      <c r="C2176" s="186"/>
      <c r="D2176" s="187"/>
      <c r="E2176" s="186"/>
      <c r="F2176" s="397"/>
      <c r="G2176" s="385">
        <f t="shared" si="241"/>
        <v>0</v>
      </c>
      <c r="H2176" s="360"/>
      <c r="I2176" s="187"/>
      <c r="J2176" s="187"/>
      <c r="K2176" s="187"/>
      <c r="L2176" s="187"/>
      <c r="M2176" s="187"/>
      <c r="N2176" s="187"/>
      <c r="O2176" s="187"/>
      <c r="P2176" s="187"/>
      <c r="Q2176" s="187"/>
      <c r="R2176" s="187"/>
      <c r="S2176" s="187"/>
      <c r="T2176" s="269"/>
      <c r="U2176" s="370">
        <f>IF(AND(H2176="",I2176="",J2176="",K2176="",L2176="",M2176="",N2176="",O2176="",P2176="",Q2176="",R2176="",S2176="",T2176=""),0,AVERAGE($H2176:T2176))</f>
        <v>0</v>
      </c>
      <c r="V2176" s="373">
        <f t="shared" si="242"/>
        <v>0</v>
      </c>
      <c r="W2176" s="376">
        <f t="shared" si="243"/>
        <v>0</v>
      </c>
      <c r="X2176" s="376">
        <f t="shared" si="244"/>
        <v>0</v>
      </c>
      <c r="Y2176" s="373">
        <f t="shared" si="245"/>
        <v>0</v>
      </c>
      <c r="Z2176" s="376">
        <f t="shared" si="246"/>
        <v>0</v>
      </c>
      <c r="AA2176" s="376">
        <f t="shared" si="240"/>
        <v>0</v>
      </c>
      <c r="AB2176" s="350"/>
    </row>
    <row r="2177" spans="1:28" s="2" customFormat="1" ht="10.7">
      <c r="A2177" s="382">
        <v>2152</v>
      </c>
      <c r="B2177" s="398"/>
      <c r="C2177" s="186"/>
      <c r="D2177" s="187"/>
      <c r="E2177" s="186"/>
      <c r="F2177" s="397"/>
      <c r="G2177" s="385">
        <f t="shared" si="241"/>
        <v>0</v>
      </c>
      <c r="H2177" s="360"/>
      <c r="I2177" s="187"/>
      <c r="J2177" s="187"/>
      <c r="K2177" s="187"/>
      <c r="L2177" s="187"/>
      <c r="M2177" s="187"/>
      <c r="N2177" s="187"/>
      <c r="O2177" s="187"/>
      <c r="P2177" s="187"/>
      <c r="Q2177" s="187"/>
      <c r="R2177" s="187"/>
      <c r="S2177" s="187"/>
      <c r="T2177" s="269"/>
      <c r="U2177" s="370">
        <f>IF(AND(H2177="",I2177="",J2177="",K2177="",L2177="",M2177="",N2177="",O2177="",P2177="",Q2177="",R2177="",S2177="",T2177=""),0,AVERAGE($H2177:T2177))</f>
        <v>0</v>
      </c>
      <c r="V2177" s="373">
        <f t="shared" si="242"/>
        <v>0</v>
      </c>
      <c r="W2177" s="376">
        <f t="shared" si="243"/>
        <v>0</v>
      </c>
      <c r="X2177" s="376">
        <f t="shared" si="244"/>
        <v>0</v>
      </c>
      <c r="Y2177" s="373">
        <f t="shared" si="245"/>
        <v>0</v>
      </c>
      <c r="Z2177" s="376">
        <f t="shared" si="246"/>
        <v>0</v>
      </c>
      <c r="AA2177" s="376">
        <f t="shared" si="240"/>
        <v>0</v>
      </c>
      <c r="AB2177" s="350"/>
    </row>
    <row r="2178" spans="1:28" s="2" customFormat="1" ht="10.7">
      <c r="A2178" s="382">
        <v>2153</v>
      </c>
      <c r="B2178" s="398"/>
      <c r="C2178" s="186"/>
      <c r="D2178" s="187"/>
      <c r="E2178" s="186"/>
      <c r="F2178" s="397"/>
      <c r="G2178" s="385">
        <f t="shared" si="241"/>
        <v>0</v>
      </c>
      <c r="H2178" s="360"/>
      <c r="I2178" s="187"/>
      <c r="J2178" s="187"/>
      <c r="K2178" s="187"/>
      <c r="L2178" s="187"/>
      <c r="M2178" s="187"/>
      <c r="N2178" s="187"/>
      <c r="O2178" s="187"/>
      <c r="P2178" s="187"/>
      <c r="Q2178" s="187"/>
      <c r="R2178" s="187"/>
      <c r="S2178" s="187"/>
      <c r="T2178" s="269"/>
      <c r="U2178" s="370">
        <f>IF(AND(H2178="",I2178="",J2178="",K2178="",L2178="",M2178="",N2178="",O2178="",P2178="",Q2178="",R2178="",S2178="",T2178=""),0,AVERAGE($H2178:T2178))</f>
        <v>0</v>
      </c>
      <c r="V2178" s="373">
        <f t="shared" si="242"/>
        <v>0</v>
      </c>
      <c r="W2178" s="376">
        <f t="shared" si="243"/>
        <v>0</v>
      </c>
      <c r="X2178" s="376">
        <f t="shared" si="244"/>
        <v>0</v>
      </c>
      <c r="Y2178" s="373">
        <f t="shared" si="245"/>
        <v>0</v>
      </c>
      <c r="Z2178" s="376">
        <f t="shared" si="246"/>
        <v>0</v>
      </c>
      <c r="AA2178" s="376">
        <f t="shared" si="240"/>
        <v>0</v>
      </c>
      <c r="AB2178" s="350"/>
    </row>
    <row r="2179" spans="1:28" s="2" customFormat="1" ht="10.7">
      <c r="A2179" s="382">
        <v>2154</v>
      </c>
      <c r="B2179" s="398"/>
      <c r="C2179" s="186"/>
      <c r="D2179" s="187"/>
      <c r="E2179" s="186"/>
      <c r="F2179" s="397"/>
      <c r="G2179" s="385">
        <f t="shared" si="241"/>
        <v>0</v>
      </c>
      <c r="H2179" s="360"/>
      <c r="I2179" s="187"/>
      <c r="J2179" s="187"/>
      <c r="K2179" s="187"/>
      <c r="L2179" s="187"/>
      <c r="M2179" s="187"/>
      <c r="N2179" s="187"/>
      <c r="O2179" s="187"/>
      <c r="P2179" s="187"/>
      <c r="Q2179" s="187"/>
      <c r="R2179" s="187"/>
      <c r="S2179" s="187"/>
      <c r="T2179" s="269"/>
      <c r="U2179" s="370">
        <f>IF(AND(H2179="",I2179="",J2179="",K2179="",L2179="",M2179="",N2179="",O2179="",P2179="",Q2179="",R2179="",S2179="",T2179=""),0,AVERAGE($H2179:T2179))</f>
        <v>0</v>
      </c>
      <c r="V2179" s="373">
        <f t="shared" si="242"/>
        <v>0</v>
      </c>
      <c r="W2179" s="376">
        <f t="shared" si="243"/>
        <v>0</v>
      </c>
      <c r="X2179" s="376">
        <f t="shared" si="244"/>
        <v>0</v>
      </c>
      <c r="Y2179" s="373">
        <f t="shared" si="245"/>
        <v>0</v>
      </c>
      <c r="Z2179" s="376">
        <f t="shared" si="246"/>
        <v>0</v>
      </c>
      <c r="AA2179" s="376">
        <f t="shared" si="240"/>
        <v>0</v>
      </c>
      <c r="AB2179" s="350"/>
    </row>
    <row r="2180" spans="1:28" s="2" customFormat="1" ht="10.7">
      <c r="A2180" s="382">
        <v>2155</v>
      </c>
      <c r="B2180" s="398"/>
      <c r="C2180" s="186"/>
      <c r="D2180" s="187"/>
      <c r="E2180" s="186"/>
      <c r="F2180" s="397"/>
      <c r="G2180" s="385">
        <f t="shared" si="241"/>
        <v>0</v>
      </c>
      <c r="H2180" s="360"/>
      <c r="I2180" s="187"/>
      <c r="J2180" s="187"/>
      <c r="K2180" s="187"/>
      <c r="L2180" s="187"/>
      <c r="M2180" s="187"/>
      <c r="N2180" s="187"/>
      <c r="O2180" s="187"/>
      <c r="P2180" s="187"/>
      <c r="Q2180" s="187"/>
      <c r="R2180" s="187"/>
      <c r="S2180" s="187"/>
      <c r="T2180" s="269"/>
      <c r="U2180" s="370">
        <f>IF(AND(H2180="",I2180="",J2180="",K2180="",L2180="",M2180="",N2180="",O2180="",P2180="",Q2180="",R2180="",S2180="",T2180=""),0,AVERAGE($H2180:T2180))</f>
        <v>0</v>
      </c>
      <c r="V2180" s="373">
        <f t="shared" si="242"/>
        <v>0</v>
      </c>
      <c r="W2180" s="376">
        <f t="shared" si="243"/>
        <v>0</v>
      </c>
      <c r="X2180" s="376">
        <f t="shared" si="244"/>
        <v>0</v>
      </c>
      <c r="Y2180" s="373">
        <f t="shared" si="245"/>
        <v>0</v>
      </c>
      <c r="Z2180" s="376">
        <f t="shared" si="246"/>
        <v>0</v>
      </c>
      <c r="AA2180" s="376">
        <f t="shared" si="240"/>
        <v>0</v>
      </c>
      <c r="AB2180" s="350"/>
    </row>
    <row r="2181" spans="1:28" s="2" customFormat="1" ht="10.7">
      <c r="A2181" s="382">
        <v>2156</v>
      </c>
      <c r="B2181" s="398"/>
      <c r="C2181" s="186"/>
      <c r="D2181" s="187"/>
      <c r="E2181" s="186"/>
      <c r="F2181" s="397"/>
      <c r="G2181" s="385">
        <f t="shared" si="241"/>
        <v>0</v>
      </c>
      <c r="H2181" s="360"/>
      <c r="I2181" s="187"/>
      <c r="J2181" s="187"/>
      <c r="K2181" s="187"/>
      <c r="L2181" s="187"/>
      <c r="M2181" s="187"/>
      <c r="N2181" s="187"/>
      <c r="O2181" s="187"/>
      <c r="P2181" s="187"/>
      <c r="Q2181" s="187"/>
      <c r="R2181" s="187"/>
      <c r="S2181" s="187"/>
      <c r="T2181" s="269"/>
      <c r="U2181" s="370">
        <f>IF(AND(H2181="",I2181="",J2181="",K2181="",L2181="",M2181="",N2181="",O2181="",P2181="",Q2181="",R2181="",S2181="",T2181=""),0,AVERAGE($H2181:T2181))</f>
        <v>0</v>
      </c>
      <c r="V2181" s="373">
        <f t="shared" si="242"/>
        <v>0</v>
      </c>
      <c r="W2181" s="376">
        <f t="shared" si="243"/>
        <v>0</v>
      </c>
      <c r="X2181" s="376">
        <f t="shared" si="244"/>
        <v>0</v>
      </c>
      <c r="Y2181" s="373">
        <f t="shared" si="245"/>
        <v>0</v>
      </c>
      <c r="Z2181" s="376">
        <f t="shared" si="246"/>
        <v>0</v>
      </c>
      <c r="AA2181" s="376">
        <f t="shared" si="240"/>
        <v>0</v>
      </c>
      <c r="AB2181" s="350"/>
    </row>
    <row r="2182" spans="1:28" s="2" customFormat="1" ht="10.7">
      <c r="A2182" s="382">
        <v>2157</v>
      </c>
      <c r="B2182" s="398"/>
      <c r="C2182" s="186"/>
      <c r="D2182" s="187"/>
      <c r="E2182" s="186"/>
      <c r="F2182" s="397"/>
      <c r="G2182" s="385">
        <f t="shared" si="241"/>
        <v>0</v>
      </c>
      <c r="H2182" s="360"/>
      <c r="I2182" s="187"/>
      <c r="J2182" s="187"/>
      <c r="K2182" s="187"/>
      <c r="L2182" s="187"/>
      <c r="M2182" s="187"/>
      <c r="N2182" s="187"/>
      <c r="O2182" s="187"/>
      <c r="P2182" s="187"/>
      <c r="Q2182" s="187"/>
      <c r="R2182" s="187"/>
      <c r="S2182" s="187"/>
      <c r="T2182" s="269"/>
      <c r="U2182" s="370">
        <f>IF(AND(H2182="",I2182="",J2182="",K2182="",L2182="",M2182="",N2182="",O2182="",P2182="",Q2182="",R2182="",S2182="",T2182=""),0,AVERAGE($H2182:T2182))</f>
        <v>0</v>
      </c>
      <c r="V2182" s="373">
        <f t="shared" si="242"/>
        <v>0</v>
      </c>
      <c r="W2182" s="376">
        <f t="shared" si="243"/>
        <v>0</v>
      </c>
      <c r="X2182" s="376">
        <f t="shared" si="244"/>
        <v>0</v>
      </c>
      <c r="Y2182" s="373">
        <f t="shared" si="245"/>
        <v>0</v>
      </c>
      <c r="Z2182" s="376">
        <f t="shared" si="246"/>
        <v>0</v>
      </c>
      <c r="AA2182" s="376">
        <f t="shared" si="240"/>
        <v>0</v>
      </c>
      <c r="AB2182" s="350"/>
    </row>
    <row r="2183" spans="1:28" s="2" customFormat="1" ht="10.7">
      <c r="A2183" s="382">
        <v>2158</v>
      </c>
      <c r="B2183" s="398"/>
      <c r="C2183" s="186"/>
      <c r="D2183" s="187"/>
      <c r="E2183" s="186"/>
      <c r="F2183" s="397"/>
      <c r="G2183" s="385">
        <f t="shared" si="241"/>
        <v>0</v>
      </c>
      <c r="H2183" s="360"/>
      <c r="I2183" s="187"/>
      <c r="J2183" s="187"/>
      <c r="K2183" s="187"/>
      <c r="L2183" s="187"/>
      <c r="M2183" s="187"/>
      <c r="N2183" s="187"/>
      <c r="O2183" s="187"/>
      <c r="P2183" s="187"/>
      <c r="Q2183" s="187"/>
      <c r="R2183" s="187"/>
      <c r="S2183" s="187"/>
      <c r="T2183" s="269"/>
      <c r="U2183" s="370">
        <f>IF(AND(H2183="",I2183="",J2183="",K2183="",L2183="",M2183="",N2183="",O2183="",P2183="",Q2183="",R2183="",S2183="",T2183=""),0,AVERAGE($H2183:T2183))</f>
        <v>0</v>
      </c>
      <c r="V2183" s="373">
        <f t="shared" si="242"/>
        <v>0</v>
      </c>
      <c r="W2183" s="376">
        <f t="shared" si="243"/>
        <v>0</v>
      </c>
      <c r="X2183" s="376">
        <f t="shared" si="244"/>
        <v>0</v>
      </c>
      <c r="Y2183" s="373">
        <f t="shared" si="245"/>
        <v>0</v>
      </c>
      <c r="Z2183" s="376">
        <f t="shared" si="246"/>
        <v>0</v>
      </c>
      <c r="AA2183" s="376">
        <f t="shared" si="240"/>
        <v>0</v>
      </c>
      <c r="AB2183" s="350"/>
    </row>
    <row r="2184" spans="1:28" s="2" customFormat="1" ht="10.7">
      <c r="A2184" s="382">
        <v>2159</v>
      </c>
      <c r="B2184" s="398"/>
      <c r="C2184" s="186"/>
      <c r="D2184" s="187"/>
      <c r="E2184" s="186"/>
      <c r="F2184" s="397"/>
      <c r="G2184" s="385">
        <f t="shared" si="241"/>
        <v>0</v>
      </c>
      <c r="H2184" s="360"/>
      <c r="I2184" s="187"/>
      <c r="J2184" s="187"/>
      <c r="K2184" s="187"/>
      <c r="L2184" s="187"/>
      <c r="M2184" s="187"/>
      <c r="N2184" s="187"/>
      <c r="O2184" s="187"/>
      <c r="P2184" s="187"/>
      <c r="Q2184" s="187"/>
      <c r="R2184" s="187"/>
      <c r="S2184" s="187"/>
      <c r="T2184" s="269"/>
      <c r="U2184" s="370">
        <f>IF(AND(H2184="",I2184="",J2184="",K2184="",L2184="",M2184="",N2184="",O2184="",P2184="",Q2184="",R2184="",S2184="",T2184=""),0,AVERAGE($H2184:T2184))</f>
        <v>0</v>
      </c>
      <c r="V2184" s="373">
        <f t="shared" si="242"/>
        <v>0</v>
      </c>
      <c r="W2184" s="376">
        <f t="shared" si="243"/>
        <v>0</v>
      </c>
      <c r="X2184" s="376">
        <f t="shared" si="244"/>
        <v>0</v>
      </c>
      <c r="Y2184" s="373">
        <f t="shared" si="245"/>
        <v>0</v>
      </c>
      <c r="Z2184" s="376">
        <f t="shared" si="246"/>
        <v>0</v>
      </c>
      <c r="AA2184" s="376">
        <f t="shared" si="240"/>
        <v>0</v>
      </c>
      <c r="AB2184" s="350"/>
    </row>
    <row r="2185" spans="1:28" s="2" customFormat="1" ht="10.7">
      <c r="A2185" s="382">
        <v>2160</v>
      </c>
      <c r="B2185" s="398"/>
      <c r="C2185" s="186"/>
      <c r="D2185" s="187"/>
      <c r="E2185" s="186"/>
      <c r="F2185" s="397"/>
      <c r="G2185" s="385">
        <f t="shared" si="241"/>
        <v>0</v>
      </c>
      <c r="H2185" s="360"/>
      <c r="I2185" s="187"/>
      <c r="J2185" s="187"/>
      <c r="K2185" s="187"/>
      <c r="L2185" s="187"/>
      <c r="M2185" s="187"/>
      <c r="N2185" s="187"/>
      <c r="O2185" s="187"/>
      <c r="P2185" s="187"/>
      <c r="Q2185" s="187"/>
      <c r="R2185" s="187"/>
      <c r="S2185" s="187"/>
      <c r="T2185" s="269"/>
      <c r="U2185" s="370">
        <f>IF(AND(H2185="",I2185="",J2185="",K2185="",L2185="",M2185="",N2185="",O2185="",P2185="",Q2185="",R2185="",S2185="",T2185=""),0,AVERAGE($H2185:T2185))</f>
        <v>0</v>
      </c>
      <c r="V2185" s="373">
        <f t="shared" si="242"/>
        <v>0</v>
      </c>
      <c r="W2185" s="376">
        <f t="shared" si="243"/>
        <v>0</v>
      </c>
      <c r="X2185" s="376">
        <f t="shared" si="244"/>
        <v>0</v>
      </c>
      <c r="Y2185" s="373">
        <f t="shared" si="245"/>
        <v>0</v>
      </c>
      <c r="Z2185" s="376">
        <f t="shared" si="246"/>
        <v>0</v>
      </c>
      <c r="AA2185" s="376">
        <f t="shared" si="240"/>
        <v>0</v>
      </c>
      <c r="AB2185" s="350"/>
    </row>
    <row r="2186" spans="1:28" s="2" customFormat="1" ht="10.7">
      <c r="A2186" s="382">
        <v>2161</v>
      </c>
      <c r="B2186" s="398"/>
      <c r="C2186" s="186"/>
      <c r="D2186" s="187"/>
      <c r="E2186" s="186"/>
      <c r="F2186" s="397"/>
      <c r="G2186" s="385">
        <f t="shared" si="241"/>
        <v>0</v>
      </c>
      <c r="H2186" s="360"/>
      <c r="I2186" s="187"/>
      <c r="J2186" s="187"/>
      <c r="K2186" s="187"/>
      <c r="L2186" s="187"/>
      <c r="M2186" s="187"/>
      <c r="N2186" s="187"/>
      <c r="O2186" s="187"/>
      <c r="P2186" s="187"/>
      <c r="Q2186" s="187"/>
      <c r="R2186" s="187"/>
      <c r="S2186" s="187"/>
      <c r="T2186" s="269"/>
      <c r="U2186" s="370">
        <f>IF(AND(H2186="",I2186="",J2186="",K2186="",L2186="",M2186="",N2186="",O2186="",P2186="",Q2186="",R2186="",S2186="",T2186=""),0,AVERAGE($H2186:T2186))</f>
        <v>0</v>
      </c>
      <c r="V2186" s="373">
        <f t="shared" si="242"/>
        <v>0</v>
      </c>
      <c r="W2186" s="376">
        <f t="shared" si="243"/>
        <v>0</v>
      </c>
      <c r="X2186" s="376">
        <f t="shared" si="244"/>
        <v>0</v>
      </c>
      <c r="Y2186" s="373">
        <f t="shared" si="245"/>
        <v>0</v>
      </c>
      <c r="Z2186" s="376">
        <f t="shared" si="246"/>
        <v>0</v>
      </c>
      <c r="AA2186" s="376">
        <f t="shared" si="240"/>
        <v>0</v>
      </c>
      <c r="AB2186" s="350"/>
    </row>
    <row r="2187" spans="1:28" s="2" customFormat="1" ht="10.7">
      <c r="A2187" s="382">
        <v>2162</v>
      </c>
      <c r="B2187" s="398"/>
      <c r="C2187" s="186"/>
      <c r="D2187" s="187"/>
      <c r="E2187" s="186"/>
      <c r="F2187" s="397"/>
      <c r="G2187" s="385">
        <f t="shared" si="241"/>
        <v>0</v>
      </c>
      <c r="H2187" s="360"/>
      <c r="I2187" s="187"/>
      <c r="J2187" s="187"/>
      <c r="K2187" s="187"/>
      <c r="L2187" s="187"/>
      <c r="M2187" s="187"/>
      <c r="N2187" s="187"/>
      <c r="O2187" s="187"/>
      <c r="P2187" s="187"/>
      <c r="Q2187" s="187"/>
      <c r="R2187" s="187"/>
      <c r="S2187" s="187"/>
      <c r="T2187" s="269"/>
      <c r="U2187" s="370">
        <f>IF(AND(H2187="",I2187="",J2187="",K2187="",L2187="",M2187="",N2187="",O2187="",P2187="",Q2187="",R2187="",S2187="",T2187=""),0,AVERAGE($H2187:T2187))</f>
        <v>0</v>
      </c>
      <c r="V2187" s="373">
        <f t="shared" si="242"/>
        <v>0</v>
      </c>
      <c r="W2187" s="376">
        <f t="shared" si="243"/>
        <v>0</v>
      </c>
      <c r="X2187" s="376">
        <f t="shared" si="244"/>
        <v>0</v>
      </c>
      <c r="Y2187" s="373">
        <f t="shared" si="245"/>
        <v>0</v>
      </c>
      <c r="Z2187" s="376">
        <f t="shared" si="246"/>
        <v>0</v>
      </c>
      <c r="AA2187" s="376">
        <f t="shared" si="240"/>
        <v>0</v>
      </c>
      <c r="AB2187" s="350"/>
    </row>
    <row r="2188" spans="1:28" s="2" customFormat="1" ht="10.7">
      <c r="A2188" s="382">
        <v>2163</v>
      </c>
      <c r="B2188" s="398"/>
      <c r="C2188" s="186"/>
      <c r="D2188" s="187"/>
      <c r="E2188" s="186"/>
      <c r="F2188" s="397"/>
      <c r="G2188" s="385">
        <f t="shared" si="241"/>
        <v>0</v>
      </c>
      <c r="H2188" s="360"/>
      <c r="I2188" s="187"/>
      <c r="J2188" s="187"/>
      <c r="K2188" s="187"/>
      <c r="L2188" s="187"/>
      <c r="M2188" s="187"/>
      <c r="N2188" s="187"/>
      <c r="O2188" s="187"/>
      <c r="P2188" s="187"/>
      <c r="Q2188" s="187"/>
      <c r="R2188" s="187"/>
      <c r="S2188" s="187"/>
      <c r="T2188" s="269"/>
      <c r="U2188" s="370">
        <f>IF(AND(H2188="",I2188="",J2188="",K2188="",L2188="",M2188="",N2188="",O2188="",P2188="",Q2188="",R2188="",S2188="",T2188=""),0,AVERAGE($H2188:T2188))</f>
        <v>0</v>
      </c>
      <c r="V2188" s="373">
        <f t="shared" si="242"/>
        <v>0</v>
      </c>
      <c r="W2188" s="376">
        <f t="shared" si="243"/>
        <v>0</v>
      </c>
      <c r="X2188" s="376">
        <f t="shared" si="244"/>
        <v>0</v>
      </c>
      <c r="Y2188" s="373">
        <f t="shared" si="245"/>
        <v>0</v>
      </c>
      <c r="Z2188" s="376">
        <f t="shared" si="246"/>
        <v>0</v>
      </c>
      <c r="AA2188" s="376">
        <f t="shared" si="240"/>
        <v>0</v>
      </c>
      <c r="AB2188" s="350"/>
    </row>
    <row r="2189" spans="1:28" s="2" customFormat="1" ht="10.7">
      <c r="A2189" s="382">
        <v>2164</v>
      </c>
      <c r="B2189" s="398"/>
      <c r="C2189" s="186"/>
      <c r="D2189" s="187"/>
      <c r="E2189" s="186"/>
      <c r="F2189" s="397"/>
      <c r="G2189" s="385">
        <f t="shared" si="241"/>
        <v>0</v>
      </c>
      <c r="H2189" s="360"/>
      <c r="I2189" s="187"/>
      <c r="J2189" s="187"/>
      <c r="K2189" s="187"/>
      <c r="L2189" s="187"/>
      <c r="M2189" s="187"/>
      <c r="N2189" s="187"/>
      <c r="O2189" s="187"/>
      <c r="P2189" s="187"/>
      <c r="Q2189" s="187"/>
      <c r="R2189" s="187"/>
      <c r="S2189" s="187"/>
      <c r="T2189" s="269"/>
      <c r="U2189" s="370">
        <f>IF(AND(H2189="",I2189="",J2189="",K2189="",L2189="",M2189="",N2189="",O2189="",P2189="",Q2189="",R2189="",S2189="",T2189=""),0,AVERAGE($H2189:T2189))</f>
        <v>0</v>
      </c>
      <c r="V2189" s="373">
        <f t="shared" si="242"/>
        <v>0</v>
      </c>
      <c r="W2189" s="376">
        <f t="shared" si="243"/>
        <v>0</v>
      </c>
      <c r="X2189" s="376">
        <f t="shared" si="244"/>
        <v>0</v>
      </c>
      <c r="Y2189" s="373">
        <f t="shared" si="245"/>
        <v>0</v>
      </c>
      <c r="Z2189" s="376">
        <f t="shared" si="246"/>
        <v>0</v>
      </c>
      <c r="AA2189" s="376">
        <f t="shared" si="240"/>
        <v>0</v>
      </c>
      <c r="AB2189" s="350"/>
    </row>
    <row r="2190" spans="1:28" s="2" customFormat="1" ht="10.7">
      <c r="A2190" s="382">
        <v>2165</v>
      </c>
      <c r="B2190" s="398"/>
      <c r="C2190" s="186"/>
      <c r="D2190" s="187"/>
      <c r="E2190" s="186"/>
      <c r="F2190" s="397"/>
      <c r="G2190" s="385">
        <f t="shared" si="241"/>
        <v>0</v>
      </c>
      <c r="H2190" s="360"/>
      <c r="I2190" s="187"/>
      <c r="J2190" s="187"/>
      <c r="K2190" s="187"/>
      <c r="L2190" s="187"/>
      <c r="M2190" s="187"/>
      <c r="N2190" s="187"/>
      <c r="O2190" s="187"/>
      <c r="P2190" s="187"/>
      <c r="Q2190" s="187"/>
      <c r="R2190" s="187"/>
      <c r="S2190" s="187"/>
      <c r="T2190" s="269"/>
      <c r="U2190" s="370">
        <f>IF(AND(H2190="",I2190="",J2190="",K2190="",L2190="",M2190="",N2190="",O2190="",P2190="",Q2190="",R2190="",S2190="",T2190=""),0,AVERAGE($H2190:T2190))</f>
        <v>0</v>
      </c>
      <c r="V2190" s="373">
        <f t="shared" si="242"/>
        <v>0</v>
      </c>
      <c r="W2190" s="376">
        <f t="shared" si="243"/>
        <v>0</v>
      </c>
      <c r="X2190" s="376">
        <f t="shared" si="244"/>
        <v>0</v>
      </c>
      <c r="Y2190" s="373">
        <f t="shared" si="245"/>
        <v>0</v>
      </c>
      <c r="Z2190" s="376">
        <f t="shared" si="246"/>
        <v>0</v>
      </c>
      <c r="AA2190" s="376">
        <f t="shared" si="240"/>
        <v>0</v>
      </c>
      <c r="AB2190" s="350"/>
    </row>
    <row r="2191" spans="1:28" s="2" customFormat="1" ht="10.7">
      <c r="A2191" s="382">
        <v>2166</v>
      </c>
      <c r="B2191" s="398"/>
      <c r="C2191" s="186"/>
      <c r="D2191" s="187"/>
      <c r="E2191" s="186"/>
      <c r="F2191" s="397"/>
      <c r="G2191" s="385">
        <f t="shared" si="241"/>
        <v>0</v>
      </c>
      <c r="H2191" s="360"/>
      <c r="I2191" s="187"/>
      <c r="J2191" s="187"/>
      <c r="K2191" s="187"/>
      <c r="L2191" s="187"/>
      <c r="M2191" s="187"/>
      <c r="N2191" s="187"/>
      <c r="O2191" s="187"/>
      <c r="P2191" s="187"/>
      <c r="Q2191" s="187"/>
      <c r="R2191" s="187"/>
      <c r="S2191" s="187"/>
      <c r="T2191" s="269"/>
      <c r="U2191" s="370">
        <f>IF(AND(H2191="",I2191="",J2191="",K2191="",L2191="",M2191="",N2191="",O2191="",P2191="",Q2191="",R2191="",S2191="",T2191=""),0,AVERAGE($H2191:T2191))</f>
        <v>0</v>
      </c>
      <c r="V2191" s="373">
        <f t="shared" si="242"/>
        <v>0</v>
      </c>
      <c r="W2191" s="376">
        <f t="shared" si="243"/>
        <v>0</v>
      </c>
      <c r="X2191" s="376">
        <f t="shared" si="244"/>
        <v>0</v>
      </c>
      <c r="Y2191" s="373">
        <f t="shared" si="245"/>
        <v>0</v>
      </c>
      <c r="Z2191" s="376">
        <f t="shared" si="246"/>
        <v>0</v>
      </c>
      <c r="AA2191" s="376">
        <f t="shared" si="240"/>
        <v>0</v>
      </c>
      <c r="AB2191" s="350"/>
    </row>
    <row r="2192" spans="1:28" s="2" customFormat="1" ht="10.7">
      <c r="A2192" s="382">
        <v>2167</v>
      </c>
      <c r="B2192" s="398"/>
      <c r="C2192" s="186"/>
      <c r="D2192" s="187"/>
      <c r="E2192" s="186"/>
      <c r="F2192" s="397"/>
      <c r="G2192" s="385">
        <f t="shared" si="241"/>
        <v>0</v>
      </c>
      <c r="H2192" s="360"/>
      <c r="I2192" s="187"/>
      <c r="J2192" s="187"/>
      <c r="K2192" s="187"/>
      <c r="L2192" s="187"/>
      <c r="M2192" s="187"/>
      <c r="N2192" s="187"/>
      <c r="O2192" s="187"/>
      <c r="P2192" s="187"/>
      <c r="Q2192" s="187"/>
      <c r="R2192" s="187"/>
      <c r="S2192" s="187"/>
      <c r="T2192" s="269"/>
      <c r="U2192" s="370">
        <f>IF(AND(H2192="",I2192="",J2192="",K2192="",L2192="",M2192="",N2192="",O2192="",P2192="",Q2192="",R2192="",S2192="",T2192=""),0,AVERAGE($H2192:T2192))</f>
        <v>0</v>
      </c>
      <c r="V2192" s="373">
        <f t="shared" si="242"/>
        <v>0</v>
      </c>
      <c r="W2192" s="376">
        <f t="shared" si="243"/>
        <v>0</v>
      </c>
      <c r="X2192" s="376">
        <f t="shared" si="244"/>
        <v>0</v>
      </c>
      <c r="Y2192" s="373">
        <f t="shared" si="245"/>
        <v>0</v>
      </c>
      <c r="Z2192" s="376">
        <f t="shared" si="246"/>
        <v>0</v>
      </c>
      <c r="AA2192" s="376">
        <f t="shared" si="240"/>
        <v>0</v>
      </c>
      <c r="AB2192" s="350"/>
    </row>
    <row r="2193" spans="1:28" s="2" customFormat="1" ht="10.7">
      <c r="A2193" s="382">
        <v>2168</v>
      </c>
      <c r="B2193" s="398"/>
      <c r="C2193" s="186"/>
      <c r="D2193" s="187"/>
      <c r="E2193" s="186"/>
      <c r="F2193" s="397"/>
      <c r="G2193" s="385">
        <f t="shared" si="241"/>
        <v>0</v>
      </c>
      <c r="H2193" s="360"/>
      <c r="I2193" s="187"/>
      <c r="J2193" s="187"/>
      <c r="K2193" s="187"/>
      <c r="L2193" s="187"/>
      <c r="M2193" s="187"/>
      <c r="N2193" s="187"/>
      <c r="O2193" s="187"/>
      <c r="P2193" s="187"/>
      <c r="Q2193" s="187"/>
      <c r="R2193" s="187"/>
      <c r="S2193" s="187"/>
      <c r="T2193" s="269"/>
      <c r="U2193" s="370">
        <f>IF(AND(H2193="",I2193="",J2193="",K2193="",L2193="",M2193="",N2193="",O2193="",P2193="",Q2193="",R2193="",S2193="",T2193=""),0,AVERAGE($H2193:T2193))</f>
        <v>0</v>
      </c>
      <c r="V2193" s="373">
        <f t="shared" si="242"/>
        <v>0</v>
      </c>
      <c r="W2193" s="376">
        <f t="shared" si="243"/>
        <v>0</v>
      </c>
      <c r="X2193" s="376">
        <f t="shared" si="244"/>
        <v>0</v>
      </c>
      <c r="Y2193" s="373">
        <f t="shared" si="245"/>
        <v>0</v>
      </c>
      <c r="Z2193" s="376">
        <f t="shared" si="246"/>
        <v>0</v>
      </c>
      <c r="AA2193" s="376">
        <f t="shared" si="240"/>
        <v>0</v>
      </c>
      <c r="AB2193" s="350"/>
    </row>
    <row r="2194" spans="1:28" s="2" customFormat="1" ht="10.7">
      <c r="A2194" s="382">
        <v>2169</v>
      </c>
      <c r="B2194" s="398"/>
      <c r="C2194" s="186"/>
      <c r="D2194" s="187"/>
      <c r="E2194" s="186"/>
      <c r="F2194" s="397"/>
      <c r="G2194" s="385">
        <f t="shared" si="241"/>
        <v>0</v>
      </c>
      <c r="H2194" s="360"/>
      <c r="I2194" s="187"/>
      <c r="J2194" s="187"/>
      <c r="K2194" s="187"/>
      <c r="L2194" s="187"/>
      <c r="M2194" s="187"/>
      <c r="N2194" s="187"/>
      <c r="O2194" s="187"/>
      <c r="P2194" s="187"/>
      <c r="Q2194" s="187"/>
      <c r="R2194" s="187"/>
      <c r="S2194" s="187"/>
      <c r="T2194" s="269"/>
      <c r="U2194" s="370">
        <f>IF(AND(H2194="",I2194="",J2194="",K2194="",L2194="",M2194="",N2194="",O2194="",P2194="",Q2194="",R2194="",S2194="",T2194=""),0,AVERAGE($H2194:T2194))</f>
        <v>0</v>
      </c>
      <c r="V2194" s="373">
        <f t="shared" si="242"/>
        <v>0</v>
      </c>
      <c r="W2194" s="376">
        <f t="shared" si="243"/>
        <v>0</v>
      </c>
      <c r="X2194" s="376">
        <f t="shared" si="244"/>
        <v>0</v>
      </c>
      <c r="Y2194" s="373">
        <f t="shared" si="245"/>
        <v>0</v>
      </c>
      <c r="Z2194" s="376">
        <f t="shared" si="246"/>
        <v>0</v>
      </c>
      <c r="AA2194" s="376">
        <f t="shared" si="240"/>
        <v>0</v>
      </c>
      <c r="AB2194" s="350"/>
    </row>
    <row r="2195" spans="1:28" s="2" customFormat="1" ht="10.7">
      <c r="A2195" s="382">
        <v>2170</v>
      </c>
      <c r="B2195" s="398"/>
      <c r="C2195" s="186"/>
      <c r="D2195" s="187"/>
      <c r="E2195" s="186"/>
      <c r="F2195" s="397"/>
      <c r="G2195" s="385">
        <f t="shared" si="241"/>
        <v>0</v>
      </c>
      <c r="H2195" s="360"/>
      <c r="I2195" s="187"/>
      <c r="J2195" s="187"/>
      <c r="K2195" s="187"/>
      <c r="L2195" s="187"/>
      <c r="M2195" s="187"/>
      <c r="N2195" s="187"/>
      <c r="O2195" s="187"/>
      <c r="P2195" s="187"/>
      <c r="Q2195" s="187"/>
      <c r="R2195" s="187"/>
      <c r="S2195" s="187"/>
      <c r="T2195" s="269"/>
      <c r="U2195" s="370">
        <f>IF(AND(H2195="",I2195="",J2195="",K2195="",L2195="",M2195="",N2195="",O2195="",P2195="",Q2195="",R2195="",S2195="",T2195=""),0,AVERAGE($H2195:T2195))</f>
        <v>0</v>
      </c>
      <c r="V2195" s="373">
        <f t="shared" si="242"/>
        <v>0</v>
      </c>
      <c r="W2195" s="376">
        <f t="shared" si="243"/>
        <v>0</v>
      </c>
      <c r="X2195" s="376">
        <f t="shared" si="244"/>
        <v>0</v>
      </c>
      <c r="Y2195" s="373">
        <f t="shared" si="245"/>
        <v>0</v>
      </c>
      <c r="Z2195" s="376">
        <f t="shared" si="246"/>
        <v>0</v>
      </c>
      <c r="AA2195" s="376">
        <f t="shared" si="240"/>
        <v>0</v>
      </c>
      <c r="AB2195" s="350"/>
    </row>
    <row r="2196" spans="1:28" s="2" customFormat="1" ht="10.7">
      <c r="A2196" s="382">
        <v>2171</v>
      </c>
      <c r="B2196" s="398"/>
      <c r="C2196" s="186"/>
      <c r="D2196" s="187"/>
      <c r="E2196" s="186"/>
      <c r="F2196" s="397"/>
      <c r="G2196" s="385">
        <f t="shared" si="241"/>
        <v>0</v>
      </c>
      <c r="H2196" s="360"/>
      <c r="I2196" s="187"/>
      <c r="J2196" s="187"/>
      <c r="K2196" s="187"/>
      <c r="L2196" s="187"/>
      <c r="M2196" s="187"/>
      <c r="N2196" s="187"/>
      <c r="O2196" s="187"/>
      <c r="P2196" s="187"/>
      <c r="Q2196" s="187"/>
      <c r="R2196" s="187"/>
      <c r="S2196" s="187"/>
      <c r="T2196" s="269"/>
      <c r="U2196" s="370">
        <f>IF(AND(H2196="",I2196="",J2196="",K2196="",L2196="",M2196="",N2196="",O2196="",P2196="",Q2196="",R2196="",S2196="",T2196=""),0,AVERAGE($H2196:T2196))</f>
        <v>0</v>
      </c>
      <c r="V2196" s="373">
        <f t="shared" si="242"/>
        <v>0</v>
      </c>
      <c r="W2196" s="376">
        <f t="shared" si="243"/>
        <v>0</v>
      </c>
      <c r="X2196" s="376">
        <f t="shared" si="244"/>
        <v>0</v>
      </c>
      <c r="Y2196" s="373">
        <f t="shared" si="245"/>
        <v>0</v>
      </c>
      <c r="Z2196" s="376">
        <f t="shared" si="246"/>
        <v>0</v>
      </c>
      <c r="AA2196" s="376">
        <f t="shared" si="240"/>
        <v>0</v>
      </c>
      <c r="AB2196" s="350"/>
    </row>
    <row r="2197" spans="1:28" s="2" customFormat="1" ht="10.7">
      <c r="A2197" s="382">
        <v>2172</v>
      </c>
      <c r="B2197" s="398"/>
      <c r="C2197" s="186"/>
      <c r="D2197" s="187"/>
      <c r="E2197" s="186"/>
      <c r="F2197" s="397"/>
      <c r="G2197" s="385">
        <f t="shared" si="241"/>
        <v>0</v>
      </c>
      <c r="H2197" s="360"/>
      <c r="I2197" s="187"/>
      <c r="J2197" s="187"/>
      <c r="K2197" s="187"/>
      <c r="L2197" s="187"/>
      <c r="M2197" s="187"/>
      <c r="N2197" s="187"/>
      <c r="O2197" s="187"/>
      <c r="P2197" s="187"/>
      <c r="Q2197" s="187"/>
      <c r="R2197" s="187"/>
      <c r="S2197" s="187"/>
      <c r="T2197" s="269"/>
      <c r="U2197" s="370">
        <f>IF(AND(H2197="",I2197="",J2197="",K2197="",L2197="",M2197="",N2197="",O2197="",P2197="",Q2197="",R2197="",S2197="",T2197=""),0,AVERAGE($H2197:T2197))</f>
        <v>0</v>
      </c>
      <c r="V2197" s="373">
        <f t="shared" si="242"/>
        <v>0</v>
      </c>
      <c r="W2197" s="376">
        <f t="shared" si="243"/>
        <v>0</v>
      </c>
      <c r="X2197" s="376">
        <f t="shared" si="244"/>
        <v>0</v>
      </c>
      <c r="Y2197" s="373">
        <f t="shared" si="245"/>
        <v>0</v>
      </c>
      <c r="Z2197" s="376">
        <f t="shared" si="246"/>
        <v>0</v>
      </c>
      <c r="AA2197" s="376">
        <f t="shared" si="240"/>
        <v>0</v>
      </c>
      <c r="AB2197" s="350"/>
    </row>
    <row r="2198" spans="1:28" s="2" customFormat="1" ht="10.7">
      <c r="A2198" s="382">
        <v>2173</v>
      </c>
      <c r="B2198" s="398"/>
      <c r="C2198" s="186"/>
      <c r="D2198" s="187"/>
      <c r="E2198" s="186"/>
      <c r="F2198" s="397"/>
      <c r="G2198" s="385">
        <f t="shared" si="241"/>
        <v>0</v>
      </c>
      <c r="H2198" s="360"/>
      <c r="I2198" s="187"/>
      <c r="J2198" s="187"/>
      <c r="K2198" s="187"/>
      <c r="L2198" s="187"/>
      <c r="M2198" s="187"/>
      <c r="N2198" s="187"/>
      <c r="O2198" s="187"/>
      <c r="P2198" s="187"/>
      <c r="Q2198" s="187"/>
      <c r="R2198" s="187"/>
      <c r="S2198" s="187"/>
      <c r="T2198" s="269"/>
      <c r="U2198" s="370">
        <f>IF(AND(H2198="",I2198="",J2198="",K2198="",L2198="",M2198="",N2198="",O2198="",P2198="",Q2198="",R2198="",S2198="",T2198=""),0,AVERAGE($H2198:T2198))</f>
        <v>0</v>
      </c>
      <c r="V2198" s="373">
        <f t="shared" si="242"/>
        <v>0</v>
      </c>
      <c r="W2198" s="376">
        <f t="shared" si="243"/>
        <v>0</v>
      </c>
      <c r="X2198" s="376">
        <f t="shared" si="244"/>
        <v>0</v>
      </c>
      <c r="Y2198" s="373">
        <f t="shared" si="245"/>
        <v>0</v>
      </c>
      <c r="Z2198" s="376">
        <f t="shared" si="246"/>
        <v>0</v>
      </c>
      <c r="AA2198" s="376">
        <f t="shared" si="240"/>
        <v>0</v>
      </c>
      <c r="AB2198" s="350"/>
    </row>
    <row r="2199" spans="1:28" s="2" customFormat="1" ht="10.7">
      <c r="A2199" s="382">
        <v>2174</v>
      </c>
      <c r="B2199" s="398"/>
      <c r="C2199" s="186"/>
      <c r="D2199" s="187"/>
      <c r="E2199" s="186"/>
      <c r="F2199" s="397"/>
      <c r="G2199" s="385">
        <f t="shared" si="241"/>
        <v>0</v>
      </c>
      <c r="H2199" s="360"/>
      <c r="I2199" s="187"/>
      <c r="J2199" s="187"/>
      <c r="K2199" s="187"/>
      <c r="L2199" s="187"/>
      <c r="M2199" s="187"/>
      <c r="N2199" s="187"/>
      <c r="O2199" s="187"/>
      <c r="P2199" s="187"/>
      <c r="Q2199" s="187"/>
      <c r="R2199" s="187"/>
      <c r="S2199" s="187"/>
      <c r="T2199" s="269"/>
      <c r="U2199" s="370">
        <f>IF(AND(H2199="",I2199="",J2199="",K2199="",L2199="",M2199="",N2199="",O2199="",P2199="",Q2199="",R2199="",S2199="",T2199=""),0,AVERAGE($H2199:T2199))</f>
        <v>0</v>
      </c>
      <c r="V2199" s="373">
        <f t="shared" si="242"/>
        <v>0</v>
      </c>
      <c r="W2199" s="376">
        <f t="shared" si="243"/>
        <v>0</v>
      </c>
      <c r="X2199" s="376">
        <f t="shared" si="244"/>
        <v>0</v>
      </c>
      <c r="Y2199" s="373">
        <f t="shared" si="245"/>
        <v>0</v>
      </c>
      <c r="Z2199" s="376">
        <f t="shared" si="246"/>
        <v>0</v>
      </c>
      <c r="AA2199" s="376">
        <f t="shared" si="240"/>
        <v>0</v>
      </c>
      <c r="AB2199" s="350"/>
    </row>
    <row r="2200" spans="1:28" s="2" customFormat="1" ht="10.7">
      <c r="A2200" s="382">
        <v>2175</v>
      </c>
      <c r="B2200" s="398"/>
      <c r="C2200" s="186"/>
      <c r="D2200" s="187"/>
      <c r="E2200" s="186"/>
      <c r="F2200" s="397"/>
      <c r="G2200" s="385">
        <f t="shared" si="241"/>
        <v>0</v>
      </c>
      <c r="H2200" s="360"/>
      <c r="I2200" s="187"/>
      <c r="J2200" s="187"/>
      <c r="K2200" s="187"/>
      <c r="L2200" s="187"/>
      <c r="M2200" s="187"/>
      <c r="N2200" s="187"/>
      <c r="O2200" s="187"/>
      <c r="P2200" s="187"/>
      <c r="Q2200" s="187"/>
      <c r="R2200" s="187"/>
      <c r="S2200" s="187"/>
      <c r="T2200" s="269"/>
      <c r="U2200" s="370">
        <f>IF(AND(H2200="",I2200="",J2200="",K2200="",L2200="",M2200="",N2200="",O2200="",P2200="",Q2200="",R2200="",S2200="",T2200=""),0,AVERAGE($H2200:T2200))</f>
        <v>0</v>
      </c>
      <c r="V2200" s="373">
        <f t="shared" si="242"/>
        <v>0</v>
      </c>
      <c r="W2200" s="376">
        <f t="shared" si="243"/>
        <v>0</v>
      </c>
      <c r="X2200" s="376">
        <f t="shared" si="244"/>
        <v>0</v>
      </c>
      <c r="Y2200" s="373">
        <f t="shared" si="245"/>
        <v>0</v>
      </c>
      <c r="Z2200" s="376">
        <f t="shared" si="246"/>
        <v>0</v>
      </c>
      <c r="AA2200" s="376">
        <f t="shared" si="240"/>
        <v>0</v>
      </c>
      <c r="AB2200" s="350"/>
    </row>
    <row r="2201" spans="1:28" s="2" customFormat="1" ht="10.7">
      <c r="A2201" s="382">
        <v>2176</v>
      </c>
      <c r="B2201" s="398"/>
      <c r="C2201" s="186"/>
      <c r="D2201" s="187"/>
      <c r="E2201" s="186"/>
      <c r="F2201" s="397"/>
      <c r="G2201" s="385">
        <f t="shared" si="241"/>
        <v>0</v>
      </c>
      <c r="H2201" s="360"/>
      <c r="I2201" s="187"/>
      <c r="J2201" s="187"/>
      <c r="K2201" s="187"/>
      <c r="L2201" s="187"/>
      <c r="M2201" s="187"/>
      <c r="N2201" s="187"/>
      <c r="O2201" s="187"/>
      <c r="P2201" s="187"/>
      <c r="Q2201" s="187"/>
      <c r="R2201" s="187"/>
      <c r="S2201" s="187"/>
      <c r="T2201" s="269"/>
      <c r="U2201" s="370">
        <f>IF(AND(H2201="",I2201="",J2201="",K2201="",L2201="",M2201="",N2201="",O2201="",P2201="",Q2201="",R2201="",S2201="",T2201=""),0,AVERAGE($H2201:T2201))</f>
        <v>0</v>
      </c>
      <c r="V2201" s="373">
        <f t="shared" si="242"/>
        <v>0</v>
      </c>
      <c r="W2201" s="376">
        <f t="shared" si="243"/>
        <v>0</v>
      </c>
      <c r="X2201" s="376">
        <f t="shared" si="244"/>
        <v>0</v>
      </c>
      <c r="Y2201" s="373">
        <f t="shared" si="245"/>
        <v>0</v>
      </c>
      <c r="Z2201" s="376">
        <f t="shared" si="246"/>
        <v>0</v>
      </c>
      <c r="AA2201" s="376">
        <f t="shared" si="240"/>
        <v>0</v>
      </c>
      <c r="AB2201" s="350"/>
    </row>
    <row r="2202" spans="1:28" s="2" customFormat="1" ht="10.7">
      <c r="A2202" s="382">
        <v>2177</v>
      </c>
      <c r="B2202" s="398"/>
      <c r="C2202" s="186"/>
      <c r="D2202" s="187"/>
      <c r="E2202" s="186"/>
      <c r="F2202" s="397"/>
      <c r="G2202" s="385">
        <f t="shared" si="241"/>
        <v>0</v>
      </c>
      <c r="H2202" s="360"/>
      <c r="I2202" s="187"/>
      <c r="J2202" s="187"/>
      <c r="K2202" s="187"/>
      <c r="L2202" s="187"/>
      <c r="M2202" s="187"/>
      <c r="N2202" s="187"/>
      <c r="O2202" s="187"/>
      <c r="P2202" s="187"/>
      <c r="Q2202" s="187"/>
      <c r="R2202" s="187"/>
      <c r="S2202" s="187"/>
      <c r="T2202" s="269"/>
      <c r="U2202" s="370">
        <f>IF(AND(H2202="",I2202="",J2202="",K2202="",L2202="",M2202="",N2202="",O2202="",P2202="",Q2202="",R2202="",S2202="",T2202=""),0,AVERAGE($H2202:T2202))</f>
        <v>0</v>
      </c>
      <c r="V2202" s="373">
        <f t="shared" si="242"/>
        <v>0</v>
      </c>
      <c r="W2202" s="376">
        <f t="shared" si="243"/>
        <v>0</v>
      </c>
      <c r="X2202" s="376">
        <f t="shared" si="244"/>
        <v>0</v>
      </c>
      <c r="Y2202" s="373">
        <f t="shared" si="245"/>
        <v>0</v>
      </c>
      <c r="Z2202" s="376">
        <f t="shared" si="246"/>
        <v>0</v>
      </c>
      <c r="AA2202" s="376">
        <f t="shared" ref="AA2202:AA2265" si="247">IF(U2202&gt;22,(U2202-22),0)</f>
        <v>0</v>
      </c>
      <c r="AB2202" s="350"/>
    </row>
    <row r="2203" spans="1:28" s="2" customFormat="1" ht="10.7">
      <c r="A2203" s="382">
        <v>2178</v>
      </c>
      <c r="B2203" s="398"/>
      <c r="C2203" s="186"/>
      <c r="D2203" s="187"/>
      <c r="E2203" s="186"/>
      <c r="F2203" s="397"/>
      <c r="G2203" s="385">
        <f t="shared" ref="G2203:G2266" si="248">IF(E2203="Residencial",D2203,E2203)</f>
        <v>0</v>
      </c>
      <c r="H2203" s="360"/>
      <c r="I2203" s="187"/>
      <c r="J2203" s="187"/>
      <c r="K2203" s="187"/>
      <c r="L2203" s="187"/>
      <c r="M2203" s="187"/>
      <c r="N2203" s="187"/>
      <c r="O2203" s="187"/>
      <c r="P2203" s="187"/>
      <c r="Q2203" s="187"/>
      <c r="R2203" s="187"/>
      <c r="S2203" s="187"/>
      <c r="T2203" s="269"/>
      <c r="U2203" s="370">
        <f>IF(AND(H2203="",I2203="",J2203="",K2203="",L2203="",M2203="",N2203="",O2203="",P2203="",Q2203="",R2203="",S2203="",T2203=""),0,AVERAGE($H2203:T2203))</f>
        <v>0</v>
      </c>
      <c r="V2203" s="373">
        <f t="shared" ref="V2203:V2266" si="249">IF(U2203&lt;=11,U2203,11)</f>
        <v>0</v>
      </c>
      <c r="W2203" s="376">
        <f t="shared" ref="W2203:W2266" si="250">IF(U2203&lt;=6,U2203,6)</f>
        <v>0</v>
      </c>
      <c r="X2203" s="376">
        <f t="shared" ref="X2203:X2266" si="251">IF(AND(U2203&gt;6,U2203&gt;=11),11-W2203,U2203-W2203)</f>
        <v>0</v>
      </c>
      <c r="Y2203" s="373">
        <f t="shared" ref="Y2203:Y2266" si="252">IF(U2203&gt;11,(U2203-W2203-X2203),0)</f>
        <v>0</v>
      </c>
      <c r="Z2203" s="376">
        <f t="shared" ref="Z2203:Z2266" si="253">IF(U2203&gt;22,11,IF(AND(U2203&gt;11,U2203&lt;=22),U2203-11,0))</f>
        <v>0</v>
      </c>
      <c r="AA2203" s="376">
        <f t="shared" si="247"/>
        <v>0</v>
      </c>
      <c r="AB2203" s="350"/>
    </row>
    <row r="2204" spans="1:28" s="2" customFormat="1" ht="10.7">
      <c r="A2204" s="382">
        <v>2179</v>
      </c>
      <c r="B2204" s="398"/>
      <c r="C2204" s="186"/>
      <c r="D2204" s="187"/>
      <c r="E2204" s="186"/>
      <c r="F2204" s="397"/>
      <c r="G2204" s="385">
        <f t="shared" si="248"/>
        <v>0</v>
      </c>
      <c r="H2204" s="360"/>
      <c r="I2204" s="187"/>
      <c r="J2204" s="187"/>
      <c r="K2204" s="187"/>
      <c r="L2204" s="187"/>
      <c r="M2204" s="187"/>
      <c r="N2204" s="187"/>
      <c r="O2204" s="187"/>
      <c r="P2204" s="187"/>
      <c r="Q2204" s="187"/>
      <c r="R2204" s="187"/>
      <c r="S2204" s="187"/>
      <c r="T2204" s="269"/>
      <c r="U2204" s="370">
        <f>IF(AND(H2204="",I2204="",J2204="",K2204="",L2204="",M2204="",N2204="",O2204="",P2204="",Q2204="",R2204="",S2204="",T2204=""),0,AVERAGE($H2204:T2204))</f>
        <v>0</v>
      </c>
      <c r="V2204" s="373">
        <f t="shared" si="249"/>
        <v>0</v>
      </c>
      <c r="W2204" s="376">
        <f t="shared" si="250"/>
        <v>0</v>
      </c>
      <c r="X2204" s="376">
        <f t="shared" si="251"/>
        <v>0</v>
      </c>
      <c r="Y2204" s="373">
        <f t="shared" si="252"/>
        <v>0</v>
      </c>
      <c r="Z2204" s="376">
        <f t="shared" si="253"/>
        <v>0</v>
      </c>
      <c r="AA2204" s="376">
        <f t="shared" si="247"/>
        <v>0</v>
      </c>
      <c r="AB2204" s="350"/>
    </row>
    <row r="2205" spans="1:28" s="2" customFormat="1" ht="10.7">
      <c r="A2205" s="382">
        <v>2180</v>
      </c>
      <c r="B2205" s="398"/>
      <c r="C2205" s="186"/>
      <c r="D2205" s="187"/>
      <c r="E2205" s="186"/>
      <c r="F2205" s="397"/>
      <c r="G2205" s="385">
        <f t="shared" si="248"/>
        <v>0</v>
      </c>
      <c r="H2205" s="360"/>
      <c r="I2205" s="187"/>
      <c r="J2205" s="187"/>
      <c r="K2205" s="187"/>
      <c r="L2205" s="187"/>
      <c r="M2205" s="187"/>
      <c r="N2205" s="187"/>
      <c r="O2205" s="187"/>
      <c r="P2205" s="187"/>
      <c r="Q2205" s="187"/>
      <c r="R2205" s="187"/>
      <c r="S2205" s="187"/>
      <c r="T2205" s="269"/>
      <c r="U2205" s="370">
        <f>IF(AND(H2205="",I2205="",J2205="",K2205="",L2205="",M2205="",N2205="",O2205="",P2205="",Q2205="",R2205="",S2205="",T2205=""),0,AVERAGE($H2205:T2205))</f>
        <v>0</v>
      </c>
      <c r="V2205" s="373">
        <f t="shared" si="249"/>
        <v>0</v>
      </c>
      <c r="W2205" s="376">
        <f t="shared" si="250"/>
        <v>0</v>
      </c>
      <c r="X2205" s="376">
        <f t="shared" si="251"/>
        <v>0</v>
      </c>
      <c r="Y2205" s="373">
        <f t="shared" si="252"/>
        <v>0</v>
      </c>
      <c r="Z2205" s="376">
        <f t="shared" si="253"/>
        <v>0</v>
      </c>
      <c r="AA2205" s="376">
        <f t="shared" si="247"/>
        <v>0</v>
      </c>
      <c r="AB2205" s="350"/>
    </row>
    <row r="2206" spans="1:28" s="2" customFormat="1" ht="10.7">
      <c r="A2206" s="382">
        <v>2181</v>
      </c>
      <c r="B2206" s="398"/>
      <c r="C2206" s="186"/>
      <c r="D2206" s="187"/>
      <c r="E2206" s="186"/>
      <c r="F2206" s="397"/>
      <c r="G2206" s="385">
        <f t="shared" si="248"/>
        <v>0</v>
      </c>
      <c r="H2206" s="360"/>
      <c r="I2206" s="187"/>
      <c r="J2206" s="187"/>
      <c r="K2206" s="187"/>
      <c r="L2206" s="187"/>
      <c r="M2206" s="187"/>
      <c r="N2206" s="187"/>
      <c r="O2206" s="187"/>
      <c r="P2206" s="187"/>
      <c r="Q2206" s="187"/>
      <c r="R2206" s="187"/>
      <c r="S2206" s="187"/>
      <c r="T2206" s="269"/>
      <c r="U2206" s="370">
        <f>IF(AND(H2206="",I2206="",J2206="",K2206="",L2206="",M2206="",N2206="",O2206="",P2206="",Q2206="",R2206="",S2206="",T2206=""),0,AVERAGE($H2206:T2206))</f>
        <v>0</v>
      </c>
      <c r="V2206" s="373">
        <f t="shared" si="249"/>
        <v>0</v>
      </c>
      <c r="W2206" s="376">
        <f t="shared" si="250"/>
        <v>0</v>
      </c>
      <c r="X2206" s="376">
        <f t="shared" si="251"/>
        <v>0</v>
      </c>
      <c r="Y2206" s="373">
        <f t="shared" si="252"/>
        <v>0</v>
      </c>
      <c r="Z2206" s="376">
        <f t="shared" si="253"/>
        <v>0</v>
      </c>
      <c r="AA2206" s="376">
        <f t="shared" si="247"/>
        <v>0</v>
      </c>
      <c r="AB2206" s="350"/>
    </row>
    <row r="2207" spans="1:28" s="2" customFormat="1" ht="10.7">
      <c r="A2207" s="382">
        <v>2182</v>
      </c>
      <c r="B2207" s="398"/>
      <c r="C2207" s="186"/>
      <c r="D2207" s="187"/>
      <c r="E2207" s="186"/>
      <c r="F2207" s="397"/>
      <c r="G2207" s="385">
        <f t="shared" si="248"/>
        <v>0</v>
      </c>
      <c r="H2207" s="360"/>
      <c r="I2207" s="187"/>
      <c r="J2207" s="187"/>
      <c r="K2207" s="187"/>
      <c r="L2207" s="187"/>
      <c r="M2207" s="187"/>
      <c r="N2207" s="187"/>
      <c r="O2207" s="187"/>
      <c r="P2207" s="187"/>
      <c r="Q2207" s="187"/>
      <c r="R2207" s="187"/>
      <c r="S2207" s="187"/>
      <c r="T2207" s="269"/>
      <c r="U2207" s="370">
        <f>IF(AND(H2207="",I2207="",J2207="",K2207="",L2207="",M2207="",N2207="",O2207="",P2207="",Q2207="",R2207="",S2207="",T2207=""),0,AVERAGE($H2207:T2207))</f>
        <v>0</v>
      </c>
      <c r="V2207" s="373">
        <f t="shared" si="249"/>
        <v>0</v>
      </c>
      <c r="W2207" s="376">
        <f t="shared" si="250"/>
        <v>0</v>
      </c>
      <c r="X2207" s="376">
        <f t="shared" si="251"/>
        <v>0</v>
      </c>
      <c r="Y2207" s="373">
        <f t="shared" si="252"/>
        <v>0</v>
      </c>
      <c r="Z2207" s="376">
        <f t="shared" si="253"/>
        <v>0</v>
      </c>
      <c r="AA2207" s="376">
        <f t="shared" si="247"/>
        <v>0</v>
      </c>
      <c r="AB2207" s="350"/>
    </row>
    <row r="2208" spans="1:28" s="2" customFormat="1" ht="10.7">
      <c r="A2208" s="382">
        <v>2183</v>
      </c>
      <c r="B2208" s="398"/>
      <c r="C2208" s="186"/>
      <c r="D2208" s="187"/>
      <c r="E2208" s="186"/>
      <c r="F2208" s="397"/>
      <c r="G2208" s="385">
        <f t="shared" si="248"/>
        <v>0</v>
      </c>
      <c r="H2208" s="360"/>
      <c r="I2208" s="187"/>
      <c r="J2208" s="187"/>
      <c r="K2208" s="187"/>
      <c r="L2208" s="187"/>
      <c r="M2208" s="187"/>
      <c r="N2208" s="187"/>
      <c r="O2208" s="187"/>
      <c r="P2208" s="187"/>
      <c r="Q2208" s="187"/>
      <c r="R2208" s="187"/>
      <c r="S2208" s="187"/>
      <c r="T2208" s="269"/>
      <c r="U2208" s="370">
        <f>IF(AND(H2208="",I2208="",J2208="",K2208="",L2208="",M2208="",N2208="",O2208="",P2208="",Q2208="",R2208="",S2208="",T2208=""),0,AVERAGE($H2208:T2208))</f>
        <v>0</v>
      </c>
      <c r="V2208" s="373">
        <f t="shared" si="249"/>
        <v>0</v>
      </c>
      <c r="W2208" s="376">
        <f t="shared" si="250"/>
        <v>0</v>
      </c>
      <c r="X2208" s="376">
        <f t="shared" si="251"/>
        <v>0</v>
      </c>
      <c r="Y2208" s="373">
        <f t="shared" si="252"/>
        <v>0</v>
      </c>
      <c r="Z2208" s="376">
        <f t="shared" si="253"/>
        <v>0</v>
      </c>
      <c r="AA2208" s="376">
        <f t="shared" si="247"/>
        <v>0</v>
      </c>
      <c r="AB2208" s="350"/>
    </row>
    <row r="2209" spans="1:28" s="2" customFormat="1" ht="10.7">
      <c r="A2209" s="382">
        <v>2184</v>
      </c>
      <c r="B2209" s="398"/>
      <c r="C2209" s="186"/>
      <c r="D2209" s="187"/>
      <c r="E2209" s="186"/>
      <c r="F2209" s="397"/>
      <c r="G2209" s="385">
        <f t="shared" si="248"/>
        <v>0</v>
      </c>
      <c r="H2209" s="360"/>
      <c r="I2209" s="187"/>
      <c r="J2209" s="187"/>
      <c r="K2209" s="187"/>
      <c r="L2209" s="187"/>
      <c r="M2209" s="187"/>
      <c r="N2209" s="187"/>
      <c r="O2209" s="187"/>
      <c r="P2209" s="187"/>
      <c r="Q2209" s="187"/>
      <c r="R2209" s="187"/>
      <c r="S2209" s="187"/>
      <c r="T2209" s="269"/>
      <c r="U2209" s="370">
        <f>IF(AND(H2209="",I2209="",J2209="",K2209="",L2209="",M2209="",N2209="",O2209="",P2209="",Q2209="",R2209="",S2209="",T2209=""),0,AVERAGE($H2209:T2209))</f>
        <v>0</v>
      </c>
      <c r="V2209" s="373">
        <f t="shared" si="249"/>
        <v>0</v>
      </c>
      <c r="W2209" s="376">
        <f t="shared" si="250"/>
        <v>0</v>
      </c>
      <c r="X2209" s="376">
        <f t="shared" si="251"/>
        <v>0</v>
      </c>
      <c r="Y2209" s="373">
        <f t="shared" si="252"/>
        <v>0</v>
      </c>
      <c r="Z2209" s="376">
        <f t="shared" si="253"/>
        <v>0</v>
      </c>
      <c r="AA2209" s="376">
        <f t="shared" si="247"/>
        <v>0</v>
      </c>
      <c r="AB2209" s="350"/>
    </row>
    <row r="2210" spans="1:28" s="2" customFormat="1" ht="10.7">
      <c r="A2210" s="382">
        <v>2185</v>
      </c>
      <c r="B2210" s="398"/>
      <c r="C2210" s="186"/>
      <c r="D2210" s="187"/>
      <c r="E2210" s="186"/>
      <c r="F2210" s="397"/>
      <c r="G2210" s="385">
        <f t="shared" si="248"/>
        <v>0</v>
      </c>
      <c r="H2210" s="360"/>
      <c r="I2210" s="187"/>
      <c r="J2210" s="187"/>
      <c r="K2210" s="187"/>
      <c r="L2210" s="187"/>
      <c r="M2210" s="187"/>
      <c r="N2210" s="187"/>
      <c r="O2210" s="187"/>
      <c r="P2210" s="187"/>
      <c r="Q2210" s="187"/>
      <c r="R2210" s="187"/>
      <c r="S2210" s="187"/>
      <c r="T2210" s="269"/>
      <c r="U2210" s="370">
        <f>IF(AND(H2210="",I2210="",J2210="",K2210="",L2210="",M2210="",N2210="",O2210="",P2210="",Q2210="",R2210="",S2210="",T2210=""),0,AVERAGE($H2210:T2210))</f>
        <v>0</v>
      </c>
      <c r="V2210" s="373">
        <f t="shared" si="249"/>
        <v>0</v>
      </c>
      <c r="W2210" s="376">
        <f t="shared" si="250"/>
        <v>0</v>
      </c>
      <c r="X2210" s="376">
        <f t="shared" si="251"/>
        <v>0</v>
      </c>
      <c r="Y2210" s="373">
        <f t="shared" si="252"/>
        <v>0</v>
      </c>
      <c r="Z2210" s="376">
        <f t="shared" si="253"/>
        <v>0</v>
      </c>
      <c r="AA2210" s="376">
        <f t="shared" si="247"/>
        <v>0</v>
      </c>
      <c r="AB2210" s="350"/>
    </row>
    <row r="2211" spans="1:28" s="2" customFormat="1" ht="10.7">
      <c r="A2211" s="382">
        <v>2186</v>
      </c>
      <c r="B2211" s="398"/>
      <c r="C2211" s="186"/>
      <c r="D2211" s="187"/>
      <c r="E2211" s="186"/>
      <c r="F2211" s="397"/>
      <c r="G2211" s="385">
        <f t="shared" si="248"/>
        <v>0</v>
      </c>
      <c r="H2211" s="360"/>
      <c r="I2211" s="187"/>
      <c r="J2211" s="187"/>
      <c r="K2211" s="187"/>
      <c r="L2211" s="187"/>
      <c r="M2211" s="187"/>
      <c r="N2211" s="187"/>
      <c r="O2211" s="187"/>
      <c r="P2211" s="187"/>
      <c r="Q2211" s="187"/>
      <c r="R2211" s="187"/>
      <c r="S2211" s="187"/>
      <c r="T2211" s="269"/>
      <c r="U2211" s="370">
        <f>IF(AND(H2211="",I2211="",J2211="",K2211="",L2211="",M2211="",N2211="",O2211="",P2211="",Q2211="",R2211="",S2211="",T2211=""),0,AVERAGE($H2211:T2211))</f>
        <v>0</v>
      </c>
      <c r="V2211" s="373">
        <f t="shared" si="249"/>
        <v>0</v>
      </c>
      <c r="W2211" s="376">
        <f t="shared" si="250"/>
        <v>0</v>
      </c>
      <c r="X2211" s="376">
        <f t="shared" si="251"/>
        <v>0</v>
      </c>
      <c r="Y2211" s="373">
        <f t="shared" si="252"/>
        <v>0</v>
      </c>
      <c r="Z2211" s="376">
        <f t="shared" si="253"/>
        <v>0</v>
      </c>
      <c r="AA2211" s="376">
        <f t="shared" si="247"/>
        <v>0</v>
      </c>
      <c r="AB2211" s="350"/>
    </row>
    <row r="2212" spans="1:28" s="2" customFormat="1" ht="10.7">
      <c r="A2212" s="382">
        <v>2187</v>
      </c>
      <c r="B2212" s="398"/>
      <c r="C2212" s="186"/>
      <c r="D2212" s="187"/>
      <c r="E2212" s="186"/>
      <c r="F2212" s="397"/>
      <c r="G2212" s="385">
        <f t="shared" si="248"/>
        <v>0</v>
      </c>
      <c r="H2212" s="360"/>
      <c r="I2212" s="187"/>
      <c r="J2212" s="187"/>
      <c r="K2212" s="187"/>
      <c r="L2212" s="187"/>
      <c r="M2212" s="187"/>
      <c r="N2212" s="187"/>
      <c r="O2212" s="187"/>
      <c r="P2212" s="187"/>
      <c r="Q2212" s="187"/>
      <c r="R2212" s="187"/>
      <c r="S2212" s="187"/>
      <c r="T2212" s="269"/>
      <c r="U2212" s="370">
        <f>IF(AND(H2212="",I2212="",J2212="",K2212="",L2212="",M2212="",N2212="",O2212="",P2212="",Q2212="",R2212="",S2212="",T2212=""),0,AVERAGE($H2212:T2212))</f>
        <v>0</v>
      </c>
      <c r="V2212" s="373">
        <f t="shared" si="249"/>
        <v>0</v>
      </c>
      <c r="W2212" s="376">
        <f t="shared" si="250"/>
        <v>0</v>
      </c>
      <c r="X2212" s="376">
        <f t="shared" si="251"/>
        <v>0</v>
      </c>
      <c r="Y2212" s="373">
        <f t="shared" si="252"/>
        <v>0</v>
      </c>
      <c r="Z2212" s="376">
        <f t="shared" si="253"/>
        <v>0</v>
      </c>
      <c r="AA2212" s="376">
        <f t="shared" si="247"/>
        <v>0</v>
      </c>
      <c r="AB2212" s="350"/>
    </row>
    <row r="2213" spans="1:28" s="2" customFormat="1" ht="10.7">
      <c r="A2213" s="382">
        <v>2188</v>
      </c>
      <c r="B2213" s="398"/>
      <c r="C2213" s="186"/>
      <c r="D2213" s="187"/>
      <c r="E2213" s="186"/>
      <c r="F2213" s="397"/>
      <c r="G2213" s="385">
        <f t="shared" si="248"/>
        <v>0</v>
      </c>
      <c r="H2213" s="360"/>
      <c r="I2213" s="187"/>
      <c r="J2213" s="187"/>
      <c r="K2213" s="187"/>
      <c r="L2213" s="187"/>
      <c r="M2213" s="187"/>
      <c r="N2213" s="187"/>
      <c r="O2213" s="187"/>
      <c r="P2213" s="187"/>
      <c r="Q2213" s="187"/>
      <c r="R2213" s="187"/>
      <c r="S2213" s="187"/>
      <c r="T2213" s="269"/>
      <c r="U2213" s="370">
        <f>IF(AND(H2213="",I2213="",J2213="",K2213="",L2213="",M2213="",N2213="",O2213="",P2213="",Q2213="",R2213="",S2213="",T2213=""),0,AVERAGE($H2213:T2213))</f>
        <v>0</v>
      </c>
      <c r="V2213" s="373">
        <f t="shared" si="249"/>
        <v>0</v>
      </c>
      <c r="W2213" s="376">
        <f t="shared" si="250"/>
        <v>0</v>
      </c>
      <c r="X2213" s="376">
        <f t="shared" si="251"/>
        <v>0</v>
      </c>
      <c r="Y2213" s="373">
        <f t="shared" si="252"/>
        <v>0</v>
      </c>
      <c r="Z2213" s="376">
        <f t="shared" si="253"/>
        <v>0</v>
      </c>
      <c r="AA2213" s="376">
        <f t="shared" si="247"/>
        <v>0</v>
      </c>
      <c r="AB2213" s="350"/>
    </row>
    <row r="2214" spans="1:28" s="2" customFormat="1" ht="10.7">
      <c r="A2214" s="382">
        <v>2189</v>
      </c>
      <c r="B2214" s="398"/>
      <c r="C2214" s="186"/>
      <c r="D2214" s="187"/>
      <c r="E2214" s="186"/>
      <c r="F2214" s="397"/>
      <c r="G2214" s="385">
        <f t="shared" si="248"/>
        <v>0</v>
      </c>
      <c r="H2214" s="360"/>
      <c r="I2214" s="187"/>
      <c r="J2214" s="187"/>
      <c r="K2214" s="187"/>
      <c r="L2214" s="187"/>
      <c r="M2214" s="187"/>
      <c r="N2214" s="187"/>
      <c r="O2214" s="187"/>
      <c r="P2214" s="187"/>
      <c r="Q2214" s="187"/>
      <c r="R2214" s="187"/>
      <c r="S2214" s="187"/>
      <c r="T2214" s="269"/>
      <c r="U2214" s="370">
        <f>IF(AND(H2214="",I2214="",J2214="",K2214="",L2214="",M2214="",N2214="",O2214="",P2214="",Q2214="",R2214="",S2214="",T2214=""),0,AVERAGE($H2214:T2214))</f>
        <v>0</v>
      </c>
      <c r="V2214" s="373">
        <f t="shared" si="249"/>
        <v>0</v>
      </c>
      <c r="W2214" s="376">
        <f t="shared" si="250"/>
        <v>0</v>
      </c>
      <c r="X2214" s="376">
        <f t="shared" si="251"/>
        <v>0</v>
      </c>
      <c r="Y2214" s="373">
        <f t="shared" si="252"/>
        <v>0</v>
      </c>
      <c r="Z2214" s="376">
        <f t="shared" si="253"/>
        <v>0</v>
      </c>
      <c r="AA2214" s="376">
        <f t="shared" si="247"/>
        <v>0</v>
      </c>
      <c r="AB2214" s="350"/>
    </row>
    <row r="2215" spans="1:28" s="2" customFormat="1" ht="10.7">
      <c r="A2215" s="382">
        <v>2190</v>
      </c>
      <c r="B2215" s="398"/>
      <c r="C2215" s="186"/>
      <c r="D2215" s="187"/>
      <c r="E2215" s="186"/>
      <c r="F2215" s="397"/>
      <c r="G2215" s="385">
        <f t="shared" si="248"/>
        <v>0</v>
      </c>
      <c r="H2215" s="360"/>
      <c r="I2215" s="187"/>
      <c r="J2215" s="187"/>
      <c r="K2215" s="187"/>
      <c r="L2215" s="187"/>
      <c r="M2215" s="187"/>
      <c r="N2215" s="187"/>
      <c r="O2215" s="187"/>
      <c r="P2215" s="187"/>
      <c r="Q2215" s="187"/>
      <c r="R2215" s="187"/>
      <c r="S2215" s="187"/>
      <c r="T2215" s="269"/>
      <c r="U2215" s="370">
        <f>IF(AND(H2215="",I2215="",J2215="",K2215="",L2215="",M2215="",N2215="",O2215="",P2215="",Q2215="",R2215="",S2215="",T2215=""),0,AVERAGE($H2215:T2215))</f>
        <v>0</v>
      </c>
      <c r="V2215" s="373">
        <f t="shared" si="249"/>
        <v>0</v>
      </c>
      <c r="W2215" s="376">
        <f t="shared" si="250"/>
        <v>0</v>
      </c>
      <c r="X2215" s="376">
        <f t="shared" si="251"/>
        <v>0</v>
      </c>
      <c r="Y2215" s="373">
        <f t="shared" si="252"/>
        <v>0</v>
      </c>
      <c r="Z2215" s="376">
        <f t="shared" si="253"/>
        <v>0</v>
      </c>
      <c r="AA2215" s="376">
        <f t="shared" si="247"/>
        <v>0</v>
      </c>
      <c r="AB2215" s="350"/>
    </row>
    <row r="2216" spans="1:28" s="2" customFormat="1" ht="10.7">
      <c r="A2216" s="382">
        <v>2191</v>
      </c>
      <c r="B2216" s="398"/>
      <c r="C2216" s="186"/>
      <c r="D2216" s="187"/>
      <c r="E2216" s="186"/>
      <c r="F2216" s="397"/>
      <c r="G2216" s="385">
        <f t="shared" si="248"/>
        <v>0</v>
      </c>
      <c r="H2216" s="360"/>
      <c r="I2216" s="187"/>
      <c r="J2216" s="187"/>
      <c r="K2216" s="187"/>
      <c r="L2216" s="187"/>
      <c r="M2216" s="187"/>
      <c r="N2216" s="187"/>
      <c r="O2216" s="187"/>
      <c r="P2216" s="187"/>
      <c r="Q2216" s="187"/>
      <c r="R2216" s="187"/>
      <c r="S2216" s="187"/>
      <c r="T2216" s="269"/>
      <c r="U2216" s="370">
        <f>IF(AND(H2216="",I2216="",J2216="",K2216="",L2216="",M2216="",N2216="",O2216="",P2216="",Q2216="",R2216="",S2216="",T2216=""),0,AVERAGE($H2216:T2216))</f>
        <v>0</v>
      </c>
      <c r="V2216" s="373">
        <f t="shared" si="249"/>
        <v>0</v>
      </c>
      <c r="W2216" s="376">
        <f t="shared" si="250"/>
        <v>0</v>
      </c>
      <c r="X2216" s="376">
        <f t="shared" si="251"/>
        <v>0</v>
      </c>
      <c r="Y2216" s="373">
        <f t="shared" si="252"/>
        <v>0</v>
      </c>
      <c r="Z2216" s="376">
        <f t="shared" si="253"/>
        <v>0</v>
      </c>
      <c r="AA2216" s="376">
        <f t="shared" si="247"/>
        <v>0</v>
      </c>
      <c r="AB2216" s="350"/>
    </row>
    <row r="2217" spans="1:28" s="2" customFormat="1" ht="10.7">
      <c r="A2217" s="382">
        <v>2192</v>
      </c>
      <c r="B2217" s="398"/>
      <c r="C2217" s="186"/>
      <c r="D2217" s="187"/>
      <c r="E2217" s="186"/>
      <c r="F2217" s="397"/>
      <c r="G2217" s="385">
        <f t="shared" si="248"/>
        <v>0</v>
      </c>
      <c r="H2217" s="360"/>
      <c r="I2217" s="187"/>
      <c r="J2217" s="187"/>
      <c r="K2217" s="187"/>
      <c r="L2217" s="187"/>
      <c r="M2217" s="187"/>
      <c r="N2217" s="187"/>
      <c r="O2217" s="187"/>
      <c r="P2217" s="187"/>
      <c r="Q2217" s="187"/>
      <c r="R2217" s="187"/>
      <c r="S2217" s="187"/>
      <c r="T2217" s="269"/>
      <c r="U2217" s="370">
        <f>IF(AND(H2217="",I2217="",J2217="",K2217="",L2217="",M2217="",N2217="",O2217="",P2217="",Q2217="",R2217="",S2217="",T2217=""),0,AVERAGE($H2217:T2217))</f>
        <v>0</v>
      </c>
      <c r="V2217" s="373">
        <f t="shared" si="249"/>
        <v>0</v>
      </c>
      <c r="W2217" s="376">
        <f t="shared" si="250"/>
        <v>0</v>
      </c>
      <c r="X2217" s="376">
        <f t="shared" si="251"/>
        <v>0</v>
      </c>
      <c r="Y2217" s="373">
        <f t="shared" si="252"/>
        <v>0</v>
      </c>
      <c r="Z2217" s="376">
        <f t="shared" si="253"/>
        <v>0</v>
      </c>
      <c r="AA2217" s="376">
        <f t="shared" si="247"/>
        <v>0</v>
      </c>
      <c r="AB2217" s="350"/>
    </row>
    <row r="2218" spans="1:28" s="2" customFormat="1" ht="10.7">
      <c r="A2218" s="382">
        <v>2193</v>
      </c>
      <c r="B2218" s="398"/>
      <c r="C2218" s="186"/>
      <c r="D2218" s="187"/>
      <c r="E2218" s="186"/>
      <c r="F2218" s="397"/>
      <c r="G2218" s="385">
        <f t="shared" si="248"/>
        <v>0</v>
      </c>
      <c r="H2218" s="360"/>
      <c r="I2218" s="187"/>
      <c r="J2218" s="187"/>
      <c r="K2218" s="187"/>
      <c r="L2218" s="187"/>
      <c r="M2218" s="187"/>
      <c r="N2218" s="187"/>
      <c r="O2218" s="187"/>
      <c r="P2218" s="187"/>
      <c r="Q2218" s="187"/>
      <c r="R2218" s="187"/>
      <c r="S2218" s="187"/>
      <c r="T2218" s="269"/>
      <c r="U2218" s="370">
        <f>IF(AND(H2218="",I2218="",J2218="",K2218="",L2218="",M2218="",N2218="",O2218="",P2218="",Q2218="",R2218="",S2218="",T2218=""),0,AVERAGE($H2218:T2218))</f>
        <v>0</v>
      </c>
      <c r="V2218" s="373">
        <f t="shared" si="249"/>
        <v>0</v>
      </c>
      <c r="W2218" s="376">
        <f t="shared" si="250"/>
        <v>0</v>
      </c>
      <c r="X2218" s="376">
        <f t="shared" si="251"/>
        <v>0</v>
      </c>
      <c r="Y2218" s="373">
        <f t="shared" si="252"/>
        <v>0</v>
      </c>
      <c r="Z2218" s="376">
        <f t="shared" si="253"/>
        <v>0</v>
      </c>
      <c r="AA2218" s="376">
        <f t="shared" si="247"/>
        <v>0</v>
      </c>
      <c r="AB2218" s="350"/>
    </row>
    <row r="2219" spans="1:28" s="2" customFormat="1" ht="10.7">
      <c r="A2219" s="382">
        <v>2194</v>
      </c>
      <c r="B2219" s="398"/>
      <c r="C2219" s="186"/>
      <c r="D2219" s="187"/>
      <c r="E2219" s="186"/>
      <c r="F2219" s="397"/>
      <c r="G2219" s="385">
        <f t="shared" si="248"/>
        <v>0</v>
      </c>
      <c r="H2219" s="360"/>
      <c r="I2219" s="187"/>
      <c r="J2219" s="187"/>
      <c r="K2219" s="187"/>
      <c r="L2219" s="187"/>
      <c r="M2219" s="187"/>
      <c r="N2219" s="187"/>
      <c r="O2219" s="187"/>
      <c r="P2219" s="187"/>
      <c r="Q2219" s="187"/>
      <c r="R2219" s="187"/>
      <c r="S2219" s="187"/>
      <c r="T2219" s="269"/>
      <c r="U2219" s="370">
        <f>IF(AND(H2219="",I2219="",J2219="",K2219="",L2219="",M2219="",N2219="",O2219="",P2219="",Q2219="",R2219="",S2219="",T2219=""),0,AVERAGE($H2219:T2219))</f>
        <v>0</v>
      </c>
      <c r="V2219" s="373">
        <f t="shared" si="249"/>
        <v>0</v>
      </c>
      <c r="W2219" s="376">
        <f t="shared" si="250"/>
        <v>0</v>
      </c>
      <c r="X2219" s="376">
        <f t="shared" si="251"/>
        <v>0</v>
      </c>
      <c r="Y2219" s="373">
        <f t="shared" si="252"/>
        <v>0</v>
      </c>
      <c r="Z2219" s="376">
        <f t="shared" si="253"/>
        <v>0</v>
      </c>
      <c r="AA2219" s="376">
        <f t="shared" si="247"/>
        <v>0</v>
      </c>
      <c r="AB2219" s="350"/>
    </row>
    <row r="2220" spans="1:28" s="2" customFormat="1" ht="10.7">
      <c r="A2220" s="382">
        <v>2195</v>
      </c>
      <c r="B2220" s="398"/>
      <c r="C2220" s="186"/>
      <c r="D2220" s="187"/>
      <c r="E2220" s="186"/>
      <c r="F2220" s="397"/>
      <c r="G2220" s="385">
        <f t="shared" si="248"/>
        <v>0</v>
      </c>
      <c r="H2220" s="360"/>
      <c r="I2220" s="187"/>
      <c r="J2220" s="187"/>
      <c r="K2220" s="187"/>
      <c r="L2220" s="187"/>
      <c r="M2220" s="187"/>
      <c r="N2220" s="187"/>
      <c r="O2220" s="187"/>
      <c r="P2220" s="187"/>
      <c r="Q2220" s="187"/>
      <c r="R2220" s="187"/>
      <c r="S2220" s="187"/>
      <c r="T2220" s="269"/>
      <c r="U2220" s="370">
        <f>IF(AND(H2220="",I2220="",J2220="",K2220="",L2220="",M2220="",N2220="",O2220="",P2220="",Q2220="",R2220="",S2220="",T2220=""),0,AVERAGE($H2220:T2220))</f>
        <v>0</v>
      </c>
      <c r="V2220" s="373">
        <f t="shared" si="249"/>
        <v>0</v>
      </c>
      <c r="W2220" s="376">
        <f t="shared" si="250"/>
        <v>0</v>
      </c>
      <c r="X2220" s="376">
        <f t="shared" si="251"/>
        <v>0</v>
      </c>
      <c r="Y2220" s="373">
        <f t="shared" si="252"/>
        <v>0</v>
      </c>
      <c r="Z2220" s="376">
        <f t="shared" si="253"/>
        <v>0</v>
      </c>
      <c r="AA2220" s="376">
        <f t="shared" si="247"/>
        <v>0</v>
      </c>
      <c r="AB2220" s="350"/>
    </row>
    <row r="2221" spans="1:28" s="2" customFormat="1" ht="10.7">
      <c r="A2221" s="382">
        <v>2196</v>
      </c>
      <c r="B2221" s="398"/>
      <c r="C2221" s="186"/>
      <c r="D2221" s="187"/>
      <c r="E2221" s="186"/>
      <c r="F2221" s="397"/>
      <c r="G2221" s="385">
        <f t="shared" si="248"/>
        <v>0</v>
      </c>
      <c r="H2221" s="360"/>
      <c r="I2221" s="187"/>
      <c r="J2221" s="187"/>
      <c r="K2221" s="187"/>
      <c r="L2221" s="187"/>
      <c r="M2221" s="187"/>
      <c r="N2221" s="187"/>
      <c r="O2221" s="187"/>
      <c r="P2221" s="187"/>
      <c r="Q2221" s="187"/>
      <c r="R2221" s="187"/>
      <c r="S2221" s="187"/>
      <c r="T2221" s="269"/>
      <c r="U2221" s="370">
        <f>IF(AND(H2221="",I2221="",J2221="",K2221="",L2221="",M2221="",N2221="",O2221="",P2221="",Q2221="",R2221="",S2221="",T2221=""),0,AVERAGE($H2221:T2221))</f>
        <v>0</v>
      </c>
      <c r="V2221" s="373">
        <f t="shared" si="249"/>
        <v>0</v>
      </c>
      <c r="W2221" s="376">
        <f t="shared" si="250"/>
        <v>0</v>
      </c>
      <c r="X2221" s="376">
        <f t="shared" si="251"/>
        <v>0</v>
      </c>
      <c r="Y2221" s="373">
        <f t="shared" si="252"/>
        <v>0</v>
      </c>
      <c r="Z2221" s="376">
        <f t="shared" si="253"/>
        <v>0</v>
      </c>
      <c r="AA2221" s="376">
        <f t="shared" si="247"/>
        <v>0</v>
      </c>
      <c r="AB2221" s="350"/>
    </row>
    <row r="2222" spans="1:28" s="2" customFormat="1" ht="10.7">
      <c r="A2222" s="382">
        <v>2197</v>
      </c>
      <c r="B2222" s="398"/>
      <c r="C2222" s="186"/>
      <c r="D2222" s="187"/>
      <c r="E2222" s="186"/>
      <c r="F2222" s="397"/>
      <c r="G2222" s="385">
        <f t="shared" si="248"/>
        <v>0</v>
      </c>
      <c r="H2222" s="360"/>
      <c r="I2222" s="187"/>
      <c r="J2222" s="187"/>
      <c r="K2222" s="187"/>
      <c r="L2222" s="187"/>
      <c r="M2222" s="187"/>
      <c r="N2222" s="187"/>
      <c r="O2222" s="187"/>
      <c r="P2222" s="187"/>
      <c r="Q2222" s="187"/>
      <c r="R2222" s="187"/>
      <c r="S2222" s="187"/>
      <c r="T2222" s="269"/>
      <c r="U2222" s="370">
        <f>IF(AND(H2222="",I2222="",J2222="",K2222="",L2222="",M2222="",N2222="",O2222="",P2222="",Q2222="",R2222="",S2222="",T2222=""),0,AVERAGE($H2222:T2222))</f>
        <v>0</v>
      </c>
      <c r="V2222" s="373">
        <f t="shared" si="249"/>
        <v>0</v>
      </c>
      <c r="W2222" s="376">
        <f t="shared" si="250"/>
        <v>0</v>
      </c>
      <c r="X2222" s="376">
        <f t="shared" si="251"/>
        <v>0</v>
      </c>
      <c r="Y2222" s="373">
        <f t="shared" si="252"/>
        <v>0</v>
      </c>
      <c r="Z2222" s="376">
        <f t="shared" si="253"/>
        <v>0</v>
      </c>
      <c r="AA2222" s="376">
        <f t="shared" si="247"/>
        <v>0</v>
      </c>
      <c r="AB2222" s="350"/>
    </row>
    <row r="2223" spans="1:28" s="2" customFormat="1" ht="10.7">
      <c r="A2223" s="382">
        <v>2198</v>
      </c>
      <c r="B2223" s="398"/>
      <c r="C2223" s="186"/>
      <c r="D2223" s="187"/>
      <c r="E2223" s="186"/>
      <c r="F2223" s="397"/>
      <c r="G2223" s="385">
        <f t="shared" si="248"/>
        <v>0</v>
      </c>
      <c r="H2223" s="360"/>
      <c r="I2223" s="187"/>
      <c r="J2223" s="187"/>
      <c r="K2223" s="187"/>
      <c r="L2223" s="187"/>
      <c r="M2223" s="187"/>
      <c r="N2223" s="187"/>
      <c r="O2223" s="187"/>
      <c r="P2223" s="187"/>
      <c r="Q2223" s="187"/>
      <c r="R2223" s="187"/>
      <c r="S2223" s="187"/>
      <c r="T2223" s="269"/>
      <c r="U2223" s="370">
        <f>IF(AND(H2223="",I2223="",J2223="",K2223="",L2223="",M2223="",N2223="",O2223="",P2223="",Q2223="",R2223="",S2223="",T2223=""),0,AVERAGE($H2223:T2223))</f>
        <v>0</v>
      </c>
      <c r="V2223" s="373">
        <f t="shared" si="249"/>
        <v>0</v>
      </c>
      <c r="W2223" s="376">
        <f t="shared" si="250"/>
        <v>0</v>
      </c>
      <c r="X2223" s="376">
        <f t="shared" si="251"/>
        <v>0</v>
      </c>
      <c r="Y2223" s="373">
        <f t="shared" si="252"/>
        <v>0</v>
      </c>
      <c r="Z2223" s="376">
        <f t="shared" si="253"/>
        <v>0</v>
      </c>
      <c r="AA2223" s="376">
        <f t="shared" si="247"/>
        <v>0</v>
      </c>
      <c r="AB2223" s="350"/>
    </row>
    <row r="2224" spans="1:28" s="2" customFormat="1" ht="10.7">
      <c r="A2224" s="382">
        <v>2199</v>
      </c>
      <c r="B2224" s="398"/>
      <c r="C2224" s="186"/>
      <c r="D2224" s="187"/>
      <c r="E2224" s="186"/>
      <c r="F2224" s="397"/>
      <c r="G2224" s="385">
        <f t="shared" si="248"/>
        <v>0</v>
      </c>
      <c r="H2224" s="360"/>
      <c r="I2224" s="187"/>
      <c r="J2224" s="187"/>
      <c r="K2224" s="187"/>
      <c r="L2224" s="187"/>
      <c r="M2224" s="187"/>
      <c r="N2224" s="187"/>
      <c r="O2224" s="187"/>
      <c r="P2224" s="187"/>
      <c r="Q2224" s="187"/>
      <c r="R2224" s="187"/>
      <c r="S2224" s="187"/>
      <c r="T2224" s="269"/>
      <c r="U2224" s="370">
        <f>IF(AND(H2224="",I2224="",J2224="",K2224="",L2224="",M2224="",N2224="",O2224="",P2224="",Q2224="",R2224="",S2224="",T2224=""),0,AVERAGE($H2224:T2224))</f>
        <v>0</v>
      </c>
      <c r="V2224" s="373">
        <f t="shared" si="249"/>
        <v>0</v>
      </c>
      <c r="W2224" s="376">
        <f t="shared" si="250"/>
        <v>0</v>
      </c>
      <c r="X2224" s="376">
        <f t="shared" si="251"/>
        <v>0</v>
      </c>
      <c r="Y2224" s="373">
        <f t="shared" si="252"/>
        <v>0</v>
      </c>
      <c r="Z2224" s="376">
        <f t="shared" si="253"/>
        <v>0</v>
      </c>
      <c r="AA2224" s="376">
        <f t="shared" si="247"/>
        <v>0</v>
      </c>
      <c r="AB2224" s="350"/>
    </row>
    <row r="2225" spans="1:28" s="2" customFormat="1" ht="10.7">
      <c r="A2225" s="382">
        <v>2200</v>
      </c>
      <c r="B2225" s="398"/>
      <c r="C2225" s="186"/>
      <c r="D2225" s="187"/>
      <c r="E2225" s="186"/>
      <c r="F2225" s="397"/>
      <c r="G2225" s="385">
        <f t="shared" si="248"/>
        <v>0</v>
      </c>
      <c r="H2225" s="360"/>
      <c r="I2225" s="187"/>
      <c r="J2225" s="187"/>
      <c r="K2225" s="187"/>
      <c r="L2225" s="187"/>
      <c r="M2225" s="187"/>
      <c r="N2225" s="187"/>
      <c r="O2225" s="187"/>
      <c r="P2225" s="187"/>
      <c r="Q2225" s="187"/>
      <c r="R2225" s="187"/>
      <c r="S2225" s="187"/>
      <c r="T2225" s="269"/>
      <c r="U2225" s="370">
        <f>IF(AND(H2225="",I2225="",J2225="",K2225="",L2225="",M2225="",N2225="",O2225="",P2225="",Q2225="",R2225="",S2225="",T2225=""),0,AVERAGE($H2225:T2225))</f>
        <v>0</v>
      </c>
      <c r="V2225" s="373">
        <f t="shared" si="249"/>
        <v>0</v>
      </c>
      <c r="W2225" s="376">
        <f t="shared" si="250"/>
        <v>0</v>
      </c>
      <c r="X2225" s="376">
        <f t="shared" si="251"/>
        <v>0</v>
      </c>
      <c r="Y2225" s="373">
        <f t="shared" si="252"/>
        <v>0</v>
      </c>
      <c r="Z2225" s="376">
        <f t="shared" si="253"/>
        <v>0</v>
      </c>
      <c r="AA2225" s="376">
        <f t="shared" si="247"/>
        <v>0</v>
      </c>
      <c r="AB2225" s="350"/>
    </row>
    <row r="2226" spans="1:28" s="2" customFormat="1" ht="10.7">
      <c r="A2226" s="382">
        <v>2201</v>
      </c>
      <c r="B2226" s="398"/>
      <c r="C2226" s="186"/>
      <c r="D2226" s="187"/>
      <c r="E2226" s="186"/>
      <c r="F2226" s="397"/>
      <c r="G2226" s="385">
        <f t="shared" si="248"/>
        <v>0</v>
      </c>
      <c r="H2226" s="360"/>
      <c r="I2226" s="187"/>
      <c r="J2226" s="187"/>
      <c r="K2226" s="187"/>
      <c r="L2226" s="187"/>
      <c r="M2226" s="187"/>
      <c r="N2226" s="187"/>
      <c r="O2226" s="187"/>
      <c r="P2226" s="187"/>
      <c r="Q2226" s="187"/>
      <c r="R2226" s="187"/>
      <c r="S2226" s="187"/>
      <c r="T2226" s="269"/>
      <c r="U2226" s="370">
        <f>IF(AND(H2226="",I2226="",J2226="",K2226="",L2226="",M2226="",N2226="",O2226="",P2226="",Q2226="",R2226="",S2226="",T2226=""),0,AVERAGE($H2226:T2226))</f>
        <v>0</v>
      </c>
      <c r="V2226" s="373">
        <f t="shared" si="249"/>
        <v>0</v>
      </c>
      <c r="W2226" s="376">
        <f t="shared" si="250"/>
        <v>0</v>
      </c>
      <c r="X2226" s="376">
        <f t="shared" si="251"/>
        <v>0</v>
      </c>
      <c r="Y2226" s="373">
        <f t="shared" si="252"/>
        <v>0</v>
      </c>
      <c r="Z2226" s="376">
        <f t="shared" si="253"/>
        <v>0</v>
      </c>
      <c r="AA2226" s="376">
        <f t="shared" si="247"/>
        <v>0</v>
      </c>
      <c r="AB2226" s="350"/>
    </row>
    <row r="2227" spans="1:28" s="2" customFormat="1" ht="10.7">
      <c r="A2227" s="382">
        <v>2202</v>
      </c>
      <c r="B2227" s="398"/>
      <c r="C2227" s="186"/>
      <c r="D2227" s="187"/>
      <c r="E2227" s="186"/>
      <c r="F2227" s="397"/>
      <c r="G2227" s="385">
        <f t="shared" si="248"/>
        <v>0</v>
      </c>
      <c r="H2227" s="360"/>
      <c r="I2227" s="187"/>
      <c r="J2227" s="187"/>
      <c r="K2227" s="187"/>
      <c r="L2227" s="187"/>
      <c r="M2227" s="187"/>
      <c r="N2227" s="187"/>
      <c r="O2227" s="187"/>
      <c r="P2227" s="187"/>
      <c r="Q2227" s="187"/>
      <c r="R2227" s="187"/>
      <c r="S2227" s="187"/>
      <c r="T2227" s="269"/>
      <c r="U2227" s="370">
        <f>IF(AND(H2227="",I2227="",J2227="",K2227="",L2227="",M2227="",N2227="",O2227="",P2227="",Q2227="",R2227="",S2227="",T2227=""),0,AVERAGE($H2227:T2227))</f>
        <v>0</v>
      </c>
      <c r="V2227" s="373">
        <f t="shared" si="249"/>
        <v>0</v>
      </c>
      <c r="W2227" s="376">
        <f t="shared" si="250"/>
        <v>0</v>
      </c>
      <c r="X2227" s="376">
        <f t="shared" si="251"/>
        <v>0</v>
      </c>
      <c r="Y2227" s="373">
        <f t="shared" si="252"/>
        <v>0</v>
      </c>
      <c r="Z2227" s="376">
        <f t="shared" si="253"/>
        <v>0</v>
      </c>
      <c r="AA2227" s="376">
        <f t="shared" si="247"/>
        <v>0</v>
      </c>
      <c r="AB2227" s="350"/>
    </row>
    <row r="2228" spans="1:28" s="2" customFormat="1" ht="10.7">
      <c r="A2228" s="382">
        <v>2203</v>
      </c>
      <c r="B2228" s="398"/>
      <c r="C2228" s="186"/>
      <c r="D2228" s="187"/>
      <c r="E2228" s="186"/>
      <c r="F2228" s="397"/>
      <c r="G2228" s="385">
        <f t="shared" si="248"/>
        <v>0</v>
      </c>
      <c r="H2228" s="360"/>
      <c r="I2228" s="187"/>
      <c r="J2228" s="187"/>
      <c r="K2228" s="187"/>
      <c r="L2228" s="187"/>
      <c r="M2228" s="187"/>
      <c r="N2228" s="187"/>
      <c r="O2228" s="187"/>
      <c r="P2228" s="187"/>
      <c r="Q2228" s="187"/>
      <c r="R2228" s="187"/>
      <c r="S2228" s="187"/>
      <c r="T2228" s="269"/>
      <c r="U2228" s="370">
        <f>IF(AND(H2228="",I2228="",J2228="",K2228="",L2228="",M2228="",N2228="",O2228="",P2228="",Q2228="",R2228="",S2228="",T2228=""),0,AVERAGE($H2228:T2228))</f>
        <v>0</v>
      </c>
      <c r="V2228" s="373">
        <f t="shared" si="249"/>
        <v>0</v>
      </c>
      <c r="W2228" s="376">
        <f t="shared" si="250"/>
        <v>0</v>
      </c>
      <c r="X2228" s="376">
        <f t="shared" si="251"/>
        <v>0</v>
      </c>
      <c r="Y2228" s="373">
        <f t="shared" si="252"/>
        <v>0</v>
      </c>
      <c r="Z2228" s="376">
        <f t="shared" si="253"/>
        <v>0</v>
      </c>
      <c r="AA2228" s="376">
        <f t="shared" si="247"/>
        <v>0</v>
      </c>
      <c r="AB2228" s="350"/>
    </row>
    <row r="2229" spans="1:28" s="2" customFormat="1" ht="10.7">
      <c r="A2229" s="382">
        <v>2204</v>
      </c>
      <c r="B2229" s="398"/>
      <c r="C2229" s="186"/>
      <c r="D2229" s="187"/>
      <c r="E2229" s="186"/>
      <c r="F2229" s="397"/>
      <c r="G2229" s="385">
        <f t="shared" si="248"/>
        <v>0</v>
      </c>
      <c r="H2229" s="360"/>
      <c r="I2229" s="187"/>
      <c r="J2229" s="187"/>
      <c r="K2229" s="187"/>
      <c r="L2229" s="187"/>
      <c r="M2229" s="187"/>
      <c r="N2229" s="187"/>
      <c r="O2229" s="187"/>
      <c r="P2229" s="187"/>
      <c r="Q2229" s="187"/>
      <c r="R2229" s="187"/>
      <c r="S2229" s="187"/>
      <c r="T2229" s="269"/>
      <c r="U2229" s="370">
        <f>IF(AND(H2229="",I2229="",J2229="",K2229="",L2229="",M2229="",N2229="",O2229="",P2229="",Q2229="",R2229="",S2229="",T2229=""),0,AVERAGE($H2229:T2229))</f>
        <v>0</v>
      </c>
      <c r="V2229" s="373">
        <f t="shared" si="249"/>
        <v>0</v>
      </c>
      <c r="W2229" s="376">
        <f t="shared" si="250"/>
        <v>0</v>
      </c>
      <c r="X2229" s="376">
        <f t="shared" si="251"/>
        <v>0</v>
      </c>
      <c r="Y2229" s="373">
        <f t="shared" si="252"/>
        <v>0</v>
      </c>
      <c r="Z2229" s="376">
        <f t="shared" si="253"/>
        <v>0</v>
      </c>
      <c r="AA2229" s="376">
        <f t="shared" si="247"/>
        <v>0</v>
      </c>
      <c r="AB2229" s="350"/>
    </row>
    <row r="2230" spans="1:28" s="2" customFormat="1" ht="10.7">
      <c r="A2230" s="382">
        <v>2205</v>
      </c>
      <c r="B2230" s="398"/>
      <c r="C2230" s="186"/>
      <c r="D2230" s="187"/>
      <c r="E2230" s="186"/>
      <c r="F2230" s="397"/>
      <c r="G2230" s="385">
        <f t="shared" si="248"/>
        <v>0</v>
      </c>
      <c r="H2230" s="360"/>
      <c r="I2230" s="187"/>
      <c r="J2230" s="187"/>
      <c r="K2230" s="187"/>
      <c r="L2230" s="187"/>
      <c r="M2230" s="187"/>
      <c r="N2230" s="187"/>
      <c r="O2230" s="187"/>
      <c r="P2230" s="187"/>
      <c r="Q2230" s="187"/>
      <c r="R2230" s="187"/>
      <c r="S2230" s="187"/>
      <c r="T2230" s="269"/>
      <c r="U2230" s="370">
        <f>IF(AND(H2230="",I2230="",J2230="",K2230="",L2230="",M2230="",N2230="",O2230="",P2230="",Q2230="",R2230="",S2230="",T2230=""),0,AVERAGE($H2230:T2230))</f>
        <v>0</v>
      </c>
      <c r="V2230" s="373">
        <f t="shared" si="249"/>
        <v>0</v>
      </c>
      <c r="W2230" s="376">
        <f t="shared" si="250"/>
        <v>0</v>
      </c>
      <c r="X2230" s="376">
        <f t="shared" si="251"/>
        <v>0</v>
      </c>
      <c r="Y2230" s="373">
        <f t="shared" si="252"/>
        <v>0</v>
      </c>
      <c r="Z2230" s="376">
        <f t="shared" si="253"/>
        <v>0</v>
      </c>
      <c r="AA2230" s="376">
        <f t="shared" si="247"/>
        <v>0</v>
      </c>
      <c r="AB2230" s="350"/>
    </row>
    <row r="2231" spans="1:28" s="2" customFormat="1" ht="10.7">
      <c r="A2231" s="382">
        <v>2206</v>
      </c>
      <c r="B2231" s="398"/>
      <c r="C2231" s="186"/>
      <c r="D2231" s="187"/>
      <c r="E2231" s="186"/>
      <c r="F2231" s="397"/>
      <c r="G2231" s="385">
        <f t="shared" si="248"/>
        <v>0</v>
      </c>
      <c r="H2231" s="360"/>
      <c r="I2231" s="187"/>
      <c r="J2231" s="187"/>
      <c r="K2231" s="187"/>
      <c r="L2231" s="187"/>
      <c r="M2231" s="187"/>
      <c r="N2231" s="187"/>
      <c r="O2231" s="187"/>
      <c r="P2231" s="187"/>
      <c r="Q2231" s="187"/>
      <c r="R2231" s="187"/>
      <c r="S2231" s="187"/>
      <c r="T2231" s="269"/>
      <c r="U2231" s="370">
        <f>IF(AND(H2231="",I2231="",J2231="",K2231="",L2231="",M2231="",N2231="",O2231="",P2231="",Q2231="",R2231="",S2231="",T2231=""),0,AVERAGE($H2231:T2231))</f>
        <v>0</v>
      </c>
      <c r="V2231" s="373">
        <f t="shared" si="249"/>
        <v>0</v>
      </c>
      <c r="W2231" s="376">
        <f t="shared" si="250"/>
        <v>0</v>
      </c>
      <c r="X2231" s="376">
        <f t="shared" si="251"/>
        <v>0</v>
      </c>
      <c r="Y2231" s="373">
        <f t="shared" si="252"/>
        <v>0</v>
      </c>
      <c r="Z2231" s="376">
        <f t="shared" si="253"/>
        <v>0</v>
      </c>
      <c r="AA2231" s="376">
        <f t="shared" si="247"/>
        <v>0</v>
      </c>
      <c r="AB2231" s="350"/>
    </row>
    <row r="2232" spans="1:28" s="2" customFormat="1" ht="10.7">
      <c r="A2232" s="382">
        <v>2207</v>
      </c>
      <c r="B2232" s="398"/>
      <c r="C2232" s="186"/>
      <c r="D2232" s="187"/>
      <c r="E2232" s="186"/>
      <c r="F2232" s="397"/>
      <c r="G2232" s="385">
        <f t="shared" si="248"/>
        <v>0</v>
      </c>
      <c r="H2232" s="360"/>
      <c r="I2232" s="187"/>
      <c r="J2232" s="187"/>
      <c r="K2232" s="187"/>
      <c r="L2232" s="187"/>
      <c r="M2232" s="187"/>
      <c r="N2232" s="187"/>
      <c r="O2232" s="187"/>
      <c r="P2232" s="187"/>
      <c r="Q2232" s="187"/>
      <c r="R2232" s="187"/>
      <c r="S2232" s="187"/>
      <c r="T2232" s="269"/>
      <c r="U2232" s="370">
        <f>IF(AND(H2232="",I2232="",J2232="",K2232="",L2232="",M2232="",N2232="",O2232="",P2232="",Q2232="",R2232="",S2232="",T2232=""),0,AVERAGE($H2232:T2232))</f>
        <v>0</v>
      </c>
      <c r="V2232" s="373">
        <f t="shared" si="249"/>
        <v>0</v>
      </c>
      <c r="W2232" s="376">
        <f t="shared" si="250"/>
        <v>0</v>
      </c>
      <c r="X2232" s="376">
        <f t="shared" si="251"/>
        <v>0</v>
      </c>
      <c r="Y2232" s="373">
        <f t="shared" si="252"/>
        <v>0</v>
      </c>
      <c r="Z2232" s="376">
        <f t="shared" si="253"/>
        <v>0</v>
      </c>
      <c r="AA2232" s="376">
        <f t="shared" si="247"/>
        <v>0</v>
      </c>
      <c r="AB2232" s="350"/>
    </row>
    <row r="2233" spans="1:28" s="2" customFormat="1" ht="10.7">
      <c r="A2233" s="382">
        <v>2208</v>
      </c>
      <c r="B2233" s="398"/>
      <c r="C2233" s="186"/>
      <c r="D2233" s="187"/>
      <c r="E2233" s="186"/>
      <c r="F2233" s="397"/>
      <c r="G2233" s="385">
        <f t="shared" si="248"/>
        <v>0</v>
      </c>
      <c r="H2233" s="360"/>
      <c r="I2233" s="187"/>
      <c r="J2233" s="187"/>
      <c r="K2233" s="187"/>
      <c r="L2233" s="187"/>
      <c r="M2233" s="187"/>
      <c r="N2233" s="187"/>
      <c r="O2233" s="187"/>
      <c r="P2233" s="187"/>
      <c r="Q2233" s="187"/>
      <c r="R2233" s="187"/>
      <c r="S2233" s="187"/>
      <c r="T2233" s="269"/>
      <c r="U2233" s="370">
        <f>IF(AND(H2233="",I2233="",J2233="",K2233="",L2233="",M2233="",N2233="",O2233="",P2233="",Q2233="",R2233="",S2233="",T2233=""),0,AVERAGE($H2233:T2233))</f>
        <v>0</v>
      </c>
      <c r="V2233" s="373">
        <f t="shared" si="249"/>
        <v>0</v>
      </c>
      <c r="W2233" s="376">
        <f t="shared" si="250"/>
        <v>0</v>
      </c>
      <c r="X2233" s="376">
        <f t="shared" si="251"/>
        <v>0</v>
      </c>
      <c r="Y2233" s="373">
        <f t="shared" si="252"/>
        <v>0</v>
      </c>
      <c r="Z2233" s="376">
        <f t="shared" si="253"/>
        <v>0</v>
      </c>
      <c r="AA2233" s="376">
        <f t="shared" si="247"/>
        <v>0</v>
      </c>
      <c r="AB2233" s="350"/>
    </row>
    <row r="2234" spans="1:28" s="2" customFormat="1" ht="10.7">
      <c r="A2234" s="382">
        <v>2209</v>
      </c>
      <c r="B2234" s="398"/>
      <c r="C2234" s="186"/>
      <c r="D2234" s="187"/>
      <c r="E2234" s="186"/>
      <c r="F2234" s="397"/>
      <c r="G2234" s="385">
        <f t="shared" si="248"/>
        <v>0</v>
      </c>
      <c r="H2234" s="360"/>
      <c r="I2234" s="187"/>
      <c r="J2234" s="187"/>
      <c r="K2234" s="187"/>
      <c r="L2234" s="187"/>
      <c r="M2234" s="187"/>
      <c r="N2234" s="187"/>
      <c r="O2234" s="187"/>
      <c r="P2234" s="187"/>
      <c r="Q2234" s="187"/>
      <c r="R2234" s="187"/>
      <c r="S2234" s="187"/>
      <c r="T2234" s="269"/>
      <c r="U2234" s="370">
        <f>IF(AND(H2234="",I2234="",J2234="",K2234="",L2234="",M2234="",N2234="",O2234="",P2234="",Q2234="",R2234="",S2234="",T2234=""),0,AVERAGE($H2234:T2234))</f>
        <v>0</v>
      </c>
      <c r="V2234" s="373">
        <f t="shared" si="249"/>
        <v>0</v>
      </c>
      <c r="W2234" s="376">
        <f t="shared" si="250"/>
        <v>0</v>
      </c>
      <c r="X2234" s="376">
        <f t="shared" si="251"/>
        <v>0</v>
      </c>
      <c r="Y2234" s="373">
        <f t="shared" si="252"/>
        <v>0</v>
      </c>
      <c r="Z2234" s="376">
        <f t="shared" si="253"/>
        <v>0</v>
      </c>
      <c r="AA2234" s="376">
        <f t="shared" si="247"/>
        <v>0</v>
      </c>
      <c r="AB2234" s="350"/>
    </row>
    <row r="2235" spans="1:28" s="2" customFormat="1" ht="10.7">
      <c r="A2235" s="382">
        <v>2210</v>
      </c>
      <c r="B2235" s="398"/>
      <c r="C2235" s="186"/>
      <c r="D2235" s="187"/>
      <c r="E2235" s="186"/>
      <c r="F2235" s="397"/>
      <c r="G2235" s="385">
        <f t="shared" si="248"/>
        <v>0</v>
      </c>
      <c r="H2235" s="360"/>
      <c r="I2235" s="187"/>
      <c r="J2235" s="187"/>
      <c r="K2235" s="187"/>
      <c r="L2235" s="187"/>
      <c r="M2235" s="187"/>
      <c r="N2235" s="187"/>
      <c r="O2235" s="187"/>
      <c r="P2235" s="187"/>
      <c r="Q2235" s="187"/>
      <c r="R2235" s="187"/>
      <c r="S2235" s="187"/>
      <c r="T2235" s="269"/>
      <c r="U2235" s="370">
        <f>IF(AND(H2235="",I2235="",J2235="",K2235="",L2235="",M2235="",N2235="",O2235="",P2235="",Q2235="",R2235="",S2235="",T2235=""),0,AVERAGE($H2235:T2235))</f>
        <v>0</v>
      </c>
      <c r="V2235" s="373">
        <f t="shared" si="249"/>
        <v>0</v>
      </c>
      <c r="W2235" s="376">
        <f t="shared" si="250"/>
        <v>0</v>
      </c>
      <c r="X2235" s="376">
        <f t="shared" si="251"/>
        <v>0</v>
      </c>
      <c r="Y2235" s="373">
        <f t="shared" si="252"/>
        <v>0</v>
      </c>
      <c r="Z2235" s="376">
        <f t="shared" si="253"/>
        <v>0</v>
      </c>
      <c r="AA2235" s="376">
        <f t="shared" si="247"/>
        <v>0</v>
      </c>
      <c r="AB2235" s="350"/>
    </row>
    <row r="2236" spans="1:28" s="2" customFormat="1" ht="10.7">
      <c r="A2236" s="382">
        <v>2211</v>
      </c>
      <c r="B2236" s="398"/>
      <c r="C2236" s="186"/>
      <c r="D2236" s="187"/>
      <c r="E2236" s="186"/>
      <c r="F2236" s="397"/>
      <c r="G2236" s="385">
        <f t="shared" si="248"/>
        <v>0</v>
      </c>
      <c r="H2236" s="360"/>
      <c r="I2236" s="187"/>
      <c r="J2236" s="187"/>
      <c r="K2236" s="187"/>
      <c r="L2236" s="187"/>
      <c r="M2236" s="187"/>
      <c r="N2236" s="187"/>
      <c r="O2236" s="187"/>
      <c r="P2236" s="187"/>
      <c r="Q2236" s="187"/>
      <c r="R2236" s="187"/>
      <c r="S2236" s="187"/>
      <c r="T2236" s="269"/>
      <c r="U2236" s="370">
        <f>IF(AND(H2236="",I2236="",J2236="",K2236="",L2236="",M2236="",N2236="",O2236="",P2236="",Q2236="",R2236="",S2236="",T2236=""),0,AVERAGE($H2236:T2236))</f>
        <v>0</v>
      </c>
      <c r="V2236" s="373">
        <f t="shared" si="249"/>
        <v>0</v>
      </c>
      <c r="W2236" s="376">
        <f t="shared" si="250"/>
        <v>0</v>
      </c>
      <c r="X2236" s="376">
        <f t="shared" si="251"/>
        <v>0</v>
      </c>
      <c r="Y2236" s="373">
        <f t="shared" si="252"/>
        <v>0</v>
      </c>
      <c r="Z2236" s="376">
        <f t="shared" si="253"/>
        <v>0</v>
      </c>
      <c r="AA2236" s="376">
        <f t="shared" si="247"/>
        <v>0</v>
      </c>
      <c r="AB2236" s="350"/>
    </row>
    <row r="2237" spans="1:28" s="2" customFormat="1" ht="10.7">
      <c r="A2237" s="382">
        <v>2212</v>
      </c>
      <c r="B2237" s="398"/>
      <c r="C2237" s="186"/>
      <c r="D2237" s="187"/>
      <c r="E2237" s="186"/>
      <c r="F2237" s="397"/>
      <c r="G2237" s="385">
        <f t="shared" si="248"/>
        <v>0</v>
      </c>
      <c r="H2237" s="360"/>
      <c r="I2237" s="187"/>
      <c r="J2237" s="187"/>
      <c r="K2237" s="187"/>
      <c r="L2237" s="187"/>
      <c r="M2237" s="187"/>
      <c r="N2237" s="187"/>
      <c r="O2237" s="187"/>
      <c r="P2237" s="187"/>
      <c r="Q2237" s="187"/>
      <c r="R2237" s="187"/>
      <c r="S2237" s="187"/>
      <c r="T2237" s="269"/>
      <c r="U2237" s="370">
        <f>IF(AND(H2237="",I2237="",J2237="",K2237="",L2237="",M2237="",N2237="",O2237="",P2237="",Q2237="",R2237="",S2237="",T2237=""),0,AVERAGE($H2237:T2237))</f>
        <v>0</v>
      </c>
      <c r="V2237" s="373">
        <f t="shared" si="249"/>
        <v>0</v>
      </c>
      <c r="W2237" s="376">
        <f t="shared" si="250"/>
        <v>0</v>
      </c>
      <c r="X2237" s="376">
        <f t="shared" si="251"/>
        <v>0</v>
      </c>
      <c r="Y2237" s="373">
        <f t="shared" si="252"/>
        <v>0</v>
      </c>
      <c r="Z2237" s="376">
        <f t="shared" si="253"/>
        <v>0</v>
      </c>
      <c r="AA2237" s="376">
        <f t="shared" si="247"/>
        <v>0</v>
      </c>
      <c r="AB2237" s="350"/>
    </row>
    <row r="2238" spans="1:28" s="2" customFormat="1" ht="10.7">
      <c r="A2238" s="382">
        <v>2213</v>
      </c>
      <c r="B2238" s="398"/>
      <c r="C2238" s="186"/>
      <c r="D2238" s="187"/>
      <c r="E2238" s="186"/>
      <c r="F2238" s="397"/>
      <c r="G2238" s="385">
        <f t="shared" si="248"/>
        <v>0</v>
      </c>
      <c r="H2238" s="360"/>
      <c r="I2238" s="187"/>
      <c r="J2238" s="187"/>
      <c r="K2238" s="187"/>
      <c r="L2238" s="187"/>
      <c r="M2238" s="187"/>
      <c r="N2238" s="187"/>
      <c r="O2238" s="187"/>
      <c r="P2238" s="187"/>
      <c r="Q2238" s="187"/>
      <c r="R2238" s="187"/>
      <c r="S2238" s="187"/>
      <c r="T2238" s="269"/>
      <c r="U2238" s="370">
        <f>IF(AND(H2238="",I2238="",J2238="",K2238="",L2238="",M2238="",N2238="",O2238="",P2238="",Q2238="",R2238="",S2238="",T2238=""),0,AVERAGE($H2238:T2238))</f>
        <v>0</v>
      </c>
      <c r="V2238" s="373">
        <f t="shared" si="249"/>
        <v>0</v>
      </c>
      <c r="W2238" s="376">
        <f t="shared" si="250"/>
        <v>0</v>
      </c>
      <c r="X2238" s="376">
        <f t="shared" si="251"/>
        <v>0</v>
      </c>
      <c r="Y2238" s="373">
        <f t="shared" si="252"/>
        <v>0</v>
      </c>
      <c r="Z2238" s="376">
        <f t="shared" si="253"/>
        <v>0</v>
      </c>
      <c r="AA2238" s="376">
        <f t="shared" si="247"/>
        <v>0</v>
      </c>
      <c r="AB2238" s="350"/>
    </row>
    <row r="2239" spans="1:28" s="2" customFormat="1" ht="10.7">
      <c r="A2239" s="382">
        <v>2214</v>
      </c>
      <c r="B2239" s="398"/>
      <c r="C2239" s="186"/>
      <c r="D2239" s="187"/>
      <c r="E2239" s="186"/>
      <c r="F2239" s="397"/>
      <c r="G2239" s="385">
        <f t="shared" si="248"/>
        <v>0</v>
      </c>
      <c r="H2239" s="360"/>
      <c r="I2239" s="187"/>
      <c r="J2239" s="187"/>
      <c r="K2239" s="187"/>
      <c r="L2239" s="187"/>
      <c r="M2239" s="187"/>
      <c r="N2239" s="187"/>
      <c r="O2239" s="187"/>
      <c r="P2239" s="187"/>
      <c r="Q2239" s="187"/>
      <c r="R2239" s="187"/>
      <c r="S2239" s="187"/>
      <c r="T2239" s="269"/>
      <c r="U2239" s="370">
        <f>IF(AND(H2239="",I2239="",J2239="",K2239="",L2239="",M2239="",N2239="",O2239="",P2239="",Q2239="",R2239="",S2239="",T2239=""),0,AVERAGE($H2239:T2239))</f>
        <v>0</v>
      </c>
      <c r="V2239" s="373">
        <f t="shared" si="249"/>
        <v>0</v>
      </c>
      <c r="W2239" s="376">
        <f t="shared" si="250"/>
        <v>0</v>
      </c>
      <c r="X2239" s="376">
        <f t="shared" si="251"/>
        <v>0</v>
      </c>
      <c r="Y2239" s="373">
        <f t="shared" si="252"/>
        <v>0</v>
      </c>
      <c r="Z2239" s="376">
        <f t="shared" si="253"/>
        <v>0</v>
      </c>
      <c r="AA2239" s="376">
        <f t="shared" si="247"/>
        <v>0</v>
      </c>
      <c r="AB2239" s="350"/>
    </row>
    <row r="2240" spans="1:28" s="2" customFormat="1" ht="10.7">
      <c r="A2240" s="382">
        <v>2215</v>
      </c>
      <c r="B2240" s="398"/>
      <c r="C2240" s="186"/>
      <c r="D2240" s="187"/>
      <c r="E2240" s="186"/>
      <c r="F2240" s="397"/>
      <c r="G2240" s="385">
        <f t="shared" si="248"/>
        <v>0</v>
      </c>
      <c r="H2240" s="360"/>
      <c r="I2240" s="187"/>
      <c r="J2240" s="187"/>
      <c r="K2240" s="187"/>
      <c r="L2240" s="187"/>
      <c r="M2240" s="187"/>
      <c r="N2240" s="187"/>
      <c r="O2240" s="187"/>
      <c r="P2240" s="187"/>
      <c r="Q2240" s="187"/>
      <c r="R2240" s="187"/>
      <c r="S2240" s="187"/>
      <c r="T2240" s="269"/>
      <c r="U2240" s="370">
        <f>IF(AND(H2240="",I2240="",J2240="",K2240="",L2240="",M2240="",N2240="",O2240="",P2240="",Q2240="",R2240="",S2240="",T2240=""),0,AVERAGE($H2240:T2240))</f>
        <v>0</v>
      </c>
      <c r="V2240" s="373">
        <f t="shared" si="249"/>
        <v>0</v>
      </c>
      <c r="W2240" s="376">
        <f t="shared" si="250"/>
        <v>0</v>
      </c>
      <c r="X2240" s="376">
        <f t="shared" si="251"/>
        <v>0</v>
      </c>
      <c r="Y2240" s="373">
        <f t="shared" si="252"/>
        <v>0</v>
      </c>
      <c r="Z2240" s="376">
        <f t="shared" si="253"/>
        <v>0</v>
      </c>
      <c r="AA2240" s="376">
        <f t="shared" si="247"/>
        <v>0</v>
      </c>
      <c r="AB2240" s="350"/>
    </row>
    <row r="2241" spans="1:28" s="2" customFormat="1" ht="10.7">
      <c r="A2241" s="382">
        <v>2216</v>
      </c>
      <c r="B2241" s="398"/>
      <c r="C2241" s="186"/>
      <c r="D2241" s="187"/>
      <c r="E2241" s="186"/>
      <c r="F2241" s="397"/>
      <c r="G2241" s="385">
        <f t="shared" si="248"/>
        <v>0</v>
      </c>
      <c r="H2241" s="360"/>
      <c r="I2241" s="187"/>
      <c r="J2241" s="187"/>
      <c r="K2241" s="187"/>
      <c r="L2241" s="187"/>
      <c r="M2241" s="187"/>
      <c r="N2241" s="187"/>
      <c r="O2241" s="187"/>
      <c r="P2241" s="187"/>
      <c r="Q2241" s="187"/>
      <c r="R2241" s="187"/>
      <c r="S2241" s="187"/>
      <c r="T2241" s="269"/>
      <c r="U2241" s="370">
        <f>IF(AND(H2241="",I2241="",J2241="",K2241="",L2241="",M2241="",N2241="",O2241="",P2241="",Q2241="",R2241="",S2241="",T2241=""),0,AVERAGE($H2241:T2241))</f>
        <v>0</v>
      </c>
      <c r="V2241" s="373">
        <f t="shared" si="249"/>
        <v>0</v>
      </c>
      <c r="W2241" s="376">
        <f t="shared" si="250"/>
        <v>0</v>
      </c>
      <c r="X2241" s="376">
        <f t="shared" si="251"/>
        <v>0</v>
      </c>
      <c r="Y2241" s="373">
        <f t="shared" si="252"/>
        <v>0</v>
      </c>
      <c r="Z2241" s="376">
        <f t="shared" si="253"/>
        <v>0</v>
      </c>
      <c r="AA2241" s="376">
        <f t="shared" si="247"/>
        <v>0</v>
      </c>
      <c r="AB2241" s="350"/>
    </row>
    <row r="2242" spans="1:28" s="2" customFormat="1" ht="10.7">
      <c r="A2242" s="382">
        <v>2217</v>
      </c>
      <c r="B2242" s="398"/>
      <c r="C2242" s="186"/>
      <c r="D2242" s="187"/>
      <c r="E2242" s="186"/>
      <c r="F2242" s="397"/>
      <c r="G2242" s="385">
        <f t="shared" si="248"/>
        <v>0</v>
      </c>
      <c r="H2242" s="360"/>
      <c r="I2242" s="187"/>
      <c r="J2242" s="187"/>
      <c r="K2242" s="187"/>
      <c r="L2242" s="187"/>
      <c r="M2242" s="187"/>
      <c r="N2242" s="187"/>
      <c r="O2242" s="187"/>
      <c r="P2242" s="187"/>
      <c r="Q2242" s="187"/>
      <c r="R2242" s="187"/>
      <c r="S2242" s="187"/>
      <c r="T2242" s="269"/>
      <c r="U2242" s="370">
        <f>IF(AND(H2242="",I2242="",J2242="",K2242="",L2242="",M2242="",N2242="",O2242="",P2242="",Q2242="",R2242="",S2242="",T2242=""),0,AVERAGE($H2242:T2242))</f>
        <v>0</v>
      </c>
      <c r="V2242" s="373">
        <f t="shared" si="249"/>
        <v>0</v>
      </c>
      <c r="W2242" s="376">
        <f t="shared" si="250"/>
        <v>0</v>
      </c>
      <c r="X2242" s="376">
        <f t="shared" si="251"/>
        <v>0</v>
      </c>
      <c r="Y2242" s="373">
        <f t="shared" si="252"/>
        <v>0</v>
      </c>
      <c r="Z2242" s="376">
        <f t="shared" si="253"/>
        <v>0</v>
      </c>
      <c r="AA2242" s="376">
        <f t="shared" si="247"/>
        <v>0</v>
      </c>
      <c r="AB2242" s="350"/>
    </row>
    <row r="2243" spans="1:28" s="2" customFormat="1" ht="10.7">
      <c r="A2243" s="382">
        <v>2218</v>
      </c>
      <c r="B2243" s="398"/>
      <c r="C2243" s="186"/>
      <c r="D2243" s="187"/>
      <c r="E2243" s="186"/>
      <c r="F2243" s="397"/>
      <c r="G2243" s="385">
        <f t="shared" si="248"/>
        <v>0</v>
      </c>
      <c r="H2243" s="360"/>
      <c r="I2243" s="187"/>
      <c r="J2243" s="187"/>
      <c r="K2243" s="187"/>
      <c r="L2243" s="187"/>
      <c r="M2243" s="187"/>
      <c r="N2243" s="187"/>
      <c r="O2243" s="187"/>
      <c r="P2243" s="187"/>
      <c r="Q2243" s="187"/>
      <c r="R2243" s="187"/>
      <c r="S2243" s="187"/>
      <c r="T2243" s="269"/>
      <c r="U2243" s="370">
        <f>IF(AND(H2243="",I2243="",J2243="",K2243="",L2243="",M2243="",N2243="",O2243="",P2243="",Q2243="",R2243="",S2243="",T2243=""),0,AVERAGE($H2243:T2243))</f>
        <v>0</v>
      </c>
      <c r="V2243" s="373">
        <f t="shared" si="249"/>
        <v>0</v>
      </c>
      <c r="W2243" s="376">
        <f t="shared" si="250"/>
        <v>0</v>
      </c>
      <c r="X2243" s="376">
        <f t="shared" si="251"/>
        <v>0</v>
      </c>
      <c r="Y2243" s="373">
        <f t="shared" si="252"/>
        <v>0</v>
      </c>
      <c r="Z2243" s="376">
        <f t="shared" si="253"/>
        <v>0</v>
      </c>
      <c r="AA2243" s="376">
        <f t="shared" si="247"/>
        <v>0</v>
      </c>
      <c r="AB2243" s="350"/>
    </row>
    <row r="2244" spans="1:28" s="2" customFormat="1" ht="10.7">
      <c r="A2244" s="382">
        <v>2219</v>
      </c>
      <c r="B2244" s="398"/>
      <c r="C2244" s="186"/>
      <c r="D2244" s="187"/>
      <c r="E2244" s="186"/>
      <c r="F2244" s="397"/>
      <c r="G2244" s="385">
        <f t="shared" si="248"/>
        <v>0</v>
      </c>
      <c r="H2244" s="360"/>
      <c r="I2244" s="187"/>
      <c r="J2244" s="187"/>
      <c r="K2244" s="187"/>
      <c r="L2244" s="187"/>
      <c r="M2244" s="187"/>
      <c r="N2244" s="187"/>
      <c r="O2244" s="187"/>
      <c r="P2244" s="187"/>
      <c r="Q2244" s="187"/>
      <c r="R2244" s="187"/>
      <c r="S2244" s="187"/>
      <c r="T2244" s="269"/>
      <c r="U2244" s="370">
        <f>IF(AND(H2244="",I2244="",J2244="",K2244="",L2244="",M2244="",N2244="",O2244="",P2244="",Q2244="",R2244="",S2244="",T2244=""),0,AVERAGE($H2244:T2244))</f>
        <v>0</v>
      </c>
      <c r="V2244" s="373">
        <f t="shared" si="249"/>
        <v>0</v>
      </c>
      <c r="W2244" s="376">
        <f t="shared" si="250"/>
        <v>0</v>
      </c>
      <c r="X2244" s="376">
        <f t="shared" si="251"/>
        <v>0</v>
      </c>
      <c r="Y2244" s="373">
        <f t="shared" si="252"/>
        <v>0</v>
      </c>
      <c r="Z2244" s="376">
        <f t="shared" si="253"/>
        <v>0</v>
      </c>
      <c r="AA2244" s="376">
        <f t="shared" si="247"/>
        <v>0</v>
      </c>
      <c r="AB2244" s="350"/>
    </row>
    <row r="2245" spans="1:28" s="2" customFormat="1" ht="10.7">
      <c r="A2245" s="382">
        <v>2220</v>
      </c>
      <c r="B2245" s="398"/>
      <c r="C2245" s="186"/>
      <c r="D2245" s="187"/>
      <c r="E2245" s="186"/>
      <c r="F2245" s="397"/>
      <c r="G2245" s="385">
        <f t="shared" si="248"/>
        <v>0</v>
      </c>
      <c r="H2245" s="360"/>
      <c r="I2245" s="187"/>
      <c r="J2245" s="187"/>
      <c r="K2245" s="187"/>
      <c r="L2245" s="187"/>
      <c r="M2245" s="187"/>
      <c r="N2245" s="187"/>
      <c r="O2245" s="187"/>
      <c r="P2245" s="187"/>
      <c r="Q2245" s="187"/>
      <c r="R2245" s="187"/>
      <c r="S2245" s="187"/>
      <c r="T2245" s="269"/>
      <c r="U2245" s="370">
        <f>IF(AND(H2245="",I2245="",J2245="",K2245="",L2245="",M2245="",N2245="",O2245="",P2245="",Q2245="",R2245="",S2245="",T2245=""),0,AVERAGE($H2245:T2245))</f>
        <v>0</v>
      </c>
      <c r="V2245" s="373">
        <f t="shared" si="249"/>
        <v>0</v>
      </c>
      <c r="W2245" s="376">
        <f t="shared" si="250"/>
        <v>0</v>
      </c>
      <c r="X2245" s="376">
        <f t="shared" si="251"/>
        <v>0</v>
      </c>
      <c r="Y2245" s="373">
        <f t="shared" si="252"/>
        <v>0</v>
      </c>
      <c r="Z2245" s="376">
        <f t="shared" si="253"/>
        <v>0</v>
      </c>
      <c r="AA2245" s="376">
        <f t="shared" si="247"/>
        <v>0</v>
      </c>
      <c r="AB2245" s="350"/>
    </row>
    <row r="2246" spans="1:28" s="2" customFormat="1" ht="10.7">
      <c r="A2246" s="382">
        <v>2221</v>
      </c>
      <c r="B2246" s="398"/>
      <c r="C2246" s="186"/>
      <c r="D2246" s="187"/>
      <c r="E2246" s="186"/>
      <c r="F2246" s="397"/>
      <c r="G2246" s="385">
        <f t="shared" si="248"/>
        <v>0</v>
      </c>
      <c r="H2246" s="360"/>
      <c r="I2246" s="187"/>
      <c r="J2246" s="187"/>
      <c r="K2246" s="187"/>
      <c r="L2246" s="187"/>
      <c r="M2246" s="187"/>
      <c r="N2246" s="187"/>
      <c r="O2246" s="187"/>
      <c r="P2246" s="187"/>
      <c r="Q2246" s="187"/>
      <c r="R2246" s="187"/>
      <c r="S2246" s="187"/>
      <c r="T2246" s="269"/>
      <c r="U2246" s="370">
        <f>IF(AND(H2246="",I2246="",J2246="",K2246="",L2246="",M2246="",N2246="",O2246="",P2246="",Q2246="",R2246="",S2246="",T2246=""),0,AVERAGE($H2246:T2246))</f>
        <v>0</v>
      </c>
      <c r="V2246" s="373">
        <f t="shared" si="249"/>
        <v>0</v>
      </c>
      <c r="W2246" s="376">
        <f t="shared" si="250"/>
        <v>0</v>
      </c>
      <c r="X2246" s="376">
        <f t="shared" si="251"/>
        <v>0</v>
      </c>
      <c r="Y2246" s="373">
        <f t="shared" si="252"/>
        <v>0</v>
      </c>
      <c r="Z2246" s="376">
        <f t="shared" si="253"/>
        <v>0</v>
      </c>
      <c r="AA2246" s="376">
        <f t="shared" si="247"/>
        <v>0</v>
      </c>
      <c r="AB2246" s="350"/>
    </row>
    <row r="2247" spans="1:28" s="2" customFormat="1" ht="10.7">
      <c r="A2247" s="382">
        <v>2222</v>
      </c>
      <c r="B2247" s="398"/>
      <c r="C2247" s="186"/>
      <c r="D2247" s="187"/>
      <c r="E2247" s="186"/>
      <c r="F2247" s="397"/>
      <c r="G2247" s="385">
        <f t="shared" si="248"/>
        <v>0</v>
      </c>
      <c r="H2247" s="360"/>
      <c r="I2247" s="187"/>
      <c r="J2247" s="187"/>
      <c r="K2247" s="187"/>
      <c r="L2247" s="187"/>
      <c r="M2247" s="187"/>
      <c r="N2247" s="187"/>
      <c r="O2247" s="187"/>
      <c r="P2247" s="187"/>
      <c r="Q2247" s="187"/>
      <c r="R2247" s="187"/>
      <c r="S2247" s="187"/>
      <c r="T2247" s="269"/>
      <c r="U2247" s="370">
        <f>IF(AND(H2247="",I2247="",J2247="",K2247="",L2247="",M2247="",N2247="",O2247="",P2247="",Q2247="",R2247="",S2247="",T2247=""),0,AVERAGE($H2247:T2247))</f>
        <v>0</v>
      </c>
      <c r="V2247" s="373">
        <f t="shared" si="249"/>
        <v>0</v>
      </c>
      <c r="W2247" s="376">
        <f t="shared" si="250"/>
        <v>0</v>
      </c>
      <c r="X2247" s="376">
        <f t="shared" si="251"/>
        <v>0</v>
      </c>
      <c r="Y2247" s="373">
        <f t="shared" si="252"/>
        <v>0</v>
      </c>
      <c r="Z2247" s="376">
        <f t="shared" si="253"/>
        <v>0</v>
      </c>
      <c r="AA2247" s="376">
        <f t="shared" si="247"/>
        <v>0</v>
      </c>
      <c r="AB2247" s="350"/>
    </row>
    <row r="2248" spans="1:28" s="2" customFormat="1" ht="10.7">
      <c r="A2248" s="382">
        <v>2223</v>
      </c>
      <c r="B2248" s="398"/>
      <c r="C2248" s="186"/>
      <c r="D2248" s="187"/>
      <c r="E2248" s="186"/>
      <c r="F2248" s="397"/>
      <c r="G2248" s="385">
        <f t="shared" si="248"/>
        <v>0</v>
      </c>
      <c r="H2248" s="360"/>
      <c r="I2248" s="187"/>
      <c r="J2248" s="187"/>
      <c r="K2248" s="187"/>
      <c r="L2248" s="187"/>
      <c r="M2248" s="187"/>
      <c r="N2248" s="187"/>
      <c r="O2248" s="187"/>
      <c r="P2248" s="187"/>
      <c r="Q2248" s="187"/>
      <c r="R2248" s="187"/>
      <c r="S2248" s="187"/>
      <c r="T2248" s="269"/>
      <c r="U2248" s="370">
        <f>IF(AND(H2248="",I2248="",J2248="",K2248="",L2248="",M2248="",N2248="",O2248="",P2248="",Q2248="",R2248="",S2248="",T2248=""),0,AVERAGE($H2248:T2248))</f>
        <v>0</v>
      </c>
      <c r="V2248" s="373">
        <f t="shared" si="249"/>
        <v>0</v>
      </c>
      <c r="W2248" s="376">
        <f t="shared" si="250"/>
        <v>0</v>
      </c>
      <c r="X2248" s="376">
        <f t="shared" si="251"/>
        <v>0</v>
      </c>
      <c r="Y2248" s="373">
        <f t="shared" si="252"/>
        <v>0</v>
      </c>
      <c r="Z2248" s="376">
        <f t="shared" si="253"/>
        <v>0</v>
      </c>
      <c r="AA2248" s="376">
        <f t="shared" si="247"/>
        <v>0</v>
      </c>
      <c r="AB2248" s="350"/>
    </row>
    <row r="2249" spans="1:28" s="2" customFormat="1" ht="10.7">
      <c r="A2249" s="382">
        <v>2224</v>
      </c>
      <c r="B2249" s="398"/>
      <c r="C2249" s="186"/>
      <c r="D2249" s="187"/>
      <c r="E2249" s="186"/>
      <c r="F2249" s="397"/>
      <c r="G2249" s="385">
        <f t="shared" si="248"/>
        <v>0</v>
      </c>
      <c r="H2249" s="360"/>
      <c r="I2249" s="187"/>
      <c r="J2249" s="187"/>
      <c r="K2249" s="187"/>
      <c r="L2249" s="187"/>
      <c r="M2249" s="187"/>
      <c r="N2249" s="187"/>
      <c r="O2249" s="187"/>
      <c r="P2249" s="187"/>
      <c r="Q2249" s="187"/>
      <c r="R2249" s="187"/>
      <c r="S2249" s="187"/>
      <c r="T2249" s="269"/>
      <c r="U2249" s="370">
        <f>IF(AND(H2249="",I2249="",J2249="",K2249="",L2249="",M2249="",N2249="",O2249="",P2249="",Q2249="",R2249="",S2249="",T2249=""),0,AVERAGE($H2249:T2249))</f>
        <v>0</v>
      </c>
      <c r="V2249" s="373">
        <f t="shared" si="249"/>
        <v>0</v>
      </c>
      <c r="W2249" s="376">
        <f t="shared" si="250"/>
        <v>0</v>
      </c>
      <c r="X2249" s="376">
        <f t="shared" si="251"/>
        <v>0</v>
      </c>
      <c r="Y2249" s="373">
        <f t="shared" si="252"/>
        <v>0</v>
      </c>
      <c r="Z2249" s="376">
        <f t="shared" si="253"/>
        <v>0</v>
      </c>
      <c r="AA2249" s="376">
        <f t="shared" si="247"/>
        <v>0</v>
      </c>
      <c r="AB2249" s="350"/>
    </row>
    <row r="2250" spans="1:28" s="2" customFormat="1" ht="10.7">
      <c r="A2250" s="382">
        <v>2225</v>
      </c>
      <c r="B2250" s="398"/>
      <c r="C2250" s="186"/>
      <c r="D2250" s="187"/>
      <c r="E2250" s="186"/>
      <c r="F2250" s="397"/>
      <c r="G2250" s="385">
        <f t="shared" si="248"/>
        <v>0</v>
      </c>
      <c r="H2250" s="360"/>
      <c r="I2250" s="187"/>
      <c r="J2250" s="187"/>
      <c r="K2250" s="187"/>
      <c r="L2250" s="187"/>
      <c r="M2250" s="187"/>
      <c r="N2250" s="187"/>
      <c r="O2250" s="187"/>
      <c r="P2250" s="187"/>
      <c r="Q2250" s="187"/>
      <c r="R2250" s="187"/>
      <c r="S2250" s="187"/>
      <c r="T2250" s="269"/>
      <c r="U2250" s="370">
        <f>IF(AND(H2250="",I2250="",J2250="",K2250="",L2250="",M2250="",N2250="",O2250="",P2250="",Q2250="",R2250="",S2250="",T2250=""),0,AVERAGE($H2250:T2250))</f>
        <v>0</v>
      </c>
      <c r="V2250" s="373">
        <f t="shared" si="249"/>
        <v>0</v>
      </c>
      <c r="W2250" s="376">
        <f t="shared" si="250"/>
        <v>0</v>
      </c>
      <c r="X2250" s="376">
        <f t="shared" si="251"/>
        <v>0</v>
      </c>
      <c r="Y2250" s="373">
        <f t="shared" si="252"/>
        <v>0</v>
      </c>
      <c r="Z2250" s="376">
        <f t="shared" si="253"/>
        <v>0</v>
      </c>
      <c r="AA2250" s="376">
        <f t="shared" si="247"/>
        <v>0</v>
      </c>
      <c r="AB2250" s="350"/>
    </row>
    <row r="2251" spans="1:28" s="2" customFormat="1" ht="10.7">
      <c r="A2251" s="382">
        <v>2226</v>
      </c>
      <c r="B2251" s="398"/>
      <c r="C2251" s="186"/>
      <c r="D2251" s="187"/>
      <c r="E2251" s="186"/>
      <c r="F2251" s="397"/>
      <c r="G2251" s="385">
        <f t="shared" si="248"/>
        <v>0</v>
      </c>
      <c r="H2251" s="360"/>
      <c r="I2251" s="187"/>
      <c r="J2251" s="187"/>
      <c r="K2251" s="187"/>
      <c r="L2251" s="187"/>
      <c r="M2251" s="187"/>
      <c r="N2251" s="187"/>
      <c r="O2251" s="187"/>
      <c r="P2251" s="187"/>
      <c r="Q2251" s="187"/>
      <c r="R2251" s="187"/>
      <c r="S2251" s="187"/>
      <c r="T2251" s="269"/>
      <c r="U2251" s="370">
        <f>IF(AND(H2251="",I2251="",J2251="",K2251="",L2251="",M2251="",N2251="",O2251="",P2251="",Q2251="",R2251="",S2251="",T2251=""),0,AVERAGE($H2251:T2251))</f>
        <v>0</v>
      </c>
      <c r="V2251" s="373">
        <f t="shared" si="249"/>
        <v>0</v>
      </c>
      <c r="W2251" s="376">
        <f t="shared" si="250"/>
        <v>0</v>
      </c>
      <c r="X2251" s="376">
        <f t="shared" si="251"/>
        <v>0</v>
      </c>
      <c r="Y2251" s="373">
        <f t="shared" si="252"/>
        <v>0</v>
      </c>
      <c r="Z2251" s="376">
        <f t="shared" si="253"/>
        <v>0</v>
      </c>
      <c r="AA2251" s="376">
        <f t="shared" si="247"/>
        <v>0</v>
      </c>
      <c r="AB2251" s="350"/>
    </row>
    <row r="2252" spans="1:28" s="2" customFormat="1" ht="10.7">
      <c r="A2252" s="382">
        <v>2227</v>
      </c>
      <c r="B2252" s="398"/>
      <c r="C2252" s="186"/>
      <c r="D2252" s="187"/>
      <c r="E2252" s="186"/>
      <c r="F2252" s="397"/>
      <c r="G2252" s="385">
        <f t="shared" si="248"/>
        <v>0</v>
      </c>
      <c r="H2252" s="360"/>
      <c r="I2252" s="187"/>
      <c r="J2252" s="187"/>
      <c r="K2252" s="187"/>
      <c r="L2252" s="187"/>
      <c r="M2252" s="187"/>
      <c r="N2252" s="187"/>
      <c r="O2252" s="187"/>
      <c r="P2252" s="187"/>
      <c r="Q2252" s="187"/>
      <c r="R2252" s="187"/>
      <c r="S2252" s="187"/>
      <c r="T2252" s="269"/>
      <c r="U2252" s="370">
        <f>IF(AND(H2252="",I2252="",J2252="",K2252="",L2252="",M2252="",N2252="",O2252="",P2252="",Q2252="",R2252="",S2252="",T2252=""),0,AVERAGE($H2252:T2252))</f>
        <v>0</v>
      </c>
      <c r="V2252" s="373">
        <f t="shared" si="249"/>
        <v>0</v>
      </c>
      <c r="W2252" s="376">
        <f t="shared" si="250"/>
        <v>0</v>
      </c>
      <c r="X2252" s="376">
        <f t="shared" si="251"/>
        <v>0</v>
      </c>
      <c r="Y2252" s="373">
        <f t="shared" si="252"/>
        <v>0</v>
      </c>
      <c r="Z2252" s="376">
        <f t="shared" si="253"/>
        <v>0</v>
      </c>
      <c r="AA2252" s="376">
        <f t="shared" si="247"/>
        <v>0</v>
      </c>
      <c r="AB2252" s="350"/>
    </row>
    <row r="2253" spans="1:28" s="2" customFormat="1" ht="10.7">
      <c r="A2253" s="382">
        <v>2228</v>
      </c>
      <c r="B2253" s="398"/>
      <c r="C2253" s="186"/>
      <c r="D2253" s="187"/>
      <c r="E2253" s="186"/>
      <c r="F2253" s="397"/>
      <c r="G2253" s="385">
        <f t="shared" si="248"/>
        <v>0</v>
      </c>
      <c r="H2253" s="360"/>
      <c r="I2253" s="187"/>
      <c r="J2253" s="187"/>
      <c r="K2253" s="187"/>
      <c r="L2253" s="187"/>
      <c r="M2253" s="187"/>
      <c r="N2253" s="187"/>
      <c r="O2253" s="187"/>
      <c r="P2253" s="187"/>
      <c r="Q2253" s="187"/>
      <c r="R2253" s="187"/>
      <c r="S2253" s="187"/>
      <c r="T2253" s="269"/>
      <c r="U2253" s="370">
        <f>IF(AND(H2253="",I2253="",J2253="",K2253="",L2253="",M2253="",N2253="",O2253="",P2253="",Q2253="",R2253="",S2253="",T2253=""),0,AVERAGE($H2253:T2253))</f>
        <v>0</v>
      </c>
      <c r="V2253" s="373">
        <f t="shared" si="249"/>
        <v>0</v>
      </c>
      <c r="W2253" s="376">
        <f t="shared" si="250"/>
        <v>0</v>
      </c>
      <c r="X2253" s="376">
        <f t="shared" si="251"/>
        <v>0</v>
      </c>
      <c r="Y2253" s="373">
        <f t="shared" si="252"/>
        <v>0</v>
      </c>
      <c r="Z2253" s="376">
        <f t="shared" si="253"/>
        <v>0</v>
      </c>
      <c r="AA2253" s="376">
        <f t="shared" si="247"/>
        <v>0</v>
      </c>
      <c r="AB2253" s="350"/>
    </row>
    <row r="2254" spans="1:28" s="2" customFormat="1" ht="10.7">
      <c r="A2254" s="382">
        <v>2229</v>
      </c>
      <c r="B2254" s="398"/>
      <c r="C2254" s="186"/>
      <c r="D2254" s="187"/>
      <c r="E2254" s="186"/>
      <c r="F2254" s="397"/>
      <c r="G2254" s="385">
        <f t="shared" si="248"/>
        <v>0</v>
      </c>
      <c r="H2254" s="360"/>
      <c r="I2254" s="187"/>
      <c r="J2254" s="187"/>
      <c r="K2254" s="187"/>
      <c r="L2254" s="187"/>
      <c r="M2254" s="187"/>
      <c r="N2254" s="187"/>
      <c r="O2254" s="187"/>
      <c r="P2254" s="187"/>
      <c r="Q2254" s="187"/>
      <c r="R2254" s="187"/>
      <c r="S2254" s="187"/>
      <c r="T2254" s="269"/>
      <c r="U2254" s="370">
        <f>IF(AND(H2254="",I2254="",J2254="",K2254="",L2254="",M2254="",N2254="",O2254="",P2254="",Q2254="",R2254="",S2254="",T2254=""),0,AVERAGE($H2254:T2254))</f>
        <v>0</v>
      </c>
      <c r="V2254" s="373">
        <f t="shared" si="249"/>
        <v>0</v>
      </c>
      <c r="W2254" s="376">
        <f t="shared" si="250"/>
        <v>0</v>
      </c>
      <c r="X2254" s="376">
        <f t="shared" si="251"/>
        <v>0</v>
      </c>
      <c r="Y2254" s="373">
        <f t="shared" si="252"/>
        <v>0</v>
      </c>
      <c r="Z2254" s="376">
        <f t="shared" si="253"/>
        <v>0</v>
      </c>
      <c r="AA2254" s="376">
        <f t="shared" si="247"/>
        <v>0</v>
      </c>
      <c r="AB2254" s="350"/>
    </row>
    <row r="2255" spans="1:28" s="2" customFormat="1" ht="10.7">
      <c r="A2255" s="382">
        <v>2230</v>
      </c>
      <c r="B2255" s="398"/>
      <c r="C2255" s="186"/>
      <c r="D2255" s="187"/>
      <c r="E2255" s="186"/>
      <c r="F2255" s="397"/>
      <c r="G2255" s="385">
        <f t="shared" si="248"/>
        <v>0</v>
      </c>
      <c r="H2255" s="360"/>
      <c r="I2255" s="187"/>
      <c r="J2255" s="187"/>
      <c r="K2255" s="187"/>
      <c r="L2255" s="187"/>
      <c r="M2255" s="187"/>
      <c r="N2255" s="187"/>
      <c r="O2255" s="187"/>
      <c r="P2255" s="187"/>
      <c r="Q2255" s="187"/>
      <c r="R2255" s="187"/>
      <c r="S2255" s="187"/>
      <c r="T2255" s="269"/>
      <c r="U2255" s="370">
        <f>IF(AND(H2255="",I2255="",J2255="",K2255="",L2255="",M2255="",N2255="",O2255="",P2255="",Q2255="",R2255="",S2255="",T2255=""),0,AVERAGE($H2255:T2255))</f>
        <v>0</v>
      </c>
      <c r="V2255" s="373">
        <f t="shared" si="249"/>
        <v>0</v>
      </c>
      <c r="W2255" s="376">
        <f t="shared" si="250"/>
        <v>0</v>
      </c>
      <c r="X2255" s="376">
        <f t="shared" si="251"/>
        <v>0</v>
      </c>
      <c r="Y2255" s="373">
        <f t="shared" si="252"/>
        <v>0</v>
      </c>
      <c r="Z2255" s="376">
        <f t="shared" si="253"/>
        <v>0</v>
      </c>
      <c r="AA2255" s="376">
        <f t="shared" si="247"/>
        <v>0</v>
      </c>
      <c r="AB2255" s="350"/>
    </row>
    <row r="2256" spans="1:28" s="2" customFormat="1" ht="10.7">
      <c r="A2256" s="382">
        <v>2231</v>
      </c>
      <c r="B2256" s="398"/>
      <c r="C2256" s="186"/>
      <c r="D2256" s="187"/>
      <c r="E2256" s="186"/>
      <c r="F2256" s="397"/>
      <c r="G2256" s="385">
        <f t="shared" si="248"/>
        <v>0</v>
      </c>
      <c r="H2256" s="360"/>
      <c r="I2256" s="187"/>
      <c r="J2256" s="187"/>
      <c r="K2256" s="187"/>
      <c r="L2256" s="187"/>
      <c r="M2256" s="187"/>
      <c r="N2256" s="187"/>
      <c r="O2256" s="187"/>
      <c r="P2256" s="187"/>
      <c r="Q2256" s="187"/>
      <c r="R2256" s="187"/>
      <c r="S2256" s="187"/>
      <c r="T2256" s="269"/>
      <c r="U2256" s="370">
        <f>IF(AND(H2256="",I2256="",J2256="",K2256="",L2256="",M2256="",N2256="",O2256="",P2256="",Q2256="",R2256="",S2256="",T2256=""),0,AVERAGE($H2256:T2256))</f>
        <v>0</v>
      </c>
      <c r="V2256" s="373">
        <f t="shared" si="249"/>
        <v>0</v>
      </c>
      <c r="W2256" s="376">
        <f t="shared" si="250"/>
        <v>0</v>
      </c>
      <c r="X2256" s="376">
        <f t="shared" si="251"/>
        <v>0</v>
      </c>
      <c r="Y2256" s="373">
        <f t="shared" si="252"/>
        <v>0</v>
      </c>
      <c r="Z2256" s="376">
        <f t="shared" si="253"/>
        <v>0</v>
      </c>
      <c r="AA2256" s="376">
        <f t="shared" si="247"/>
        <v>0</v>
      </c>
      <c r="AB2256" s="350"/>
    </row>
    <row r="2257" spans="1:28" s="2" customFormat="1" ht="10.7">
      <c r="A2257" s="382">
        <v>2232</v>
      </c>
      <c r="B2257" s="398"/>
      <c r="C2257" s="186"/>
      <c r="D2257" s="187"/>
      <c r="E2257" s="186"/>
      <c r="F2257" s="397"/>
      <c r="G2257" s="385">
        <f t="shared" si="248"/>
        <v>0</v>
      </c>
      <c r="H2257" s="360"/>
      <c r="I2257" s="187"/>
      <c r="J2257" s="187"/>
      <c r="K2257" s="187"/>
      <c r="L2257" s="187"/>
      <c r="M2257" s="187"/>
      <c r="N2257" s="187"/>
      <c r="O2257" s="187"/>
      <c r="P2257" s="187"/>
      <c r="Q2257" s="187"/>
      <c r="R2257" s="187"/>
      <c r="S2257" s="187"/>
      <c r="T2257" s="269"/>
      <c r="U2257" s="370">
        <f>IF(AND(H2257="",I2257="",J2257="",K2257="",L2257="",M2257="",N2257="",O2257="",P2257="",Q2257="",R2257="",S2257="",T2257=""),0,AVERAGE($H2257:T2257))</f>
        <v>0</v>
      </c>
      <c r="V2257" s="373">
        <f t="shared" si="249"/>
        <v>0</v>
      </c>
      <c r="W2257" s="376">
        <f t="shared" si="250"/>
        <v>0</v>
      </c>
      <c r="X2257" s="376">
        <f t="shared" si="251"/>
        <v>0</v>
      </c>
      <c r="Y2257" s="373">
        <f t="shared" si="252"/>
        <v>0</v>
      </c>
      <c r="Z2257" s="376">
        <f t="shared" si="253"/>
        <v>0</v>
      </c>
      <c r="AA2257" s="376">
        <f t="shared" si="247"/>
        <v>0</v>
      </c>
      <c r="AB2257" s="350"/>
    </row>
    <row r="2258" spans="1:28" s="2" customFormat="1" ht="10.7">
      <c r="A2258" s="382">
        <v>2233</v>
      </c>
      <c r="B2258" s="398"/>
      <c r="C2258" s="186"/>
      <c r="D2258" s="187"/>
      <c r="E2258" s="186"/>
      <c r="F2258" s="397"/>
      <c r="G2258" s="385">
        <f t="shared" si="248"/>
        <v>0</v>
      </c>
      <c r="H2258" s="360"/>
      <c r="I2258" s="187"/>
      <c r="J2258" s="187"/>
      <c r="K2258" s="187"/>
      <c r="L2258" s="187"/>
      <c r="M2258" s="187"/>
      <c r="N2258" s="187"/>
      <c r="O2258" s="187"/>
      <c r="P2258" s="187"/>
      <c r="Q2258" s="187"/>
      <c r="R2258" s="187"/>
      <c r="S2258" s="187"/>
      <c r="T2258" s="269"/>
      <c r="U2258" s="370">
        <f>IF(AND(H2258="",I2258="",J2258="",K2258="",L2258="",M2258="",N2258="",O2258="",P2258="",Q2258="",R2258="",S2258="",T2258=""),0,AVERAGE($H2258:T2258))</f>
        <v>0</v>
      </c>
      <c r="V2258" s="373">
        <f t="shared" si="249"/>
        <v>0</v>
      </c>
      <c r="W2258" s="376">
        <f t="shared" si="250"/>
        <v>0</v>
      </c>
      <c r="X2258" s="376">
        <f t="shared" si="251"/>
        <v>0</v>
      </c>
      <c r="Y2258" s="373">
        <f t="shared" si="252"/>
        <v>0</v>
      </c>
      <c r="Z2258" s="376">
        <f t="shared" si="253"/>
        <v>0</v>
      </c>
      <c r="AA2258" s="376">
        <f t="shared" si="247"/>
        <v>0</v>
      </c>
      <c r="AB2258" s="350"/>
    </row>
    <row r="2259" spans="1:28" s="2" customFormat="1" ht="10.7">
      <c r="A2259" s="382">
        <v>2234</v>
      </c>
      <c r="B2259" s="398"/>
      <c r="C2259" s="186"/>
      <c r="D2259" s="187"/>
      <c r="E2259" s="186"/>
      <c r="F2259" s="397"/>
      <c r="G2259" s="385">
        <f t="shared" si="248"/>
        <v>0</v>
      </c>
      <c r="H2259" s="360"/>
      <c r="I2259" s="187"/>
      <c r="J2259" s="187"/>
      <c r="K2259" s="187"/>
      <c r="L2259" s="187"/>
      <c r="M2259" s="187"/>
      <c r="N2259" s="187"/>
      <c r="O2259" s="187"/>
      <c r="P2259" s="187"/>
      <c r="Q2259" s="187"/>
      <c r="R2259" s="187"/>
      <c r="S2259" s="187"/>
      <c r="T2259" s="269"/>
      <c r="U2259" s="370">
        <f>IF(AND(H2259="",I2259="",J2259="",K2259="",L2259="",M2259="",N2259="",O2259="",P2259="",Q2259="",R2259="",S2259="",T2259=""),0,AVERAGE($H2259:T2259))</f>
        <v>0</v>
      </c>
      <c r="V2259" s="373">
        <f t="shared" si="249"/>
        <v>0</v>
      </c>
      <c r="W2259" s="376">
        <f t="shared" si="250"/>
        <v>0</v>
      </c>
      <c r="X2259" s="376">
        <f t="shared" si="251"/>
        <v>0</v>
      </c>
      <c r="Y2259" s="373">
        <f t="shared" si="252"/>
        <v>0</v>
      </c>
      <c r="Z2259" s="376">
        <f t="shared" si="253"/>
        <v>0</v>
      </c>
      <c r="AA2259" s="376">
        <f t="shared" si="247"/>
        <v>0</v>
      </c>
      <c r="AB2259" s="350"/>
    </row>
    <row r="2260" spans="1:28" s="2" customFormat="1" ht="10.7">
      <c r="A2260" s="382">
        <v>2235</v>
      </c>
      <c r="B2260" s="398"/>
      <c r="C2260" s="186"/>
      <c r="D2260" s="187"/>
      <c r="E2260" s="186"/>
      <c r="F2260" s="397"/>
      <c r="G2260" s="385">
        <f t="shared" si="248"/>
        <v>0</v>
      </c>
      <c r="H2260" s="360"/>
      <c r="I2260" s="187"/>
      <c r="J2260" s="187"/>
      <c r="K2260" s="187"/>
      <c r="L2260" s="187"/>
      <c r="M2260" s="187"/>
      <c r="N2260" s="187"/>
      <c r="O2260" s="187"/>
      <c r="P2260" s="187"/>
      <c r="Q2260" s="187"/>
      <c r="R2260" s="187"/>
      <c r="S2260" s="187"/>
      <c r="T2260" s="269"/>
      <c r="U2260" s="370">
        <f>IF(AND(H2260="",I2260="",J2260="",K2260="",L2260="",M2260="",N2260="",O2260="",P2260="",Q2260="",R2260="",S2260="",T2260=""),0,AVERAGE($H2260:T2260))</f>
        <v>0</v>
      </c>
      <c r="V2260" s="373">
        <f t="shared" si="249"/>
        <v>0</v>
      </c>
      <c r="W2260" s="376">
        <f t="shared" si="250"/>
        <v>0</v>
      </c>
      <c r="X2260" s="376">
        <f t="shared" si="251"/>
        <v>0</v>
      </c>
      <c r="Y2260" s="373">
        <f t="shared" si="252"/>
        <v>0</v>
      </c>
      <c r="Z2260" s="376">
        <f t="shared" si="253"/>
        <v>0</v>
      </c>
      <c r="AA2260" s="376">
        <f t="shared" si="247"/>
        <v>0</v>
      </c>
      <c r="AB2260" s="350"/>
    </row>
    <row r="2261" spans="1:28" s="2" customFormat="1" ht="10.7">
      <c r="A2261" s="382">
        <v>2236</v>
      </c>
      <c r="B2261" s="398"/>
      <c r="C2261" s="186"/>
      <c r="D2261" s="187"/>
      <c r="E2261" s="186"/>
      <c r="F2261" s="397"/>
      <c r="G2261" s="385">
        <f t="shared" si="248"/>
        <v>0</v>
      </c>
      <c r="H2261" s="360"/>
      <c r="I2261" s="187"/>
      <c r="J2261" s="187"/>
      <c r="K2261" s="187"/>
      <c r="L2261" s="187"/>
      <c r="M2261" s="187"/>
      <c r="N2261" s="187"/>
      <c r="O2261" s="187"/>
      <c r="P2261" s="187"/>
      <c r="Q2261" s="187"/>
      <c r="R2261" s="187"/>
      <c r="S2261" s="187"/>
      <c r="T2261" s="269"/>
      <c r="U2261" s="370">
        <f>IF(AND(H2261="",I2261="",J2261="",K2261="",L2261="",M2261="",N2261="",O2261="",P2261="",Q2261="",R2261="",S2261="",T2261=""),0,AVERAGE($H2261:T2261))</f>
        <v>0</v>
      </c>
      <c r="V2261" s="373">
        <f t="shared" si="249"/>
        <v>0</v>
      </c>
      <c r="W2261" s="376">
        <f t="shared" si="250"/>
        <v>0</v>
      </c>
      <c r="X2261" s="376">
        <f t="shared" si="251"/>
        <v>0</v>
      </c>
      <c r="Y2261" s="373">
        <f t="shared" si="252"/>
        <v>0</v>
      </c>
      <c r="Z2261" s="376">
        <f t="shared" si="253"/>
        <v>0</v>
      </c>
      <c r="AA2261" s="376">
        <f t="shared" si="247"/>
        <v>0</v>
      </c>
      <c r="AB2261" s="350"/>
    </row>
    <row r="2262" spans="1:28" s="2" customFormat="1" ht="10.7">
      <c r="A2262" s="382">
        <v>2237</v>
      </c>
      <c r="B2262" s="398"/>
      <c r="C2262" s="186"/>
      <c r="D2262" s="187"/>
      <c r="E2262" s="186"/>
      <c r="F2262" s="397"/>
      <c r="G2262" s="385">
        <f t="shared" si="248"/>
        <v>0</v>
      </c>
      <c r="H2262" s="360"/>
      <c r="I2262" s="187"/>
      <c r="J2262" s="187"/>
      <c r="K2262" s="187"/>
      <c r="L2262" s="187"/>
      <c r="M2262" s="187"/>
      <c r="N2262" s="187"/>
      <c r="O2262" s="187"/>
      <c r="P2262" s="187"/>
      <c r="Q2262" s="187"/>
      <c r="R2262" s="187"/>
      <c r="S2262" s="187"/>
      <c r="T2262" s="269"/>
      <c r="U2262" s="370">
        <f>IF(AND(H2262="",I2262="",J2262="",K2262="",L2262="",M2262="",N2262="",O2262="",P2262="",Q2262="",R2262="",S2262="",T2262=""),0,AVERAGE($H2262:T2262))</f>
        <v>0</v>
      </c>
      <c r="V2262" s="373">
        <f t="shared" si="249"/>
        <v>0</v>
      </c>
      <c r="W2262" s="376">
        <f t="shared" si="250"/>
        <v>0</v>
      </c>
      <c r="X2262" s="376">
        <f t="shared" si="251"/>
        <v>0</v>
      </c>
      <c r="Y2262" s="373">
        <f t="shared" si="252"/>
        <v>0</v>
      </c>
      <c r="Z2262" s="376">
        <f t="shared" si="253"/>
        <v>0</v>
      </c>
      <c r="AA2262" s="376">
        <f t="shared" si="247"/>
        <v>0</v>
      </c>
      <c r="AB2262" s="350"/>
    </row>
    <row r="2263" spans="1:28" s="2" customFormat="1" ht="10.7">
      <c r="A2263" s="382">
        <v>2238</v>
      </c>
      <c r="B2263" s="398"/>
      <c r="C2263" s="186"/>
      <c r="D2263" s="187"/>
      <c r="E2263" s="186"/>
      <c r="F2263" s="397"/>
      <c r="G2263" s="385">
        <f t="shared" si="248"/>
        <v>0</v>
      </c>
      <c r="H2263" s="360"/>
      <c r="I2263" s="187"/>
      <c r="J2263" s="187"/>
      <c r="K2263" s="187"/>
      <c r="L2263" s="187"/>
      <c r="M2263" s="187"/>
      <c r="N2263" s="187"/>
      <c r="O2263" s="187"/>
      <c r="P2263" s="187"/>
      <c r="Q2263" s="187"/>
      <c r="R2263" s="187"/>
      <c r="S2263" s="187"/>
      <c r="T2263" s="269"/>
      <c r="U2263" s="370">
        <f>IF(AND(H2263="",I2263="",J2263="",K2263="",L2263="",M2263="",N2263="",O2263="",P2263="",Q2263="",R2263="",S2263="",T2263=""),0,AVERAGE($H2263:T2263))</f>
        <v>0</v>
      </c>
      <c r="V2263" s="373">
        <f t="shared" si="249"/>
        <v>0</v>
      </c>
      <c r="W2263" s="376">
        <f t="shared" si="250"/>
        <v>0</v>
      </c>
      <c r="X2263" s="376">
        <f t="shared" si="251"/>
        <v>0</v>
      </c>
      <c r="Y2263" s="373">
        <f t="shared" si="252"/>
        <v>0</v>
      </c>
      <c r="Z2263" s="376">
        <f t="shared" si="253"/>
        <v>0</v>
      </c>
      <c r="AA2263" s="376">
        <f t="shared" si="247"/>
        <v>0</v>
      </c>
      <c r="AB2263" s="350"/>
    </row>
    <row r="2264" spans="1:28" s="2" customFormat="1" ht="10.7">
      <c r="A2264" s="382">
        <v>2239</v>
      </c>
      <c r="B2264" s="398"/>
      <c r="C2264" s="186"/>
      <c r="D2264" s="187"/>
      <c r="E2264" s="186"/>
      <c r="F2264" s="397"/>
      <c r="G2264" s="385">
        <f t="shared" si="248"/>
        <v>0</v>
      </c>
      <c r="H2264" s="360"/>
      <c r="I2264" s="187"/>
      <c r="J2264" s="187"/>
      <c r="K2264" s="187"/>
      <c r="L2264" s="187"/>
      <c r="M2264" s="187"/>
      <c r="N2264" s="187"/>
      <c r="O2264" s="187"/>
      <c r="P2264" s="187"/>
      <c r="Q2264" s="187"/>
      <c r="R2264" s="187"/>
      <c r="S2264" s="187"/>
      <c r="T2264" s="269"/>
      <c r="U2264" s="370">
        <f>IF(AND(H2264="",I2264="",J2264="",K2264="",L2264="",M2264="",N2264="",O2264="",P2264="",Q2264="",R2264="",S2264="",T2264=""),0,AVERAGE($H2264:T2264))</f>
        <v>0</v>
      </c>
      <c r="V2264" s="373">
        <f t="shared" si="249"/>
        <v>0</v>
      </c>
      <c r="W2264" s="376">
        <f t="shared" si="250"/>
        <v>0</v>
      </c>
      <c r="X2264" s="376">
        <f t="shared" si="251"/>
        <v>0</v>
      </c>
      <c r="Y2264" s="373">
        <f t="shared" si="252"/>
        <v>0</v>
      </c>
      <c r="Z2264" s="376">
        <f t="shared" si="253"/>
        <v>0</v>
      </c>
      <c r="AA2264" s="376">
        <f t="shared" si="247"/>
        <v>0</v>
      </c>
      <c r="AB2264" s="350"/>
    </row>
    <row r="2265" spans="1:28" s="2" customFormat="1" ht="10.7">
      <c r="A2265" s="382">
        <v>2240</v>
      </c>
      <c r="B2265" s="398"/>
      <c r="C2265" s="186"/>
      <c r="D2265" s="187"/>
      <c r="E2265" s="186"/>
      <c r="F2265" s="397"/>
      <c r="G2265" s="385">
        <f t="shared" si="248"/>
        <v>0</v>
      </c>
      <c r="H2265" s="360"/>
      <c r="I2265" s="187"/>
      <c r="J2265" s="187"/>
      <c r="K2265" s="187"/>
      <c r="L2265" s="187"/>
      <c r="M2265" s="187"/>
      <c r="N2265" s="187"/>
      <c r="O2265" s="187"/>
      <c r="P2265" s="187"/>
      <c r="Q2265" s="187"/>
      <c r="R2265" s="187"/>
      <c r="S2265" s="187"/>
      <c r="T2265" s="269"/>
      <c r="U2265" s="370">
        <f>IF(AND(H2265="",I2265="",J2265="",K2265="",L2265="",M2265="",N2265="",O2265="",P2265="",Q2265="",R2265="",S2265="",T2265=""),0,AVERAGE($H2265:T2265))</f>
        <v>0</v>
      </c>
      <c r="V2265" s="373">
        <f t="shared" si="249"/>
        <v>0</v>
      </c>
      <c r="W2265" s="376">
        <f t="shared" si="250"/>
        <v>0</v>
      </c>
      <c r="X2265" s="376">
        <f t="shared" si="251"/>
        <v>0</v>
      </c>
      <c r="Y2265" s="373">
        <f t="shared" si="252"/>
        <v>0</v>
      </c>
      <c r="Z2265" s="376">
        <f t="shared" si="253"/>
        <v>0</v>
      </c>
      <c r="AA2265" s="376">
        <f t="shared" si="247"/>
        <v>0</v>
      </c>
      <c r="AB2265" s="350"/>
    </row>
    <row r="2266" spans="1:28" s="2" customFormat="1" ht="10.7">
      <c r="A2266" s="382">
        <v>2241</v>
      </c>
      <c r="B2266" s="398"/>
      <c r="C2266" s="186"/>
      <c r="D2266" s="187"/>
      <c r="E2266" s="186"/>
      <c r="F2266" s="397"/>
      <c r="G2266" s="385">
        <f t="shared" si="248"/>
        <v>0</v>
      </c>
      <c r="H2266" s="360"/>
      <c r="I2266" s="187"/>
      <c r="J2266" s="187"/>
      <c r="K2266" s="187"/>
      <c r="L2266" s="187"/>
      <c r="M2266" s="187"/>
      <c r="N2266" s="187"/>
      <c r="O2266" s="187"/>
      <c r="P2266" s="187"/>
      <c r="Q2266" s="187"/>
      <c r="R2266" s="187"/>
      <c r="S2266" s="187"/>
      <c r="T2266" s="269"/>
      <c r="U2266" s="370">
        <f>IF(AND(H2266="",I2266="",J2266="",K2266="",L2266="",M2266="",N2266="",O2266="",P2266="",Q2266="",R2266="",S2266="",T2266=""),0,AVERAGE($H2266:T2266))</f>
        <v>0</v>
      </c>
      <c r="V2266" s="373">
        <f t="shared" si="249"/>
        <v>0</v>
      </c>
      <c r="W2266" s="376">
        <f t="shared" si="250"/>
        <v>0</v>
      </c>
      <c r="X2266" s="376">
        <f t="shared" si="251"/>
        <v>0</v>
      </c>
      <c r="Y2266" s="373">
        <f t="shared" si="252"/>
        <v>0</v>
      </c>
      <c r="Z2266" s="376">
        <f t="shared" si="253"/>
        <v>0</v>
      </c>
      <c r="AA2266" s="376">
        <f t="shared" ref="AA2266:AA2329" si="254">IF(U2266&gt;22,(U2266-22),0)</f>
        <v>0</v>
      </c>
      <c r="AB2266" s="350"/>
    </row>
    <row r="2267" spans="1:28" s="2" customFormat="1" ht="10.7">
      <c r="A2267" s="382">
        <v>2242</v>
      </c>
      <c r="B2267" s="398"/>
      <c r="C2267" s="186"/>
      <c r="D2267" s="187"/>
      <c r="E2267" s="186"/>
      <c r="F2267" s="397"/>
      <c r="G2267" s="385">
        <f t="shared" ref="G2267:G2330" si="255">IF(E2267="Residencial",D2267,E2267)</f>
        <v>0</v>
      </c>
      <c r="H2267" s="360"/>
      <c r="I2267" s="187"/>
      <c r="J2267" s="187"/>
      <c r="K2267" s="187"/>
      <c r="L2267" s="187"/>
      <c r="M2267" s="187"/>
      <c r="N2267" s="187"/>
      <c r="O2267" s="187"/>
      <c r="P2267" s="187"/>
      <c r="Q2267" s="187"/>
      <c r="R2267" s="187"/>
      <c r="S2267" s="187"/>
      <c r="T2267" s="269"/>
      <c r="U2267" s="370">
        <f>IF(AND(H2267="",I2267="",J2267="",K2267="",L2267="",M2267="",N2267="",O2267="",P2267="",Q2267="",R2267="",S2267="",T2267=""),0,AVERAGE($H2267:T2267))</f>
        <v>0</v>
      </c>
      <c r="V2267" s="373">
        <f t="shared" ref="V2267:V2330" si="256">IF(U2267&lt;=11,U2267,11)</f>
        <v>0</v>
      </c>
      <c r="W2267" s="376">
        <f t="shared" ref="W2267:W2330" si="257">IF(U2267&lt;=6,U2267,6)</f>
        <v>0</v>
      </c>
      <c r="X2267" s="376">
        <f t="shared" ref="X2267:X2330" si="258">IF(AND(U2267&gt;6,U2267&gt;=11),11-W2267,U2267-W2267)</f>
        <v>0</v>
      </c>
      <c r="Y2267" s="373">
        <f t="shared" ref="Y2267:Y2330" si="259">IF(U2267&gt;11,(U2267-W2267-X2267),0)</f>
        <v>0</v>
      </c>
      <c r="Z2267" s="376">
        <f t="shared" ref="Z2267:Z2330" si="260">IF(U2267&gt;22,11,IF(AND(U2267&gt;11,U2267&lt;=22),U2267-11,0))</f>
        <v>0</v>
      </c>
      <c r="AA2267" s="376">
        <f t="shared" si="254"/>
        <v>0</v>
      </c>
      <c r="AB2267" s="350"/>
    </row>
    <row r="2268" spans="1:28" s="2" customFormat="1" ht="10.7">
      <c r="A2268" s="382">
        <v>2243</v>
      </c>
      <c r="B2268" s="398"/>
      <c r="C2268" s="186"/>
      <c r="D2268" s="187"/>
      <c r="E2268" s="186"/>
      <c r="F2268" s="397"/>
      <c r="G2268" s="385">
        <f t="shared" si="255"/>
        <v>0</v>
      </c>
      <c r="H2268" s="360"/>
      <c r="I2268" s="187"/>
      <c r="J2268" s="187"/>
      <c r="K2268" s="187"/>
      <c r="L2268" s="187"/>
      <c r="M2268" s="187"/>
      <c r="N2268" s="187"/>
      <c r="O2268" s="187"/>
      <c r="P2268" s="187"/>
      <c r="Q2268" s="187"/>
      <c r="R2268" s="187"/>
      <c r="S2268" s="187"/>
      <c r="T2268" s="269"/>
      <c r="U2268" s="370">
        <f>IF(AND(H2268="",I2268="",J2268="",K2268="",L2268="",M2268="",N2268="",O2268="",P2268="",Q2268="",R2268="",S2268="",T2268=""),0,AVERAGE($H2268:T2268))</f>
        <v>0</v>
      </c>
      <c r="V2268" s="373">
        <f t="shared" si="256"/>
        <v>0</v>
      </c>
      <c r="W2268" s="376">
        <f t="shared" si="257"/>
        <v>0</v>
      </c>
      <c r="X2268" s="376">
        <f t="shared" si="258"/>
        <v>0</v>
      </c>
      <c r="Y2268" s="373">
        <f t="shared" si="259"/>
        <v>0</v>
      </c>
      <c r="Z2268" s="376">
        <f t="shared" si="260"/>
        <v>0</v>
      </c>
      <c r="AA2268" s="376">
        <f t="shared" si="254"/>
        <v>0</v>
      </c>
      <c r="AB2268" s="350"/>
    </row>
    <row r="2269" spans="1:28" s="2" customFormat="1" ht="10.7">
      <c r="A2269" s="382">
        <v>2244</v>
      </c>
      <c r="B2269" s="398"/>
      <c r="C2269" s="186"/>
      <c r="D2269" s="187"/>
      <c r="E2269" s="186"/>
      <c r="F2269" s="397"/>
      <c r="G2269" s="385">
        <f t="shared" si="255"/>
        <v>0</v>
      </c>
      <c r="H2269" s="360"/>
      <c r="I2269" s="187"/>
      <c r="J2269" s="187"/>
      <c r="K2269" s="187"/>
      <c r="L2269" s="187"/>
      <c r="M2269" s="187"/>
      <c r="N2269" s="187"/>
      <c r="O2269" s="187"/>
      <c r="P2269" s="187"/>
      <c r="Q2269" s="187"/>
      <c r="R2269" s="187"/>
      <c r="S2269" s="187"/>
      <c r="T2269" s="269"/>
      <c r="U2269" s="370">
        <f>IF(AND(H2269="",I2269="",J2269="",K2269="",L2269="",M2269="",N2269="",O2269="",P2269="",Q2269="",R2269="",S2269="",T2269=""),0,AVERAGE($H2269:T2269))</f>
        <v>0</v>
      </c>
      <c r="V2269" s="373">
        <f t="shared" si="256"/>
        <v>0</v>
      </c>
      <c r="W2269" s="376">
        <f t="shared" si="257"/>
        <v>0</v>
      </c>
      <c r="X2269" s="376">
        <f t="shared" si="258"/>
        <v>0</v>
      </c>
      <c r="Y2269" s="373">
        <f t="shared" si="259"/>
        <v>0</v>
      </c>
      <c r="Z2269" s="376">
        <f t="shared" si="260"/>
        <v>0</v>
      </c>
      <c r="AA2269" s="376">
        <f t="shared" si="254"/>
        <v>0</v>
      </c>
      <c r="AB2269" s="350"/>
    </row>
    <row r="2270" spans="1:28" s="2" customFormat="1" ht="10.7">
      <c r="A2270" s="382">
        <v>2245</v>
      </c>
      <c r="B2270" s="398"/>
      <c r="C2270" s="186"/>
      <c r="D2270" s="187"/>
      <c r="E2270" s="186"/>
      <c r="F2270" s="397"/>
      <c r="G2270" s="385">
        <f t="shared" si="255"/>
        <v>0</v>
      </c>
      <c r="H2270" s="360"/>
      <c r="I2270" s="187"/>
      <c r="J2270" s="187"/>
      <c r="K2270" s="187"/>
      <c r="L2270" s="187"/>
      <c r="M2270" s="187"/>
      <c r="N2270" s="187"/>
      <c r="O2270" s="187"/>
      <c r="P2270" s="187"/>
      <c r="Q2270" s="187"/>
      <c r="R2270" s="187"/>
      <c r="S2270" s="187"/>
      <c r="T2270" s="269"/>
      <c r="U2270" s="370">
        <f>IF(AND(H2270="",I2270="",J2270="",K2270="",L2270="",M2270="",N2270="",O2270="",P2270="",Q2270="",R2270="",S2270="",T2270=""),0,AVERAGE($H2270:T2270))</f>
        <v>0</v>
      </c>
      <c r="V2270" s="373">
        <f t="shared" si="256"/>
        <v>0</v>
      </c>
      <c r="W2270" s="376">
        <f t="shared" si="257"/>
        <v>0</v>
      </c>
      <c r="X2270" s="376">
        <f t="shared" si="258"/>
        <v>0</v>
      </c>
      <c r="Y2270" s="373">
        <f t="shared" si="259"/>
        <v>0</v>
      </c>
      <c r="Z2270" s="376">
        <f t="shared" si="260"/>
        <v>0</v>
      </c>
      <c r="AA2270" s="376">
        <f t="shared" si="254"/>
        <v>0</v>
      </c>
      <c r="AB2270" s="350"/>
    </row>
    <row r="2271" spans="1:28" s="2" customFormat="1" ht="10.7">
      <c r="A2271" s="382">
        <v>2246</v>
      </c>
      <c r="B2271" s="398"/>
      <c r="C2271" s="186"/>
      <c r="D2271" s="187"/>
      <c r="E2271" s="186"/>
      <c r="F2271" s="397"/>
      <c r="G2271" s="385">
        <f t="shared" si="255"/>
        <v>0</v>
      </c>
      <c r="H2271" s="360"/>
      <c r="I2271" s="187"/>
      <c r="J2271" s="187"/>
      <c r="K2271" s="187"/>
      <c r="L2271" s="187"/>
      <c r="M2271" s="187"/>
      <c r="N2271" s="187"/>
      <c r="O2271" s="187"/>
      <c r="P2271" s="187"/>
      <c r="Q2271" s="187"/>
      <c r="R2271" s="187"/>
      <c r="S2271" s="187"/>
      <c r="T2271" s="269"/>
      <c r="U2271" s="370">
        <f>IF(AND(H2271="",I2271="",J2271="",K2271="",L2271="",M2271="",N2271="",O2271="",P2271="",Q2271="",R2271="",S2271="",T2271=""),0,AVERAGE($H2271:T2271))</f>
        <v>0</v>
      </c>
      <c r="V2271" s="373">
        <f t="shared" si="256"/>
        <v>0</v>
      </c>
      <c r="W2271" s="376">
        <f t="shared" si="257"/>
        <v>0</v>
      </c>
      <c r="X2271" s="376">
        <f t="shared" si="258"/>
        <v>0</v>
      </c>
      <c r="Y2271" s="373">
        <f t="shared" si="259"/>
        <v>0</v>
      </c>
      <c r="Z2271" s="376">
        <f t="shared" si="260"/>
        <v>0</v>
      </c>
      <c r="AA2271" s="376">
        <f t="shared" si="254"/>
        <v>0</v>
      </c>
      <c r="AB2271" s="350"/>
    </row>
    <row r="2272" spans="1:28" s="2" customFormat="1" ht="10.7">
      <c r="A2272" s="382">
        <v>2247</v>
      </c>
      <c r="B2272" s="398"/>
      <c r="C2272" s="186"/>
      <c r="D2272" s="187"/>
      <c r="E2272" s="186"/>
      <c r="F2272" s="397"/>
      <c r="G2272" s="385">
        <f t="shared" si="255"/>
        <v>0</v>
      </c>
      <c r="H2272" s="360"/>
      <c r="I2272" s="187"/>
      <c r="J2272" s="187"/>
      <c r="K2272" s="187"/>
      <c r="L2272" s="187"/>
      <c r="M2272" s="187"/>
      <c r="N2272" s="187"/>
      <c r="O2272" s="187"/>
      <c r="P2272" s="187"/>
      <c r="Q2272" s="187"/>
      <c r="R2272" s="187"/>
      <c r="S2272" s="187"/>
      <c r="T2272" s="269"/>
      <c r="U2272" s="370">
        <f>IF(AND(H2272="",I2272="",J2272="",K2272="",L2272="",M2272="",N2272="",O2272="",P2272="",Q2272="",R2272="",S2272="",T2272=""),0,AVERAGE($H2272:T2272))</f>
        <v>0</v>
      </c>
      <c r="V2272" s="373">
        <f t="shared" si="256"/>
        <v>0</v>
      </c>
      <c r="W2272" s="376">
        <f t="shared" si="257"/>
        <v>0</v>
      </c>
      <c r="X2272" s="376">
        <f t="shared" si="258"/>
        <v>0</v>
      </c>
      <c r="Y2272" s="373">
        <f t="shared" si="259"/>
        <v>0</v>
      </c>
      <c r="Z2272" s="376">
        <f t="shared" si="260"/>
        <v>0</v>
      </c>
      <c r="AA2272" s="376">
        <f t="shared" si="254"/>
        <v>0</v>
      </c>
      <c r="AB2272" s="350"/>
    </row>
    <row r="2273" spans="1:28" s="2" customFormat="1" ht="10.7">
      <c r="A2273" s="382">
        <v>2248</v>
      </c>
      <c r="B2273" s="398"/>
      <c r="C2273" s="186"/>
      <c r="D2273" s="187"/>
      <c r="E2273" s="186"/>
      <c r="F2273" s="397"/>
      <c r="G2273" s="385">
        <f t="shared" si="255"/>
        <v>0</v>
      </c>
      <c r="H2273" s="360"/>
      <c r="I2273" s="187"/>
      <c r="J2273" s="187"/>
      <c r="K2273" s="187"/>
      <c r="L2273" s="187"/>
      <c r="M2273" s="187"/>
      <c r="N2273" s="187"/>
      <c r="O2273" s="187"/>
      <c r="P2273" s="187"/>
      <c r="Q2273" s="187"/>
      <c r="R2273" s="187"/>
      <c r="S2273" s="187"/>
      <c r="T2273" s="269"/>
      <c r="U2273" s="370">
        <f>IF(AND(H2273="",I2273="",J2273="",K2273="",L2273="",M2273="",N2273="",O2273="",P2273="",Q2273="",R2273="",S2273="",T2273=""),0,AVERAGE($H2273:T2273))</f>
        <v>0</v>
      </c>
      <c r="V2273" s="373">
        <f t="shared" si="256"/>
        <v>0</v>
      </c>
      <c r="W2273" s="376">
        <f t="shared" si="257"/>
        <v>0</v>
      </c>
      <c r="X2273" s="376">
        <f t="shared" si="258"/>
        <v>0</v>
      </c>
      <c r="Y2273" s="373">
        <f t="shared" si="259"/>
        <v>0</v>
      </c>
      <c r="Z2273" s="376">
        <f t="shared" si="260"/>
        <v>0</v>
      </c>
      <c r="AA2273" s="376">
        <f t="shared" si="254"/>
        <v>0</v>
      </c>
      <c r="AB2273" s="350"/>
    </row>
    <row r="2274" spans="1:28" s="2" customFormat="1" ht="10.7">
      <c r="A2274" s="382">
        <v>2249</v>
      </c>
      <c r="B2274" s="398"/>
      <c r="C2274" s="186"/>
      <c r="D2274" s="187"/>
      <c r="E2274" s="186"/>
      <c r="F2274" s="397"/>
      <c r="G2274" s="385">
        <f t="shared" si="255"/>
        <v>0</v>
      </c>
      <c r="H2274" s="360"/>
      <c r="I2274" s="187"/>
      <c r="J2274" s="187"/>
      <c r="K2274" s="187"/>
      <c r="L2274" s="187"/>
      <c r="M2274" s="187"/>
      <c r="N2274" s="187"/>
      <c r="O2274" s="187"/>
      <c r="P2274" s="187"/>
      <c r="Q2274" s="187"/>
      <c r="R2274" s="187"/>
      <c r="S2274" s="187"/>
      <c r="T2274" s="269"/>
      <c r="U2274" s="370">
        <f>IF(AND(H2274="",I2274="",J2274="",K2274="",L2274="",M2274="",N2274="",O2274="",P2274="",Q2274="",R2274="",S2274="",T2274=""),0,AVERAGE($H2274:T2274))</f>
        <v>0</v>
      </c>
      <c r="V2274" s="373">
        <f t="shared" si="256"/>
        <v>0</v>
      </c>
      <c r="W2274" s="376">
        <f t="shared" si="257"/>
        <v>0</v>
      </c>
      <c r="X2274" s="376">
        <f t="shared" si="258"/>
        <v>0</v>
      </c>
      <c r="Y2274" s="373">
        <f t="shared" si="259"/>
        <v>0</v>
      </c>
      <c r="Z2274" s="376">
        <f t="shared" si="260"/>
        <v>0</v>
      </c>
      <c r="AA2274" s="376">
        <f t="shared" si="254"/>
        <v>0</v>
      </c>
      <c r="AB2274" s="350"/>
    </row>
    <row r="2275" spans="1:28" s="2" customFormat="1" ht="10.7">
      <c r="A2275" s="382">
        <v>2250</v>
      </c>
      <c r="B2275" s="398"/>
      <c r="C2275" s="186"/>
      <c r="D2275" s="187"/>
      <c r="E2275" s="186"/>
      <c r="F2275" s="397"/>
      <c r="G2275" s="385">
        <f t="shared" si="255"/>
        <v>0</v>
      </c>
      <c r="H2275" s="360"/>
      <c r="I2275" s="187"/>
      <c r="J2275" s="187"/>
      <c r="K2275" s="187"/>
      <c r="L2275" s="187"/>
      <c r="M2275" s="187"/>
      <c r="N2275" s="187"/>
      <c r="O2275" s="187"/>
      <c r="P2275" s="187"/>
      <c r="Q2275" s="187"/>
      <c r="R2275" s="187"/>
      <c r="S2275" s="187"/>
      <c r="T2275" s="269"/>
      <c r="U2275" s="370">
        <f>IF(AND(H2275="",I2275="",J2275="",K2275="",L2275="",M2275="",N2275="",O2275="",P2275="",Q2275="",R2275="",S2275="",T2275=""),0,AVERAGE($H2275:T2275))</f>
        <v>0</v>
      </c>
      <c r="V2275" s="373">
        <f t="shared" si="256"/>
        <v>0</v>
      </c>
      <c r="W2275" s="376">
        <f t="shared" si="257"/>
        <v>0</v>
      </c>
      <c r="X2275" s="376">
        <f t="shared" si="258"/>
        <v>0</v>
      </c>
      <c r="Y2275" s="373">
        <f t="shared" si="259"/>
        <v>0</v>
      </c>
      <c r="Z2275" s="376">
        <f t="shared" si="260"/>
        <v>0</v>
      </c>
      <c r="AA2275" s="376">
        <f t="shared" si="254"/>
        <v>0</v>
      </c>
      <c r="AB2275" s="350"/>
    </row>
    <row r="2276" spans="1:28" s="2" customFormat="1" ht="10.7">
      <c r="A2276" s="382">
        <v>2251</v>
      </c>
      <c r="B2276" s="398"/>
      <c r="C2276" s="186"/>
      <c r="D2276" s="187"/>
      <c r="E2276" s="186"/>
      <c r="F2276" s="397"/>
      <c r="G2276" s="385">
        <f t="shared" si="255"/>
        <v>0</v>
      </c>
      <c r="H2276" s="360"/>
      <c r="I2276" s="187"/>
      <c r="J2276" s="187"/>
      <c r="K2276" s="187"/>
      <c r="L2276" s="187"/>
      <c r="M2276" s="187"/>
      <c r="N2276" s="187"/>
      <c r="O2276" s="187"/>
      <c r="P2276" s="187"/>
      <c r="Q2276" s="187"/>
      <c r="R2276" s="187"/>
      <c r="S2276" s="187"/>
      <c r="T2276" s="269"/>
      <c r="U2276" s="370">
        <f>IF(AND(H2276="",I2276="",J2276="",K2276="",L2276="",M2276="",N2276="",O2276="",P2276="",Q2276="",R2276="",S2276="",T2276=""),0,AVERAGE($H2276:T2276))</f>
        <v>0</v>
      </c>
      <c r="V2276" s="373">
        <f t="shared" si="256"/>
        <v>0</v>
      </c>
      <c r="W2276" s="376">
        <f t="shared" si="257"/>
        <v>0</v>
      </c>
      <c r="X2276" s="376">
        <f t="shared" si="258"/>
        <v>0</v>
      </c>
      <c r="Y2276" s="373">
        <f t="shared" si="259"/>
        <v>0</v>
      </c>
      <c r="Z2276" s="376">
        <f t="shared" si="260"/>
        <v>0</v>
      </c>
      <c r="AA2276" s="376">
        <f t="shared" si="254"/>
        <v>0</v>
      </c>
      <c r="AB2276" s="350"/>
    </row>
    <row r="2277" spans="1:28" s="2" customFormat="1" ht="10.7">
      <c r="A2277" s="382">
        <v>2252</v>
      </c>
      <c r="B2277" s="398"/>
      <c r="C2277" s="186"/>
      <c r="D2277" s="187"/>
      <c r="E2277" s="186"/>
      <c r="F2277" s="397"/>
      <c r="G2277" s="385">
        <f t="shared" si="255"/>
        <v>0</v>
      </c>
      <c r="H2277" s="360"/>
      <c r="I2277" s="187"/>
      <c r="J2277" s="187"/>
      <c r="K2277" s="187"/>
      <c r="L2277" s="187"/>
      <c r="M2277" s="187"/>
      <c r="N2277" s="187"/>
      <c r="O2277" s="187"/>
      <c r="P2277" s="187"/>
      <c r="Q2277" s="187"/>
      <c r="R2277" s="187"/>
      <c r="S2277" s="187"/>
      <c r="T2277" s="269"/>
      <c r="U2277" s="370">
        <f>IF(AND(H2277="",I2277="",J2277="",K2277="",L2277="",M2277="",N2277="",O2277="",P2277="",Q2277="",R2277="",S2277="",T2277=""),0,AVERAGE($H2277:T2277))</f>
        <v>0</v>
      </c>
      <c r="V2277" s="373">
        <f t="shared" si="256"/>
        <v>0</v>
      </c>
      <c r="W2277" s="376">
        <f t="shared" si="257"/>
        <v>0</v>
      </c>
      <c r="X2277" s="376">
        <f t="shared" si="258"/>
        <v>0</v>
      </c>
      <c r="Y2277" s="373">
        <f t="shared" si="259"/>
        <v>0</v>
      </c>
      <c r="Z2277" s="376">
        <f t="shared" si="260"/>
        <v>0</v>
      </c>
      <c r="AA2277" s="376">
        <f t="shared" si="254"/>
        <v>0</v>
      </c>
      <c r="AB2277" s="350"/>
    </row>
    <row r="2278" spans="1:28" s="2" customFormat="1" ht="10.7">
      <c r="A2278" s="382">
        <v>2253</v>
      </c>
      <c r="B2278" s="398"/>
      <c r="C2278" s="186"/>
      <c r="D2278" s="187"/>
      <c r="E2278" s="186"/>
      <c r="F2278" s="397"/>
      <c r="G2278" s="385">
        <f t="shared" si="255"/>
        <v>0</v>
      </c>
      <c r="H2278" s="360"/>
      <c r="I2278" s="187"/>
      <c r="J2278" s="187"/>
      <c r="K2278" s="187"/>
      <c r="L2278" s="187"/>
      <c r="M2278" s="187"/>
      <c r="N2278" s="187"/>
      <c r="O2278" s="187"/>
      <c r="P2278" s="187"/>
      <c r="Q2278" s="187"/>
      <c r="R2278" s="187"/>
      <c r="S2278" s="187"/>
      <c r="T2278" s="269"/>
      <c r="U2278" s="370">
        <f>IF(AND(H2278="",I2278="",J2278="",K2278="",L2278="",M2278="",N2278="",O2278="",P2278="",Q2278="",R2278="",S2278="",T2278=""),0,AVERAGE($H2278:T2278))</f>
        <v>0</v>
      </c>
      <c r="V2278" s="373">
        <f t="shared" si="256"/>
        <v>0</v>
      </c>
      <c r="W2278" s="376">
        <f t="shared" si="257"/>
        <v>0</v>
      </c>
      <c r="X2278" s="376">
        <f t="shared" si="258"/>
        <v>0</v>
      </c>
      <c r="Y2278" s="373">
        <f t="shared" si="259"/>
        <v>0</v>
      </c>
      <c r="Z2278" s="376">
        <f t="shared" si="260"/>
        <v>0</v>
      </c>
      <c r="AA2278" s="376">
        <f t="shared" si="254"/>
        <v>0</v>
      </c>
      <c r="AB2278" s="350"/>
    </row>
    <row r="2279" spans="1:28" s="2" customFormat="1" ht="10.7">
      <c r="A2279" s="382">
        <v>2254</v>
      </c>
      <c r="B2279" s="398"/>
      <c r="C2279" s="186"/>
      <c r="D2279" s="187"/>
      <c r="E2279" s="186"/>
      <c r="F2279" s="397"/>
      <c r="G2279" s="385">
        <f t="shared" si="255"/>
        <v>0</v>
      </c>
      <c r="H2279" s="360"/>
      <c r="I2279" s="187"/>
      <c r="J2279" s="187"/>
      <c r="K2279" s="187"/>
      <c r="L2279" s="187"/>
      <c r="M2279" s="187"/>
      <c r="N2279" s="187"/>
      <c r="O2279" s="187"/>
      <c r="P2279" s="187"/>
      <c r="Q2279" s="187"/>
      <c r="R2279" s="187"/>
      <c r="S2279" s="187"/>
      <c r="T2279" s="269"/>
      <c r="U2279" s="370">
        <f>IF(AND(H2279="",I2279="",J2279="",K2279="",L2279="",M2279="",N2279="",O2279="",P2279="",Q2279="",R2279="",S2279="",T2279=""),0,AVERAGE($H2279:T2279))</f>
        <v>0</v>
      </c>
      <c r="V2279" s="373">
        <f t="shared" si="256"/>
        <v>0</v>
      </c>
      <c r="W2279" s="376">
        <f t="shared" si="257"/>
        <v>0</v>
      </c>
      <c r="X2279" s="376">
        <f t="shared" si="258"/>
        <v>0</v>
      </c>
      <c r="Y2279" s="373">
        <f t="shared" si="259"/>
        <v>0</v>
      </c>
      <c r="Z2279" s="376">
        <f t="shared" si="260"/>
        <v>0</v>
      </c>
      <c r="AA2279" s="376">
        <f t="shared" si="254"/>
        <v>0</v>
      </c>
      <c r="AB2279" s="350"/>
    </row>
    <row r="2280" spans="1:28" s="2" customFormat="1" ht="10.7">
      <c r="A2280" s="382">
        <v>2255</v>
      </c>
      <c r="B2280" s="398"/>
      <c r="C2280" s="186"/>
      <c r="D2280" s="187"/>
      <c r="E2280" s="186"/>
      <c r="F2280" s="397"/>
      <c r="G2280" s="385">
        <f t="shared" si="255"/>
        <v>0</v>
      </c>
      <c r="H2280" s="360"/>
      <c r="I2280" s="187"/>
      <c r="J2280" s="187"/>
      <c r="K2280" s="187"/>
      <c r="L2280" s="187"/>
      <c r="M2280" s="187"/>
      <c r="N2280" s="187"/>
      <c r="O2280" s="187"/>
      <c r="P2280" s="187"/>
      <c r="Q2280" s="187"/>
      <c r="R2280" s="187"/>
      <c r="S2280" s="187"/>
      <c r="T2280" s="269"/>
      <c r="U2280" s="370">
        <f>IF(AND(H2280="",I2280="",J2280="",K2280="",L2280="",M2280="",N2280="",O2280="",P2280="",Q2280="",R2280="",S2280="",T2280=""),0,AVERAGE($H2280:T2280))</f>
        <v>0</v>
      </c>
      <c r="V2280" s="373">
        <f t="shared" si="256"/>
        <v>0</v>
      </c>
      <c r="W2280" s="376">
        <f t="shared" si="257"/>
        <v>0</v>
      </c>
      <c r="X2280" s="376">
        <f t="shared" si="258"/>
        <v>0</v>
      </c>
      <c r="Y2280" s="373">
        <f t="shared" si="259"/>
        <v>0</v>
      </c>
      <c r="Z2280" s="376">
        <f t="shared" si="260"/>
        <v>0</v>
      </c>
      <c r="AA2280" s="376">
        <f t="shared" si="254"/>
        <v>0</v>
      </c>
      <c r="AB2280" s="350"/>
    </row>
    <row r="2281" spans="1:28" s="2" customFormat="1" ht="10.7">
      <c r="A2281" s="382">
        <v>2256</v>
      </c>
      <c r="B2281" s="398"/>
      <c r="C2281" s="186"/>
      <c r="D2281" s="187"/>
      <c r="E2281" s="186"/>
      <c r="F2281" s="397"/>
      <c r="G2281" s="385">
        <f t="shared" si="255"/>
        <v>0</v>
      </c>
      <c r="H2281" s="360"/>
      <c r="I2281" s="187"/>
      <c r="J2281" s="187"/>
      <c r="K2281" s="187"/>
      <c r="L2281" s="187"/>
      <c r="M2281" s="187"/>
      <c r="N2281" s="187"/>
      <c r="O2281" s="187"/>
      <c r="P2281" s="187"/>
      <c r="Q2281" s="187"/>
      <c r="R2281" s="187"/>
      <c r="S2281" s="187"/>
      <c r="T2281" s="269"/>
      <c r="U2281" s="370">
        <f>IF(AND(H2281="",I2281="",J2281="",K2281="",L2281="",M2281="",N2281="",O2281="",P2281="",Q2281="",R2281="",S2281="",T2281=""),0,AVERAGE($H2281:T2281))</f>
        <v>0</v>
      </c>
      <c r="V2281" s="373">
        <f t="shared" si="256"/>
        <v>0</v>
      </c>
      <c r="W2281" s="376">
        <f t="shared" si="257"/>
        <v>0</v>
      </c>
      <c r="X2281" s="376">
        <f t="shared" si="258"/>
        <v>0</v>
      </c>
      <c r="Y2281" s="373">
        <f t="shared" si="259"/>
        <v>0</v>
      </c>
      <c r="Z2281" s="376">
        <f t="shared" si="260"/>
        <v>0</v>
      </c>
      <c r="AA2281" s="376">
        <f t="shared" si="254"/>
        <v>0</v>
      </c>
      <c r="AB2281" s="350"/>
    </row>
    <row r="2282" spans="1:28" s="2" customFormat="1" ht="10.7">
      <c r="A2282" s="382">
        <v>2257</v>
      </c>
      <c r="B2282" s="398"/>
      <c r="C2282" s="186"/>
      <c r="D2282" s="187"/>
      <c r="E2282" s="186"/>
      <c r="F2282" s="397"/>
      <c r="G2282" s="385">
        <f t="shared" si="255"/>
        <v>0</v>
      </c>
      <c r="H2282" s="360"/>
      <c r="I2282" s="187"/>
      <c r="J2282" s="187"/>
      <c r="K2282" s="187"/>
      <c r="L2282" s="187"/>
      <c r="M2282" s="187"/>
      <c r="N2282" s="187"/>
      <c r="O2282" s="187"/>
      <c r="P2282" s="187"/>
      <c r="Q2282" s="187"/>
      <c r="R2282" s="187"/>
      <c r="S2282" s="187"/>
      <c r="T2282" s="269"/>
      <c r="U2282" s="370">
        <f>IF(AND(H2282="",I2282="",J2282="",K2282="",L2282="",M2282="",N2282="",O2282="",P2282="",Q2282="",R2282="",S2282="",T2282=""),0,AVERAGE($H2282:T2282))</f>
        <v>0</v>
      </c>
      <c r="V2282" s="373">
        <f t="shared" si="256"/>
        <v>0</v>
      </c>
      <c r="W2282" s="376">
        <f t="shared" si="257"/>
        <v>0</v>
      </c>
      <c r="X2282" s="376">
        <f t="shared" si="258"/>
        <v>0</v>
      </c>
      <c r="Y2282" s="373">
        <f t="shared" si="259"/>
        <v>0</v>
      </c>
      <c r="Z2282" s="376">
        <f t="shared" si="260"/>
        <v>0</v>
      </c>
      <c r="AA2282" s="376">
        <f t="shared" si="254"/>
        <v>0</v>
      </c>
      <c r="AB2282" s="350"/>
    </row>
    <row r="2283" spans="1:28" s="2" customFormat="1" ht="10.7">
      <c r="A2283" s="382">
        <v>2258</v>
      </c>
      <c r="B2283" s="398"/>
      <c r="C2283" s="186"/>
      <c r="D2283" s="187"/>
      <c r="E2283" s="186"/>
      <c r="F2283" s="397"/>
      <c r="G2283" s="385">
        <f t="shared" si="255"/>
        <v>0</v>
      </c>
      <c r="H2283" s="360"/>
      <c r="I2283" s="187"/>
      <c r="J2283" s="187"/>
      <c r="K2283" s="187"/>
      <c r="L2283" s="187"/>
      <c r="M2283" s="187"/>
      <c r="N2283" s="187"/>
      <c r="O2283" s="187"/>
      <c r="P2283" s="187"/>
      <c r="Q2283" s="187"/>
      <c r="R2283" s="187"/>
      <c r="S2283" s="187"/>
      <c r="T2283" s="269"/>
      <c r="U2283" s="370">
        <f>IF(AND(H2283="",I2283="",J2283="",K2283="",L2283="",M2283="",N2283="",O2283="",P2283="",Q2283="",R2283="",S2283="",T2283=""),0,AVERAGE($H2283:T2283))</f>
        <v>0</v>
      </c>
      <c r="V2283" s="373">
        <f t="shared" si="256"/>
        <v>0</v>
      </c>
      <c r="W2283" s="376">
        <f t="shared" si="257"/>
        <v>0</v>
      </c>
      <c r="X2283" s="376">
        <f t="shared" si="258"/>
        <v>0</v>
      </c>
      <c r="Y2283" s="373">
        <f t="shared" si="259"/>
        <v>0</v>
      </c>
      <c r="Z2283" s="376">
        <f t="shared" si="260"/>
        <v>0</v>
      </c>
      <c r="AA2283" s="376">
        <f t="shared" si="254"/>
        <v>0</v>
      </c>
      <c r="AB2283" s="350"/>
    </row>
    <row r="2284" spans="1:28" s="2" customFormat="1" ht="10.7">
      <c r="A2284" s="382">
        <v>2259</v>
      </c>
      <c r="B2284" s="398"/>
      <c r="C2284" s="186"/>
      <c r="D2284" s="187"/>
      <c r="E2284" s="186"/>
      <c r="F2284" s="397"/>
      <c r="G2284" s="385">
        <f t="shared" si="255"/>
        <v>0</v>
      </c>
      <c r="H2284" s="360"/>
      <c r="I2284" s="187"/>
      <c r="J2284" s="187"/>
      <c r="K2284" s="187"/>
      <c r="L2284" s="187"/>
      <c r="M2284" s="187"/>
      <c r="N2284" s="187"/>
      <c r="O2284" s="187"/>
      <c r="P2284" s="187"/>
      <c r="Q2284" s="187"/>
      <c r="R2284" s="187"/>
      <c r="S2284" s="187"/>
      <c r="T2284" s="269"/>
      <c r="U2284" s="370">
        <f>IF(AND(H2284="",I2284="",J2284="",K2284="",L2284="",M2284="",N2284="",O2284="",P2284="",Q2284="",R2284="",S2284="",T2284=""),0,AVERAGE($H2284:T2284))</f>
        <v>0</v>
      </c>
      <c r="V2284" s="373">
        <f t="shared" si="256"/>
        <v>0</v>
      </c>
      <c r="W2284" s="376">
        <f t="shared" si="257"/>
        <v>0</v>
      </c>
      <c r="X2284" s="376">
        <f t="shared" si="258"/>
        <v>0</v>
      </c>
      <c r="Y2284" s="373">
        <f t="shared" si="259"/>
        <v>0</v>
      </c>
      <c r="Z2284" s="376">
        <f t="shared" si="260"/>
        <v>0</v>
      </c>
      <c r="AA2284" s="376">
        <f t="shared" si="254"/>
        <v>0</v>
      </c>
      <c r="AB2284" s="350"/>
    </row>
    <row r="2285" spans="1:28" s="2" customFormat="1" ht="10.7">
      <c r="A2285" s="382">
        <v>2260</v>
      </c>
      <c r="B2285" s="398"/>
      <c r="C2285" s="186"/>
      <c r="D2285" s="187"/>
      <c r="E2285" s="186"/>
      <c r="F2285" s="397"/>
      <c r="G2285" s="385">
        <f t="shared" si="255"/>
        <v>0</v>
      </c>
      <c r="H2285" s="360"/>
      <c r="I2285" s="187"/>
      <c r="J2285" s="187"/>
      <c r="K2285" s="187"/>
      <c r="L2285" s="187"/>
      <c r="M2285" s="187"/>
      <c r="N2285" s="187"/>
      <c r="O2285" s="187"/>
      <c r="P2285" s="187"/>
      <c r="Q2285" s="187"/>
      <c r="R2285" s="187"/>
      <c r="S2285" s="187"/>
      <c r="T2285" s="269"/>
      <c r="U2285" s="370">
        <f>IF(AND(H2285="",I2285="",J2285="",K2285="",L2285="",M2285="",N2285="",O2285="",P2285="",Q2285="",R2285="",S2285="",T2285=""),0,AVERAGE($H2285:T2285))</f>
        <v>0</v>
      </c>
      <c r="V2285" s="373">
        <f t="shared" si="256"/>
        <v>0</v>
      </c>
      <c r="W2285" s="376">
        <f t="shared" si="257"/>
        <v>0</v>
      </c>
      <c r="X2285" s="376">
        <f t="shared" si="258"/>
        <v>0</v>
      </c>
      <c r="Y2285" s="373">
        <f t="shared" si="259"/>
        <v>0</v>
      </c>
      <c r="Z2285" s="376">
        <f t="shared" si="260"/>
        <v>0</v>
      </c>
      <c r="AA2285" s="376">
        <f t="shared" si="254"/>
        <v>0</v>
      </c>
      <c r="AB2285" s="350"/>
    </row>
    <row r="2286" spans="1:28" s="2" customFormat="1" ht="10.7">
      <c r="A2286" s="382">
        <v>2261</v>
      </c>
      <c r="B2286" s="398"/>
      <c r="C2286" s="186"/>
      <c r="D2286" s="187"/>
      <c r="E2286" s="186"/>
      <c r="F2286" s="397"/>
      <c r="G2286" s="385">
        <f t="shared" si="255"/>
        <v>0</v>
      </c>
      <c r="H2286" s="360"/>
      <c r="I2286" s="187"/>
      <c r="J2286" s="187"/>
      <c r="K2286" s="187"/>
      <c r="L2286" s="187"/>
      <c r="M2286" s="187"/>
      <c r="N2286" s="187"/>
      <c r="O2286" s="187"/>
      <c r="P2286" s="187"/>
      <c r="Q2286" s="187"/>
      <c r="R2286" s="187"/>
      <c r="S2286" s="187"/>
      <c r="T2286" s="269"/>
      <c r="U2286" s="370">
        <f>IF(AND(H2286="",I2286="",J2286="",K2286="",L2286="",M2286="",N2286="",O2286="",P2286="",Q2286="",R2286="",S2286="",T2286=""),0,AVERAGE($H2286:T2286))</f>
        <v>0</v>
      </c>
      <c r="V2286" s="373">
        <f t="shared" si="256"/>
        <v>0</v>
      </c>
      <c r="W2286" s="376">
        <f t="shared" si="257"/>
        <v>0</v>
      </c>
      <c r="X2286" s="376">
        <f t="shared" si="258"/>
        <v>0</v>
      </c>
      <c r="Y2286" s="373">
        <f t="shared" si="259"/>
        <v>0</v>
      </c>
      <c r="Z2286" s="376">
        <f t="shared" si="260"/>
        <v>0</v>
      </c>
      <c r="AA2286" s="376">
        <f t="shared" si="254"/>
        <v>0</v>
      </c>
      <c r="AB2286" s="350"/>
    </row>
    <row r="2287" spans="1:28" s="2" customFormat="1" ht="10.7">
      <c r="A2287" s="382">
        <v>2262</v>
      </c>
      <c r="B2287" s="398"/>
      <c r="C2287" s="186"/>
      <c r="D2287" s="187"/>
      <c r="E2287" s="186"/>
      <c r="F2287" s="397"/>
      <c r="G2287" s="385">
        <f t="shared" si="255"/>
        <v>0</v>
      </c>
      <c r="H2287" s="360"/>
      <c r="I2287" s="187"/>
      <c r="J2287" s="187"/>
      <c r="K2287" s="187"/>
      <c r="L2287" s="187"/>
      <c r="M2287" s="187"/>
      <c r="N2287" s="187"/>
      <c r="O2287" s="187"/>
      <c r="P2287" s="187"/>
      <c r="Q2287" s="187"/>
      <c r="R2287" s="187"/>
      <c r="S2287" s="187"/>
      <c r="T2287" s="269"/>
      <c r="U2287" s="370">
        <f>IF(AND(H2287="",I2287="",J2287="",K2287="",L2287="",M2287="",N2287="",O2287="",P2287="",Q2287="",R2287="",S2287="",T2287=""),0,AVERAGE($H2287:T2287))</f>
        <v>0</v>
      </c>
      <c r="V2287" s="373">
        <f t="shared" si="256"/>
        <v>0</v>
      </c>
      <c r="W2287" s="376">
        <f t="shared" si="257"/>
        <v>0</v>
      </c>
      <c r="X2287" s="376">
        <f t="shared" si="258"/>
        <v>0</v>
      </c>
      <c r="Y2287" s="373">
        <f t="shared" si="259"/>
        <v>0</v>
      </c>
      <c r="Z2287" s="376">
        <f t="shared" si="260"/>
        <v>0</v>
      </c>
      <c r="AA2287" s="376">
        <f t="shared" si="254"/>
        <v>0</v>
      </c>
      <c r="AB2287" s="350"/>
    </row>
    <row r="2288" spans="1:28" s="2" customFormat="1" ht="10.7">
      <c r="A2288" s="382">
        <v>2263</v>
      </c>
      <c r="B2288" s="398"/>
      <c r="C2288" s="186"/>
      <c r="D2288" s="187"/>
      <c r="E2288" s="186"/>
      <c r="F2288" s="397"/>
      <c r="G2288" s="385">
        <f t="shared" si="255"/>
        <v>0</v>
      </c>
      <c r="H2288" s="360"/>
      <c r="I2288" s="187"/>
      <c r="J2288" s="187"/>
      <c r="K2288" s="187"/>
      <c r="L2288" s="187"/>
      <c r="M2288" s="187"/>
      <c r="N2288" s="187"/>
      <c r="O2288" s="187"/>
      <c r="P2288" s="187"/>
      <c r="Q2288" s="187"/>
      <c r="R2288" s="187"/>
      <c r="S2288" s="187"/>
      <c r="T2288" s="269"/>
      <c r="U2288" s="370">
        <f>IF(AND(H2288="",I2288="",J2288="",K2288="",L2288="",M2288="",N2288="",O2288="",P2288="",Q2288="",R2288="",S2288="",T2288=""),0,AVERAGE($H2288:T2288))</f>
        <v>0</v>
      </c>
      <c r="V2288" s="373">
        <f t="shared" si="256"/>
        <v>0</v>
      </c>
      <c r="W2288" s="376">
        <f t="shared" si="257"/>
        <v>0</v>
      </c>
      <c r="X2288" s="376">
        <f t="shared" si="258"/>
        <v>0</v>
      </c>
      <c r="Y2288" s="373">
        <f t="shared" si="259"/>
        <v>0</v>
      </c>
      <c r="Z2288" s="376">
        <f t="shared" si="260"/>
        <v>0</v>
      </c>
      <c r="AA2288" s="376">
        <f t="shared" si="254"/>
        <v>0</v>
      </c>
      <c r="AB2288" s="350"/>
    </row>
    <row r="2289" spans="1:28" s="2" customFormat="1" ht="10.7">
      <c r="A2289" s="382">
        <v>2264</v>
      </c>
      <c r="B2289" s="398"/>
      <c r="C2289" s="186"/>
      <c r="D2289" s="187"/>
      <c r="E2289" s="186"/>
      <c r="F2289" s="397"/>
      <c r="G2289" s="385">
        <f t="shared" si="255"/>
        <v>0</v>
      </c>
      <c r="H2289" s="360"/>
      <c r="I2289" s="187"/>
      <c r="J2289" s="187"/>
      <c r="K2289" s="187"/>
      <c r="L2289" s="187"/>
      <c r="M2289" s="187"/>
      <c r="N2289" s="187"/>
      <c r="O2289" s="187"/>
      <c r="P2289" s="187"/>
      <c r="Q2289" s="187"/>
      <c r="R2289" s="187"/>
      <c r="S2289" s="187"/>
      <c r="T2289" s="269"/>
      <c r="U2289" s="370">
        <f>IF(AND(H2289="",I2289="",J2289="",K2289="",L2289="",M2289="",N2289="",O2289="",P2289="",Q2289="",R2289="",S2289="",T2289=""),0,AVERAGE($H2289:T2289))</f>
        <v>0</v>
      </c>
      <c r="V2289" s="373">
        <f t="shared" si="256"/>
        <v>0</v>
      </c>
      <c r="W2289" s="376">
        <f t="shared" si="257"/>
        <v>0</v>
      </c>
      <c r="X2289" s="376">
        <f t="shared" si="258"/>
        <v>0</v>
      </c>
      <c r="Y2289" s="373">
        <f t="shared" si="259"/>
        <v>0</v>
      </c>
      <c r="Z2289" s="376">
        <f t="shared" si="260"/>
        <v>0</v>
      </c>
      <c r="AA2289" s="376">
        <f t="shared" si="254"/>
        <v>0</v>
      </c>
      <c r="AB2289" s="350"/>
    </row>
    <row r="2290" spans="1:28" s="2" customFormat="1" ht="10.7">
      <c r="A2290" s="382">
        <v>2265</v>
      </c>
      <c r="B2290" s="398"/>
      <c r="C2290" s="186"/>
      <c r="D2290" s="187"/>
      <c r="E2290" s="186"/>
      <c r="F2290" s="397"/>
      <c r="G2290" s="385">
        <f t="shared" si="255"/>
        <v>0</v>
      </c>
      <c r="H2290" s="360"/>
      <c r="I2290" s="187"/>
      <c r="J2290" s="187"/>
      <c r="K2290" s="187"/>
      <c r="L2290" s="187"/>
      <c r="M2290" s="187"/>
      <c r="N2290" s="187"/>
      <c r="O2290" s="187"/>
      <c r="P2290" s="187"/>
      <c r="Q2290" s="187"/>
      <c r="R2290" s="187"/>
      <c r="S2290" s="187"/>
      <c r="T2290" s="269"/>
      <c r="U2290" s="370">
        <f>IF(AND(H2290="",I2290="",J2290="",K2290="",L2290="",M2290="",N2290="",O2290="",P2290="",Q2290="",R2290="",S2290="",T2290=""),0,AVERAGE($H2290:T2290))</f>
        <v>0</v>
      </c>
      <c r="V2290" s="373">
        <f t="shared" si="256"/>
        <v>0</v>
      </c>
      <c r="W2290" s="376">
        <f t="shared" si="257"/>
        <v>0</v>
      </c>
      <c r="X2290" s="376">
        <f t="shared" si="258"/>
        <v>0</v>
      </c>
      <c r="Y2290" s="373">
        <f t="shared" si="259"/>
        <v>0</v>
      </c>
      <c r="Z2290" s="376">
        <f t="shared" si="260"/>
        <v>0</v>
      </c>
      <c r="AA2290" s="376">
        <f t="shared" si="254"/>
        <v>0</v>
      </c>
      <c r="AB2290" s="350"/>
    </row>
    <row r="2291" spans="1:28" s="2" customFormat="1" ht="10.7">
      <c r="A2291" s="382">
        <v>2266</v>
      </c>
      <c r="B2291" s="398"/>
      <c r="C2291" s="186"/>
      <c r="D2291" s="187"/>
      <c r="E2291" s="186"/>
      <c r="F2291" s="397"/>
      <c r="G2291" s="385">
        <f t="shared" si="255"/>
        <v>0</v>
      </c>
      <c r="H2291" s="360"/>
      <c r="I2291" s="187"/>
      <c r="J2291" s="187"/>
      <c r="K2291" s="187"/>
      <c r="L2291" s="187"/>
      <c r="M2291" s="187"/>
      <c r="N2291" s="187"/>
      <c r="O2291" s="187"/>
      <c r="P2291" s="187"/>
      <c r="Q2291" s="187"/>
      <c r="R2291" s="187"/>
      <c r="S2291" s="187"/>
      <c r="T2291" s="269"/>
      <c r="U2291" s="370">
        <f>IF(AND(H2291="",I2291="",J2291="",K2291="",L2291="",M2291="",N2291="",O2291="",P2291="",Q2291="",R2291="",S2291="",T2291=""),0,AVERAGE($H2291:T2291))</f>
        <v>0</v>
      </c>
      <c r="V2291" s="373">
        <f t="shared" si="256"/>
        <v>0</v>
      </c>
      <c r="W2291" s="376">
        <f t="shared" si="257"/>
        <v>0</v>
      </c>
      <c r="X2291" s="376">
        <f t="shared" si="258"/>
        <v>0</v>
      </c>
      <c r="Y2291" s="373">
        <f t="shared" si="259"/>
        <v>0</v>
      </c>
      <c r="Z2291" s="376">
        <f t="shared" si="260"/>
        <v>0</v>
      </c>
      <c r="AA2291" s="376">
        <f t="shared" si="254"/>
        <v>0</v>
      </c>
      <c r="AB2291" s="350"/>
    </row>
    <row r="2292" spans="1:28" s="2" customFormat="1" ht="10.7">
      <c r="A2292" s="382">
        <v>2267</v>
      </c>
      <c r="B2292" s="398"/>
      <c r="C2292" s="186"/>
      <c r="D2292" s="187"/>
      <c r="E2292" s="186"/>
      <c r="F2292" s="397"/>
      <c r="G2292" s="385">
        <f t="shared" si="255"/>
        <v>0</v>
      </c>
      <c r="H2292" s="360"/>
      <c r="I2292" s="187"/>
      <c r="J2292" s="187"/>
      <c r="K2292" s="187"/>
      <c r="L2292" s="187"/>
      <c r="M2292" s="187"/>
      <c r="N2292" s="187"/>
      <c r="O2292" s="187"/>
      <c r="P2292" s="187"/>
      <c r="Q2292" s="187"/>
      <c r="R2292" s="187"/>
      <c r="S2292" s="187"/>
      <c r="T2292" s="269"/>
      <c r="U2292" s="370">
        <f>IF(AND(H2292="",I2292="",J2292="",K2292="",L2292="",M2292="",N2292="",O2292="",P2292="",Q2292="",R2292="",S2292="",T2292=""),0,AVERAGE($H2292:T2292))</f>
        <v>0</v>
      </c>
      <c r="V2292" s="373">
        <f t="shared" si="256"/>
        <v>0</v>
      </c>
      <c r="W2292" s="376">
        <f t="shared" si="257"/>
        <v>0</v>
      </c>
      <c r="X2292" s="376">
        <f t="shared" si="258"/>
        <v>0</v>
      </c>
      <c r="Y2292" s="373">
        <f t="shared" si="259"/>
        <v>0</v>
      </c>
      <c r="Z2292" s="376">
        <f t="shared" si="260"/>
        <v>0</v>
      </c>
      <c r="AA2292" s="376">
        <f t="shared" si="254"/>
        <v>0</v>
      </c>
      <c r="AB2292" s="350"/>
    </row>
    <row r="2293" spans="1:28" s="2" customFormat="1" ht="10.7">
      <c r="A2293" s="382">
        <v>2268</v>
      </c>
      <c r="B2293" s="398"/>
      <c r="C2293" s="186"/>
      <c r="D2293" s="187"/>
      <c r="E2293" s="186"/>
      <c r="F2293" s="397"/>
      <c r="G2293" s="385">
        <f t="shared" si="255"/>
        <v>0</v>
      </c>
      <c r="H2293" s="360"/>
      <c r="I2293" s="187"/>
      <c r="J2293" s="187"/>
      <c r="K2293" s="187"/>
      <c r="L2293" s="187"/>
      <c r="M2293" s="187"/>
      <c r="N2293" s="187"/>
      <c r="O2293" s="187"/>
      <c r="P2293" s="187"/>
      <c r="Q2293" s="187"/>
      <c r="R2293" s="187"/>
      <c r="S2293" s="187"/>
      <c r="T2293" s="269"/>
      <c r="U2293" s="370">
        <f>IF(AND(H2293="",I2293="",J2293="",K2293="",L2293="",M2293="",N2293="",O2293="",P2293="",Q2293="",R2293="",S2293="",T2293=""),0,AVERAGE($H2293:T2293))</f>
        <v>0</v>
      </c>
      <c r="V2293" s="373">
        <f t="shared" si="256"/>
        <v>0</v>
      </c>
      <c r="W2293" s="376">
        <f t="shared" si="257"/>
        <v>0</v>
      </c>
      <c r="X2293" s="376">
        <f t="shared" si="258"/>
        <v>0</v>
      </c>
      <c r="Y2293" s="373">
        <f t="shared" si="259"/>
        <v>0</v>
      </c>
      <c r="Z2293" s="376">
        <f t="shared" si="260"/>
        <v>0</v>
      </c>
      <c r="AA2293" s="376">
        <f t="shared" si="254"/>
        <v>0</v>
      </c>
      <c r="AB2293" s="350"/>
    </row>
    <row r="2294" spans="1:28" s="2" customFormat="1" ht="10.7">
      <c r="A2294" s="382">
        <v>2269</v>
      </c>
      <c r="B2294" s="398"/>
      <c r="C2294" s="186"/>
      <c r="D2294" s="187"/>
      <c r="E2294" s="186"/>
      <c r="F2294" s="397"/>
      <c r="G2294" s="385">
        <f t="shared" si="255"/>
        <v>0</v>
      </c>
      <c r="H2294" s="360"/>
      <c r="I2294" s="187"/>
      <c r="J2294" s="187"/>
      <c r="K2294" s="187"/>
      <c r="L2294" s="187"/>
      <c r="M2294" s="187"/>
      <c r="N2294" s="187"/>
      <c r="O2294" s="187"/>
      <c r="P2294" s="187"/>
      <c r="Q2294" s="187"/>
      <c r="R2294" s="187"/>
      <c r="S2294" s="187"/>
      <c r="T2294" s="269"/>
      <c r="U2294" s="370">
        <f>IF(AND(H2294="",I2294="",J2294="",K2294="",L2294="",M2294="",N2294="",O2294="",P2294="",Q2294="",R2294="",S2294="",T2294=""),0,AVERAGE($H2294:T2294))</f>
        <v>0</v>
      </c>
      <c r="V2294" s="373">
        <f t="shared" si="256"/>
        <v>0</v>
      </c>
      <c r="W2294" s="376">
        <f t="shared" si="257"/>
        <v>0</v>
      </c>
      <c r="X2294" s="376">
        <f t="shared" si="258"/>
        <v>0</v>
      </c>
      <c r="Y2294" s="373">
        <f t="shared" si="259"/>
        <v>0</v>
      </c>
      <c r="Z2294" s="376">
        <f t="shared" si="260"/>
        <v>0</v>
      </c>
      <c r="AA2294" s="376">
        <f t="shared" si="254"/>
        <v>0</v>
      </c>
      <c r="AB2294" s="350"/>
    </row>
    <row r="2295" spans="1:28" s="2" customFormat="1" ht="10.7">
      <c r="A2295" s="382">
        <v>2270</v>
      </c>
      <c r="B2295" s="398"/>
      <c r="C2295" s="186"/>
      <c r="D2295" s="187"/>
      <c r="E2295" s="186"/>
      <c r="F2295" s="397"/>
      <c r="G2295" s="385">
        <f t="shared" si="255"/>
        <v>0</v>
      </c>
      <c r="H2295" s="360"/>
      <c r="I2295" s="187"/>
      <c r="J2295" s="187"/>
      <c r="K2295" s="187"/>
      <c r="L2295" s="187"/>
      <c r="M2295" s="187"/>
      <c r="N2295" s="187"/>
      <c r="O2295" s="187"/>
      <c r="P2295" s="187"/>
      <c r="Q2295" s="187"/>
      <c r="R2295" s="187"/>
      <c r="S2295" s="187"/>
      <c r="T2295" s="269"/>
      <c r="U2295" s="370">
        <f>IF(AND(H2295="",I2295="",J2295="",K2295="",L2295="",M2295="",N2295="",O2295="",P2295="",Q2295="",R2295="",S2295="",T2295=""),0,AVERAGE($H2295:T2295))</f>
        <v>0</v>
      </c>
      <c r="V2295" s="373">
        <f t="shared" si="256"/>
        <v>0</v>
      </c>
      <c r="W2295" s="376">
        <f t="shared" si="257"/>
        <v>0</v>
      </c>
      <c r="X2295" s="376">
        <f t="shared" si="258"/>
        <v>0</v>
      </c>
      <c r="Y2295" s="373">
        <f t="shared" si="259"/>
        <v>0</v>
      </c>
      <c r="Z2295" s="376">
        <f t="shared" si="260"/>
        <v>0</v>
      </c>
      <c r="AA2295" s="376">
        <f t="shared" si="254"/>
        <v>0</v>
      </c>
      <c r="AB2295" s="350"/>
    </row>
    <row r="2296" spans="1:28" s="2" customFormat="1" ht="10.7">
      <c r="A2296" s="382">
        <v>2271</v>
      </c>
      <c r="B2296" s="398"/>
      <c r="C2296" s="186"/>
      <c r="D2296" s="187"/>
      <c r="E2296" s="186"/>
      <c r="F2296" s="397"/>
      <c r="G2296" s="385">
        <f t="shared" si="255"/>
        <v>0</v>
      </c>
      <c r="H2296" s="360"/>
      <c r="I2296" s="187"/>
      <c r="J2296" s="187"/>
      <c r="K2296" s="187"/>
      <c r="L2296" s="187"/>
      <c r="M2296" s="187"/>
      <c r="N2296" s="187"/>
      <c r="O2296" s="187"/>
      <c r="P2296" s="187"/>
      <c r="Q2296" s="187"/>
      <c r="R2296" s="187"/>
      <c r="S2296" s="187"/>
      <c r="T2296" s="269"/>
      <c r="U2296" s="370">
        <f>IF(AND(H2296="",I2296="",J2296="",K2296="",L2296="",M2296="",N2296="",O2296="",P2296="",Q2296="",R2296="",S2296="",T2296=""),0,AVERAGE($H2296:T2296))</f>
        <v>0</v>
      </c>
      <c r="V2296" s="373">
        <f t="shared" si="256"/>
        <v>0</v>
      </c>
      <c r="W2296" s="376">
        <f t="shared" si="257"/>
        <v>0</v>
      </c>
      <c r="X2296" s="376">
        <f t="shared" si="258"/>
        <v>0</v>
      </c>
      <c r="Y2296" s="373">
        <f t="shared" si="259"/>
        <v>0</v>
      </c>
      <c r="Z2296" s="376">
        <f t="shared" si="260"/>
        <v>0</v>
      </c>
      <c r="AA2296" s="376">
        <f t="shared" si="254"/>
        <v>0</v>
      </c>
      <c r="AB2296" s="350"/>
    </row>
    <row r="2297" spans="1:28" s="2" customFormat="1" ht="10.7">
      <c r="A2297" s="382">
        <v>2272</v>
      </c>
      <c r="B2297" s="398"/>
      <c r="C2297" s="186"/>
      <c r="D2297" s="187"/>
      <c r="E2297" s="186"/>
      <c r="F2297" s="397"/>
      <c r="G2297" s="385">
        <f t="shared" si="255"/>
        <v>0</v>
      </c>
      <c r="H2297" s="360"/>
      <c r="I2297" s="187"/>
      <c r="J2297" s="187"/>
      <c r="K2297" s="187"/>
      <c r="L2297" s="187"/>
      <c r="M2297" s="187"/>
      <c r="N2297" s="187"/>
      <c r="O2297" s="187"/>
      <c r="P2297" s="187"/>
      <c r="Q2297" s="187"/>
      <c r="R2297" s="187"/>
      <c r="S2297" s="187"/>
      <c r="T2297" s="269"/>
      <c r="U2297" s="370">
        <f>IF(AND(H2297="",I2297="",J2297="",K2297="",L2297="",M2297="",N2297="",O2297="",P2297="",Q2297="",R2297="",S2297="",T2297=""),0,AVERAGE($H2297:T2297))</f>
        <v>0</v>
      </c>
      <c r="V2297" s="373">
        <f t="shared" si="256"/>
        <v>0</v>
      </c>
      <c r="W2297" s="376">
        <f t="shared" si="257"/>
        <v>0</v>
      </c>
      <c r="X2297" s="376">
        <f t="shared" si="258"/>
        <v>0</v>
      </c>
      <c r="Y2297" s="373">
        <f t="shared" si="259"/>
        <v>0</v>
      </c>
      <c r="Z2297" s="376">
        <f t="shared" si="260"/>
        <v>0</v>
      </c>
      <c r="AA2297" s="376">
        <f t="shared" si="254"/>
        <v>0</v>
      </c>
      <c r="AB2297" s="350"/>
    </row>
    <row r="2298" spans="1:28" s="2" customFormat="1" ht="10.7">
      <c r="A2298" s="382">
        <v>2273</v>
      </c>
      <c r="B2298" s="398"/>
      <c r="C2298" s="186"/>
      <c r="D2298" s="187"/>
      <c r="E2298" s="186"/>
      <c r="F2298" s="397"/>
      <c r="G2298" s="385">
        <f t="shared" si="255"/>
        <v>0</v>
      </c>
      <c r="H2298" s="360"/>
      <c r="I2298" s="187"/>
      <c r="J2298" s="187"/>
      <c r="K2298" s="187"/>
      <c r="L2298" s="187"/>
      <c r="M2298" s="187"/>
      <c r="N2298" s="187"/>
      <c r="O2298" s="187"/>
      <c r="P2298" s="187"/>
      <c r="Q2298" s="187"/>
      <c r="R2298" s="187"/>
      <c r="S2298" s="187"/>
      <c r="T2298" s="269"/>
      <c r="U2298" s="370">
        <f>IF(AND(H2298="",I2298="",J2298="",K2298="",L2298="",M2298="",N2298="",O2298="",P2298="",Q2298="",R2298="",S2298="",T2298=""),0,AVERAGE($H2298:T2298))</f>
        <v>0</v>
      </c>
      <c r="V2298" s="373">
        <f t="shared" si="256"/>
        <v>0</v>
      </c>
      <c r="W2298" s="376">
        <f t="shared" si="257"/>
        <v>0</v>
      </c>
      <c r="X2298" s="376">
        <f t="shared" si="258"/>
        <v>0</v>
      </c>
      <c r="Y2298" s="373">
        <f t="shared" si="259"/>
        <v>0</v>
      </c>
      <c r="Z2298" s="376">
        <f t="shared" si="260"/>
        <v>0</v>
      </c>
      <c r="AA2298" s="376">
        <f t="shared" si="254"/>
        <v>0</v>
      </c>
      <c r="AB2298" s="350"/>
    </row>
    <row r="2299" spans="1:28" s="2" customFormat="1" ht="10.7">
      <c r="A2299" s="382">
        <v>2274</v>
      </c>
      <c r="B2299" s="398"/>
      <c r="C2299" s="186"/>
      <c r="D2299" s="187"/>
      <c r="E2299" s="186"/>
      <c r="F2299" s="397"/>
      <c r="G2299" s="385">
        <f t="shared" si="255"/>
        <v>0</v>
      </c>
      <c r="H2299" s="360"/>
      <c r="I2299" s="187"/>
      <c r="J2299" s="187"/>
      <c r="K2299" s="187"/>
      <c r="L2299" s="187"/>
      <c r="M2299" s="187"/>
      <c r="N2299" s="187"/>
      <c r="O2299" s="187"/>
      <c r="P2299" s="187"/>
      <c r="Q2299" s="187"/>
      <c r="R2299" s="187"/>
      <c r="S2299" s="187"/>
      <c r="T2299" s="269"/>
      <c r="U2299" s="370">
        <f>IF(AND(H2299="",I2299="",J2299="",K2299="",L2299="",M2299="",N2299="",O2299="",P2299="",Q2299="",R2299="",S2299="",T2299=""),0,AVERAGE($H2299:T2299))</f>
        <v>0</v>
      </c>
      <c r="V2299" s="373">
        <f t="shared" si="256"/>
        <v>0</v>
      </c>
      <c r="W2299" s="376">
        <f t="shared" si="257"/>
        <v>0</v>
      </c>
      <c r="X2299" s="376">
        <f t="shared" si="258"/>
        <v>0</v>
      </c>
      <c r="Y2299" s="373">
        <f t="shared" si="259"/>
        <v>0</v>
      </c>
      <c r="Z2299" s="376">
        <f t="shared" si="260"/>
        <v>0</v>
      </c>
      <c r="AA2299" s="376">
        <f t="shared" si="254"/>
        <v>0</v>
      </c>
      <c r="AB2299" s="350"/>
    </row>
    <row r="2300" spans="1:28" s="2" customFormat="1" ht="10.7">
      <c r="A2300" s="382">
        <v>2275</v>
      </c>
      <c r="B2300" s="398"/>
      <c r="C2300" s="186"/>
      <c r="D2300" s="187"/>
      <c r="E2300" s="186"/>
      <c r="F2300" s="397"/>
      <c r="G2300" s="385">
        <f t="shared" si="255"/>
        <v>0</v>
      </c>
      <c r="H2300" s="360"/>
      <c r="I2300" s="187"/>
      <c r="J2300" s="187"/>
      <c r="K2300" s="187"/>
      <c r="L2300" s="187"/>
      <c r="M2300" s="187"/>
      <c r="N2300" s="187"/>
      <c r="O2300" s="187"/>
      <c r="P2300" s="187"/>
      <c r="Q2300" s="187"/>
      <c r="R2300" s="187"/>
      <c r="S2300" s="187"/>
      <c r="T2300" s="269"/>
      <c r="U2300" s="370">
        <f>IF(AND(H2300="",I2300="",J2300="",K2300="",L2300="",M2300="",N2300="",O2300="",P2300="",Q2300="",R2300="",S2300="",T2300=""),0,AVERAGE($H2300:T2300))</f>
        <v>0</v>
      </c>
      <c r="V2300" s="373">
        <f t="shared" si="256"/>
        <v>0</v>
      </c>
      <c r="W2300" s="376">
        <f t="shared" si="257"/>
        <v>0</v>
      </c>
      <c r="X2300" s="376">
        <f t="shared" si="258"/>
        <v>0</v>
      </c>
      <c r="Y2300" s="373">
        <f t="shared" si="259"/>
        <v>0</v>
      </c>
      <c r="Z2300" s="376">
        <f t="shared" si="260"/>
        <v>0</v>
      </c>
      <c r="AA2300" s="376">
        <f t="shared" si="254"/>
        <v>0</v>
      </c>
      <c r="AB2300" s="350"/>
    </row>
    <row r="2301" spans="1:28" s="2" customFormat="1" ht="10.7">
      <c r="A2301" s="382">
        <v>2276</v>
      </c>
      <c r="B2301" s="398"/>
      <c r="C2301" s="186"/>
      <c r="D2301" s="187"/>
      <c r="E2301" s="186"/>
      <c r="F2301" s="397"/>
      <c r="G2301" s="385">
        <f t="shared" si="255"/>
        <v>0</v>
      </c>
      <c r="H2301" s="360"/>
      <c r="I2301" s="187"/>
      <c r="J2301" s="187"/>
      <c r="K2301" s="187"/>
      <c r="L2301" s="187"/>
      <c r="M2301" s="187"/>
      <c r="N2301" s="187"/>
      <c r="O2301" s="187"/>
      <c r="P2301" s="187"/>
      <c r="Q2301" s="187"/>
      <c r="R2301" s="187"/>
      <c r="S2301" s="187"/>
      <c r="T2301" s="269"/>
      <c r="U2301" s="370">
        <f>IF(AND(H2301="",I2301="",J2301="",K2301="",L2301="",M2301="",N2301="",O2301="",P2301="",Q2301="",R2301="",S2301="",T2301=""),0,AVERAGE($H2301:T2301))</f>
        <v>0</v>
      </c>
      <c r="V2301" s="373">
        <f t="shared" si="256"/>
        <v>0</v>
      </c>
      <c r="W2301" s="376">
        <f t="shared" si="257"/>
        <v>0</v>
      </c>
      <c r="X2301" s="376">
        <f t="shared" si="258"/>
        <v>0</v>
      </c>
      <c r="Y2301" s="373">
        <f t="shared" si="259"/>
        <v>0</v>
      </c>
      <c r="Z2301" s="376">
        <f t="shared" si="260"/>
        <v>0</v>
      </c>
      <c r="AA2301" s="376">
        <f t="shared" si="254"/>
        <v>0</v>
      </c>
      <c r="AB2301" s="350"/>
    </row>
    <row r="2302" spans="1:28" s="2" customFormat="1" ht="10.7">
      <c r="A2302" s="382">
        <v>2277</v>
      </c>
      <c r="B2302" s="398"/>
      <c r="C2302" s="186"/>
      <c r="D2302" s="187"/>
      <c r="E2302" s="186"/>
      <c r="F2302" s="397"/>
      <c r="G2302" s="385">
        <f t="shared" si="255"/>
        <v>0</v>
      </c>
      <c r="H2302" s="360"/>
      <c r="I2302" s="187"/>
      <c r="J2302" s="187"/>
      <c r="K2302" s="187"/>
      <c r="L2302" s="187"/>
      <c r="M2302" s="187"/>
      <c r="N2302" s="187"/>
      <c r="O2302" s="187"/>
      <c r="P2302" s="187"/>
      <c r="Q2302" s="187"/>
      <c r="R2302" s="187"/>
      <c r="S2302" s="187"/>
      <c r="T2302" s="269"/>
      <c r="U2302" s="370">
        <f>IF(AND(H2302="",I2302="",J2302="",K2302="",L2302="",M2302="",N2302="",O2302="",P2302="",Q2302="",R2302="",S2302="",T2302=""),0,AVERAGE($H2302:T2302))</f>
        <v>0</v>
      </c>
      <c r="V2302" s="373">
        <f t="shared" si="256"/>
        <v>0</v>
      </c>
      <c r="W2302" s="376">
        <f t="shared" si="257"/>
        <v>0</v>
      </c>
      <c r="X2302" s="376">
        <f t="shared" si="258"/>
        <v>0</v>
      </c>
      <c r="Y2302" s="373">
        <f t="shared" si="259"/>
        <v>0</v>
      </c>
      <c r="Z2302" s="376">
        <f t="shared" si="260"/>
        <v>0</v>
      </c>
      <c r="AA2302" s="376">
        <f t="shared" si="254"/>
        <v>0</v>
      </c>
      <c r="AB2302" s="350"/>
    </row>
    <row r="2303" spans="1:28" s="2" customFormat="1" ht="10.7">
      <c r="A2303" s="382">
        <v>2278</v>
      </c>
      <c r="B2303" s="398"/>
      <c r="C2303" s="186"/>
      <c r="D2303" s="187"/>
      <c r="E2303" s="186"/>
      <c r="F2303" s="397"/>
      <c r="G2303" s="385">
        <f t="shared" si="255"/>
        <v>0</v>
      </c>
      <c r="H2303" s="360"/>
      <c r="I2303" s="187"/>
      <c r="J2303" s="187"/>
      <c r="K2303" s="187"/>
      <c r="L2303" s="187"/>
      <c r="M2303" s="187"/>
      <c r="N2303" s="187"/>
      <c r="O2303" s="187"/>
      <c r="P2303" s="187"/>
      <c r="Q2303" s="187"/>
      <c r="R2303" s="187"/>
      <c r="S2303" s="187"/>
      <c r="T2303" s="269"/>
      <c r="U2303" s="370">
        <f>IF(AND(H2303="",I2303="",J2303="",K2303="",L2303="",M2303="",N2303="",O2303="",P2303="",Q2303="",R2303="",S2303="",T2303=""),0,AVERAGE($H2303:T2303))</f>
        <v>0</v>
      </c>
      <c r="V2303" s="373">
        <f t="shared" si="256"/>
        <v>0</v>
      </c>
      <c r="W2303" s="376">
        <f t="shared" si="257"/>
        <v>0</v>
      </c>
      <c r="X2303" s="376">
        <f t="shared" si="258"/>
        <v>0</v>
      </c>
      <c r="Y2303" s="373">
        <f t="shared" si="259"/>
        <v>0</v>
      </c>
      <c r="Z2303" s="376">
        <f t="shared" si="260"/>
        <v>0</v>
      </c>
      <c r="AA2303" s="376">
        <f t="shared" si="254"/>
        <v>0</v>
      </c>
      <c r="AB2303" s="350"/>
    </row>
    <row r="2304" spans="1:28" s="2" customFormat="1" ht="10.7">
      <c r="A2304" s="382">
        <v>2279</v>
      </c>
      <c r="B2304" s="398"/>
      <c r="C2304" s="186"/>
      <c r="D2304" s="187"/>
      <c r="E2304" s="186"/>
      <c r="F2304" s="397"/>
      <c r="G2304" s="385">
        <f t="shared" si="255"/>
        <v>0</v>
      </c>
      <c r="H2304" s="360"/>
      <c r="I2304" s="187"/>
      <c r="J2304" s="187"/>
      <c r="K2304" s="187"/>
      <c r="L2304" s="187"/>
      <c r="M2304" s="187"/>
      <c r="N2304" s="187"/>
      <c r="O2304" s="187"/>
      <c r="P2304" s="187"/>
      <c r="Q2304" s="187"/>
      <c r="R2304" s="187"/>
      <c r="S2304" s="187"/>
      <c r="T2304" s="269"/>
      <c r="U2304" s="370">
        <f>IF(AND(H2304="",I2304="",J2304="",K2304="",L2304="",M2304="",N2304="",O2304="",P2304="",Q2304="",R2304="",S2304="",T2304=""),0,AVERAGE($H2304:T2304))</f>
        <v>0</v>
      </c>
      <c r="V2304" s="373">
        <f t="shared" si="256"/>
        <v>0</v>
      </c>
      <c r="W2304" s="376">
        <f t="shared" si="257"/>
        <v>0</v>
      </c>
      <c r="X2304" s="376">
        <f t="shared" si="258"/>
        <v>0</v>
      </c>
      <c r="Y2304" s="373">
        <f t="shared" si="259"/>
        <v>0</v>
      </c>
      <c r="Z2304" s="376">
        <f t="shared" si="260"/>
        <v>0</v>
      </c>
      <c r="AA2304" s="376">
        <f t="shared" si="254"/>
        <v>0</v>
      </c>
      <c r="AB2304" s="350"/>
    </row>
    <row r="2305" spans="1:28" s="2" customFormat="1" ht="10.7">
      <c r="A2305" s="382">
        <v>2280</v>
      </c>
      <c r="B2305" s="398"/>
      <c r="C2305" s="186"/>
      <c r="D2305" s="187"/>
      <c r="E2305" s="186"/>
      <c r="F2305" s="397"/>
      <c r="G2305" s="385">
        <f t="shared" si="255"/>
        <v>0</v>
      </c>
      <c r="H2305" s="360"/>
      <c r="I2305" s="187"/>
      <c r="J2305" s="187"/>
      <c r="K2305" s="187"/>
      <c r="L2305" s="187"/>
      <c r="M2305" s="187"/>
      <c r="N2305" s="187"/>
      <c r="O2305" s="187"/>
      <c r="P2305" s="187"/>
      <c r="Q2305" s="187"/>
      <c r="R2305" s="187"/>
      <c r="S2305" s="187"/>
      <c r="T2305" s="269"/>
      <c r="U2305" s="370">
        <f>IF(AND(H2305="",I2305="",J2305="",K2305="",L2305="",M2305="",N2305="",O2305="",P2305="",Q2305="",R2305="",S2305="",T2305=""),0,AVERAGE($H2305:T2305))</f>
        <v>0</v>
      </c>
      <c r="V2305" s="373">
        <f t="shared" si="256"/>
        <v>0</v>
      </c>
      <c r="W2305" s="376">
        <f t="shared" si="257"/>
        <v>0</v>
      </c>
      <c r="X2305" s="376">
        <f t="shared" si="258"/>
        <v>0</v>
      </c>
      <c r="Y2305" s="373">
        <f t="shared" si="259"/>
        <v>0</v>
      </c>
      <c r="Z2305" s="376">
        <f t="shared" si="260"/>
        <v>0</v>
      </c>
      <c r="AA2305" s="376">
        <f t="shared" si="254"/>
        <v>0</v>
      </c>
      <c r="AB2305" s="350"/>
    </row>
    <row r="2306" spans="1:28" s="2" customFormat="1" ht="10.7">
      <c r="A2306" s="382">
        <v>2281</v>
      </c>
      <c r="B2306" s="398"/>
      <c r="C2306" s="186"/>
      <c r="D2306" s="187"/>
      <c r="E2306" s="186"/>
      <c r="F2306" s="397"/>
      <c r="G2306" s="385">
        <f t="shared" si="255"/>
        <v>0</v>
      </c>
      <c r="H2306" s="360"/>
      <c r="I2306" s="187"/>
      <c r="J2306" s="187"/>
      <c r="K2306" s="187"/>
      <c r="L2306" s="187"/>
      <c r="M2306" s="187"/>
      <c r="N2306" s="187"/>
      <c r="O2306" s="187"/>
      <c r="P2306" s="187"/>
      <c r="Q2306" s="187"/>
      <c r="R2306" s="187"/>
      <c r="S2306" s="187"/>
      <c r="T2306" s="269"/>
      <c r="U2306" s="370">
        <f>IF(AND(H2306="",I2306="",J2306="",K2306="",L2306="",M2306="",N2306="",O2306="",P2306="",Q2306="",R2306="",S2306="",T2306=""),0,AVERAGE($H2306:T2306))</f>
        <v>0</v>
      </c>
      <c r="V2306" s="373">
        <f t="shared" si="256"/>
        <v>0</v>
      </c>
      <c r="W2306" s="376">
        <f t="shared" si="257"/>
        <v>0</v>
      </c>
      <c r="X2306" s="376">
        <f t="shared" si="258"/>
        <v>0</v>
      </c>
      <c r="Y2306" s="373">
        <f t="shared" si="259"/>
        <v>0</v>
      </c>
      <c r="Z2306" s="376">
        <f t="shared" si="260"/>
        <v>0</v>
      </c>
      <c r="AA2306" s="376">
        <f t="shared" si="254"/>
        <v>0</v>
      </c>
      <c r="AB2306" s="350"/>
    </row>
    <row r="2307" spans="1:28" s="2" customFormat="1" ht="10.7">
      <c r="A2307" s="382">
        <v>2282</v>
      </c>
      <c r="B2307" s="398"/>
      <c r="C2307" s="186"/>
      <c r="D2307" s="187"/>
      <c r="E2307" s="186"/>
      <c r="F2307" s="397"/>
      <c r="G2307" s="385">
        <f t="shared" si="255"/>
        <v>0</v>
      </c>
      <c r="H2307" s="360"/>
      <c r="I2307" s="187"/>
      <c r="J2307" s="187"/>
      <c r="K2307" s="187"/>
      <c r="L2307" s="187"/>
      <c r="M2307" s="187"/>
      <c r="N2307" s="187"/>
      <c r="O2307" s="187"/>
      <c r="P2307" s="187"/>
      <c r="Q2307" s="187"/>
      <c r="R2307" s="187"/>
      <c r="S2307" s="187"/>
      <c r="T2307" s="269"/>
      <c r="U2307" s="370">
        <f>IF(AND(H2307="",I2307="",J2307="",K2307="",L2307="",M2307="",N2307="",O2307="",P2307="",Q2307="",R2307="",S2307="",T2307=""),0,AVERAGE($H2307:T2307))</f>
        <v>0</v>
      </c>
      <c r="V2307" s="373">
        <f t="shared" si="256"/>
        <v>0</v>
      </c>
      <c r="W2307" s="376">
        <f t="shared" si="257"/>
        <v>0</v>
      </c>
      <c r="X2307" s="376">
        <f t="shared" si="258"/>
        <v>0</v>
      </c>
      <c r="Y2307" s="373">
        <f t="shared" si="259"/>
        <v>0</v>
      </c>
      <c r="Z2307" s="376">
        <f t="shared" si="260"/>
        <v>0</v>
      </c>
      <c r="AA2307" s="376">
        <f t="shared" si="254"/>
        <v>0</v>
      </c>
      <c r="AB2307" s="350"/>
    </row>
    <row r="2308" spans="1:28" s="2" customFormat="1" ht="10.7">
      <c r="A2308" s="382">
        <v>2283</v>
      </c>
      <c r="B2308" s="398"/>
      <c r="C2308" s="186"/>
      <c r="D2308" s="187"/>
      <c r="E2308" s="186"/>
      <c r="F2308" s="397"/>
      <c r="G2308" s="385">
        <f t="shared" si="255"/>
        <v>0</v>
      </c>
      <c r="H2308" s="360"/>
      <c r="I2308" s="187"/>
      <c r="J2308" s="187"/>
      <c r="K2308" s="187"/>
      <c r="L2308" s="187"/>
      <c r="M2308" s="187"/>
      <c r="N2308" s="187"/>
      <c r="O2308" s="187"/>
      <c r="P2308" s="187"/>
      <c r="Q2308" s="187"/>
      <c r="R2308" s="187"/>
      <c r="S2308" s="187"/>
      <c r="T2308" s="269"/>
      <c r="U2308" s="370">
        <f>IF(AND(H2308="",I2308="",J2308="",K2308="",L2308="",M2308="",N2308="",O2308="",P2308="",Q2308="",R2308="",S2308="",T2308=""),0,AVERAGE($H2308:T2308))</f>
        <v>0</v>
      </c>
      <c r="V2308" s="373">
        <f t="shared" si="256"/>
        <v>0</v>
      </c>
      <c r="W2308" s="376">
        <f t="shared" si="257"/>
        <v>0</v>
      </c>
      <c r="X2308" s="376">
        <f t="shared" si="258"/>
        <v>0</v>
      </c>
      <c r="Y2308" s="373">
        <f t="shared" si="259"/>
        <v>0</v>
      </c>
      <c r="Z2308" s="376">
        <f t="shared" si="260"/>
        <v>0</v>
      </c>
      <c r="AA2308" s="376">
        <f t="shared" si="254"/>
        <v>0</v>
      </c>
      <c r="AB2308" s="350"/>
    </row>
    <row r="2309" spans="1:28" s="2" customFormat="1" ht="10.7">
      <c r="A2309" s="382">
        <v>2284</v>
      </c>
      <c r="B2309" s="398"/>
      <c r="C2309" s="186"/>
      <c r="D2309" s="187"/>
      <c r="E2309" s="186"/>
      <c r="F2309" s="397"/>
      <c r="G2309" s="385">
        <f t="shared" si="255"/>
        <v>0</v>
      </c>
      <c r="H2309" s="360"/>
      <c r="I2309" s="187"/>
      <c r="J2309" s="187"/>
      <c r="K2309" s="187"/>
      <c r="L2309" s="187"/>
      <c r="M2309" s="187"/>
      <c r="N2309" s="187"/>
      <c r="O2309" s="187"/>
      <c r="P2309" s="187"/>
      <c r="Q2309" s="187"/>
      <c r="R2309" s="187"/>
      <c r="S2309" s="187"/>
      <c r="T2309" s="269"/>
      <c r="U2309" s="370">
        <f>IF(AND(H2309="",I2309="",J2309="",K2309="",L2309="",M2309="",N2309="",O2309="",P2309="",Q2309="",R2309="",S2309="",T2309=""),0,AVERAGE($H2309:T2309))</f>
        <v>0</v>
      </c>
      <c r="V2309" s="373">
        <f t="shared" si="256"/>
        <v>0</v>
      </c>
      <c r="W2309" s="376">
        <f t="shared" si="257"/>
        <v>0</v>
      </c>
      <c r="X2309" s="376">
        <f t="shared" si="258"/>
        <v>0</v>
      </c>
      <c r="Y2309" s="373">
        <f t="shared" si="259"/>
        <v>0</v>
      </c>
      <c r="Z2309" s="376">
        <f t="shared" si="260"/>
        <v>0</v>
      </c>
      <c r="AA2309" s="376">
        <f t="shared" si="254"/>
        <v>0</v>
      </c>
      <c r="AB2309" s="350"/>
    </row>
    <row r="2310" spans="1:28" s="2" customFormat="1" ht="10.7">
      <c r="A2310" s="382">
        <v>2285</v>
      </c>
      <c r="B2310" s="398"/>
      <c r="C2310" s="186"/>
      <c r="D2310" s="187"/>
      <c r="E2310" s="186"/>
      <c r="F2310" s="397"/>
      <c r="G2310" s="385">
        <f t="shared" si="255"/>
        <v>0</v>
      </c>
      <c r="H2310" s="360"/>
      <c r="I2310" s="187"/>
      <c r="J2310" s="187"/>
      <c r="K2310" s="187"/>
      <c r="L2310" s="187"/>
      <c r="M2310" s="187"/>
      <c r="N2310" s="187"/>
      <c r="O2310" s="187"/>
      <c r="P2310" s="187"/>
      <c r="Q2310" s="187"/>
      <c r="R2310" s="187"/>
      <c r="S2310" s="187"/>
      <c r="T2310" s="269"/>
      <c r="U2310" s="370">
        <f>IF(AND(H2310="",I2310="",J2310="",K2310="",L2310="",M2310="",N2310="",O2310="",P2310="",Q2310="",R2310="",S2310="",T2310=""),0,AVERAGE($H2310:T2310))</f>
        <v>0</v>
      </c>
      <c r="V2310" s="373">
        <f t="shared" si="256"/>
        <v>0</v>
      </c>
      <c r="W2310" s="376">
        <f t="shared" si="257"/>
        <v>0</v>
      </c>
      <c r="X2310" s="376">
        <f t="shared" si="258"/>
        <v>0</v>
      </c>
      <c r="Y2310" s="373">
        <f t="shared" si="259"/>
        <v>0</v>
      </c>
      <c r="Z2310" s="376">
        <f t="shared" si="260"/>
        <v>0</v>
      </c>
      <c r="AA2310" s="376">
        <f t="shared" si="254"/>
        <v>0</v>
      </c>
      <c r="AB2310" s="350"/>
    </row>
    <row r="2311" spans="1:28" s="2" customFormat="1" ht="10.7">
      <c r="A2311" s="382">
        <v>2286</v>
      </c>
      <c r="B2311" s="398"/>
      <c r="C2311" s="186"/>
      <c r="D2311" s="187"/>
      <c r="E2311" s="186"/>
      <c r="F2311" s="397"/>
      <c r="G2311" s="385">
        <f t="shared" si="255"/>
        <v>0</v>
      </c>
      <c r="H2311" s="360"/>
      <c r="I2311" s="187"/>
      <c r="J2311" s="187"/>
      <c r="K2311" s="187"/>
      <c r="L2311" s="187"/>
      <c r="M2311" s="187"/>
      <c r="N2311" s="187"/>
      <c r="O2311" s="187"/>
      <c r="P2311" s="187"/>
      <c r="Q2311" s="187"/>
      <c r="R2311" s="187"/>
      <c r="S2311" s="187"/>
      <c r="T2311" s="269"/>
      <c r="U2311" s="370">
        <f>IF(AND(H2311="",I2311="",J2311="",K2311="",L2311="",M2311="",N2311="",O2311="",P2311="",Q2311="",R2311="",S2311="",T2311=""),0,AVERAGE($H2311:T2311))</f>
        <v>0</v>
      </c>
      <c r="V2311" s="373">
        <f t="shared" si="256"/>
        <v>0</v>
      </c>
      <c r="W2311" s="376">
        <f t="shared" si="257"/>
        <v>0</v>
      </c>
      <c r="X2311" s="376">
        <f t="shared" si="258"/>
        <v>0</v>
      </c>
      <c r="Y2311" s="373">
        <f t="shared" si="259"/>
        <v>0</v>
      </c>
      <c r="Z2311" s="376">
        <f t="shared" si="260"/>
        <v>0</v>
      </c>
      <c r="AA2311" s="376">
        <f t="shared" si="254"/>
        <v>0</v>
      </c>
      <c r="AB2311" s="350"/>
    </row>
    <row r="2312" spans="1:28" s="2" customFormat="1" ht="10.7">
      <c r="A2312" s="382">
        <v>2287</v>
      </c>
      <c r="B2312" s="398"/>
      <c r="C2312" s="186"/>
      <c r="D2312" s="187"/>
      <c r="E2312" s="186"/>
      <c r="F2312" s="397"/>
      <c r="G2312" s="385">
        <f t="shared" si="255"/>
        <v>0</v>
      </c>
      <c r="H2312" s="360"/>
      <c r="I2312" s="187"/>
      <c r="J2312" s="187"/>
      <c r="K2312" s="187"/>
      <c r="L2312" s="187"/>
      <c r="M2312" s="187"/>
      <c r="N2312" s="187"/>
      <c r="O2312" s="187"/>
      <c r="P2312" s="187"/>
      <c r="Q2312" s="187"/>
      <c r="R2312" s="187"/>
      <c r="S2312" s="187"/>
      <c r="T2312" s="269"/>
      <c r="U2312" s="370">
        <f>IF(AND(H2312="",I2312="",J2312="",K2312="",L2312="",M2312="",N2312="",O2312="",P2312="",Q2312="",R2312="",S2312="",T2312=""),0,AVERAGE($H2312:T2312))</f>
        <v>0</v>
      </c>
      <c r="V2312" s="373">
        <f t="shared" si="256"/>
        <v>0</v>
      </c>
      <c r="W2312" s="376">
        <f t="shared" si="257"/>
        <v>0</v>
      </c>
      <c r="X2312" s="376">
        <f t="shared" si="258"/>
        <v>0</v>
      </c>
      <c r="Y2312" s="373">
        <f t="shared" si="259"/>
        <v>0</v>
      </c>
      <c r="Z2312" s="376">
        <f t="shared" si="260"/>
        <v>0</v>
      </c>
      <c r="AA2312" s="376">
        <f t="shared" si="254"/>
        <v>0</v>
      </c>
      <c r="AB2312" s="350"/>
    </row>
    <row r="2313" spans="1:28" s="2" customFormat="1" ht="10.7">
      <c r="A2313" s="382">
        <v>2288</v>
      </c>
      <c r="B2313" s="398"/>
      <c r="C2313" s="186"/>
      <c r="D2313" s="187"/>
      <c r="E2313" s="186"/>
      <c r="F2313" s="397"/>
      <c r="G2313" s="385">
        <f t="shared" si="255"/>
        <v>0</v>
      </c>
      <c r="H2313" s="360"/>
      <c r="I2313" s="187"/>
      <c r="J2313" s="187"/>
      <c r="K2313" s="187"/>
      <c r="L2313" s="187"/>
      <c r="M2313" s="187"/>
      <c r="N2313" s="187"/>
      <c r="O2313" s="187"/>
      <c r="P2313" s="187"/>
      <c r="Q2313" s="187"/>
      <c r="R2313" s="187"/>
      <c r="S2313" s="187"/>
      <c r="T2313" s="269"/>
      <c r="U2313" s="370">
        <f>IF(AND(H2313="",I2313="",J2313="",K2313="",L2313="",M2313="",N2313="",O2313="",P2313="",Q2313="",R2313="",S2313="",T2313=""),0,AVERAGE($H2313:T2313))</f>
        <v>0</v>
      </c>
      <c r="V2313" s="373">
        <f t="shared" si="256"/>
        <v>0</v>
      </c>
      <c r="W2313" s="376">
        <f t="shared" si="257"/>
        <v>0</v>
      </c>
      <c r="X2313" s="376">
        <f t="shared" si="258"/>
        <v>0</v>
      </c>
      <c r="Y2313" s="373">
        <f t="shared" si="259"/>
        <v>0</v>
      </c>
      <c r="Z2313" s="376">
        <f t="shared" si="260"/>
        <v>0</v>
      </c>
      <c r="AA2313" s="376">
        <f t="shared" si="254"/>
        <v>0</v>
      </c>
      <c r="AB2313" s="350"/>
    </row>
    <row r="2314" spans="1:28" s="2" customFormat="1" ht="10.7">
      <c r="A2314" s="382">
        <v>2289</v>
      </c>
      <c r="B2314" s="398"/>
      <c r="C2314" s="186"/>
      <c r="D2314" s="187"/>
      <c r="E2314" s="186"/>
      <c r="F2314" s="397"/>
      <c r="G2314" s="385">
        <f t="shared" si="255"/>
        <v>0</v>
      </c>
      <c r="H2314" s="360"/>
      <c r="I2314" s="187"/>
      <c r="J2314" s="187"/>
      <c r="K2314" s="187"/>
      <c r="L2314" s="187"/>
      <c r="M2314" s="187"/>
      <c r="N2314" s="187"/>
      <c r="O2314" s="187"/>
      <c r="P2314" s="187"/>
      <c r="Q2314" s="187"/>
      <c r="R2314" s="187"/>
      <c r="S2314" s="187"/>
      <c r="T2314" s="269"/>
      <c r="U2314" s="370">
        <f>IF(AND(H2314="",I2314="",J2314="",K2314="",L2314="",M2314="",N2314="",O2314="",P2314="",Q2314="",R2314="",S2314="",T2314=""),0,AVERAGE($H2314:T2314))</f>
        <v>0</v>
      </c>
      <c r="V2314" s="373">
        <f t="shared" si="256"/>
        <v>0</v>
      </c>
      <c r="W2314" s="376">
        <f t="shared" si="257"/>
        <v>0</v>
      </c>
      <c r="X2314" s="376">
        <f t="shared" si="258"/>
        <v>0</v>
      </c>
      <c r="Y2314" s="373">
        <f t="shared" si="259"/>
        <v>0</v>
      </c>
      <c r="Z2314" s="376">
        <f t="shared" si="260"/>
        <v>0</v>
      </c>
      <c r="AA2314" s="376">
        <f t="shared" si="254"/>
        <v>0</v>
      </c>
      <c r="AB2314" s="350"/>
    </row>
    <row r="2315" spans="1:28" s="2" customFormat="1" ht="10.7">
      <c r="A2315" s="382">
        <v>2290</v>
      </c>
      <c r="B2315" s="398"/>
      <c r="C2315" s="186"/>
      <c r="D2315" s="187"/>
      <c r="E2315" s="186"/>
      <c r="F2315" s="397"/>
      <c r="G2315" s="385">
        <f t="shared" si="255"/>
        <v>0</v>
      </c>
      <c r="H2315" s="360"/>
      <c r="I2315" s="187"/>
      <c r="J2315" s="187"/>
      <c r="K2315" s="187"/>
      <c r="L2315" s="187"/>
      <c r="M2315" s="187"/>
      <c r="N2315" s="187"/>
      <c r="O2315" s="187"/>
      <c r="P2315" s="187"/>
      <c r="Q2315" s="187"/>
      <c r="R2315" s="187"/>
      <c r="S2315" s="187"/>
      <c r="T2315" s="269"/>
      <c r="U2315" s="370">
        <f>IF(AND(H2315="",I2315="",J2315="",K2315="",L2315="",M2315="",N2315="",O2315="",P2315="",Q2315="",R2315="",S2315="",T2315=""),0,AVERAGE($H2315:T2315))</f>
        <v>0</v>
      </c>
      <c r="V2315" s="373">
        <f t="shared" si="256"/>
        <v>0</v>
      </c>
      <c r="W2315" s="376">
        <f t="shared" si="257"/>
        <v>0</v>
      </c>
      <c r="X2315" s="376">
        <f t="shared" si="258"/>
        <v>0</v>
      </c>
      <c r="Y2315" s="373">
        <f t="shared" si="259"/>
        <v>0</v>
      </c>
      <c r="Z2315" s="376">
        <f t="shared" si="260"/>
        <v>0</v>
      </c>
      <c r="AA2315" s="376">
        <f t="shared" si="254"/>
        <v>0</v>
      </c>
      <c r="AB2315" s="350"/>
    </row>
    <row r="2316" spans="1:28" s="2" customFormat="1" ht="10.7">
      <c r="A2316" s="382">
        <v>2291</v>
      </c>
      <c r="B2316" s="398"/>
      <c r="C2316" s="186"/>
      <c r="D2316" s="187"/>
      <c r="E2316" s="186"/>
      <c r="F2316" s="397"/>
      <c r="G2316" s="385">
        <f t="shared" si="255"/>
        <v>0</v>
      </c>
      <c r="H2316" s="360"/>
      <c r="I2316" s="187"/>
      <c r="J2316" s="187"/>
      <c r="K2316" s="187"/>
      <c r="L2316" s="187"/>
      <c r="M2316" s="187"/>
      <c r="N2316" s="187"/>
      <c r="O2316" s="187"/>
      <c r="P2316" s="187"/>
      <c r="Q2316" s="187"/>
      <c r="R2316" s="187"/>
      <c r="S2316" s="187"/>
      <c r="T2316" s="269"/>
      <c r="U2316" s="370">
        <f>IF(AND(H2316="",I2316="",J2316="",K2316="",L2316="",M2316="",N2316="",O2316="",P2316="",Q2316="",R2316="",S2316="",T2316=""),0,AVERAGE($H2316:T2316))</f>
        <v>0</v>
      </c>
      <c r="V2316" s="373">
        <f t="shared" si="256"/>
        <v>0</v>
      </c>
      <c r="W2316" s="376">
        <f t="shared" si="257"/>
        <v>0</v>
      </c>
      <c r="X2316" s="376">
        <f t="shared" si="258"/>
        <v>0</v>
      </c>
      <c r="Y2316" s="373">
        <f t="shared" si="259"/>
        <v>0</v>
      </c>
      <c r="Z2316" s="376">
        <f t="shared" si="260"/>
        <v>0</v>
      </c>
      <c r="AA2316" s="376">
        <f t="shared" si="254"/>
        <v>0</v>
      </c>
      <c r="AB2316" s="350"/>
    </row>
    <row r="2317" spans="1:28" s="2" customFormat="1" ht="10.7">
      <c r="A2317" s="382">
        <v>2292</v>
      </c>
      <c r="B2317" s="398"/>
      <c r="C2317" s="186"/>
      <c r="D2317" s="187"/>
      <c r="E2317" s="186"/>
      <c r="F2317" s="397"/>
      <c r="G2317" s="385">
        <f t="shared" si="255"/>
        <v>0</v>
      </c>
      <c r="H2317" s="360"/>
      <c r="I2317" s="187"/>
      <c r="J2317" s="187"/>
      <c r="K2317" s="187"/>
      <c r="L2317" s="187"/>
      <c r="M2317" s="187"/>
      <c r="N2317" s="187"/>
      <c r="O2317" s="187"/>
      <c r="P2317" s="187"/>
      <c r="Q2317" s="187"/>
      <c r="R2317" s="187"/>
      <c r="S2317" s="187"/>
      <c r="T2317" s="269"/>
      <c r="U2317" s="370">
        <f>IF(AND(H2317="",I2317="",J2317="",K2317="",L2317="",M2317="",N2317="",O2317="",P2317="",Q2317="",R2317="",S2317="",T2317=""),0,AVERAGE($H2317:T2317))</f>
        <v>0</v>
      </c>
      <c r="V2317" s="373">
        <f t="shared" si="256"/>
        <v>0</v>
      </c>
      <c r="W2317" s="376">
        <f t="shared" si="257"/>
        <v>0</v>
      </c>
      <c r="X2317" s="376">
        <f t="shared" si="258"/>
        <v>0</v>
      </c>
      <c r="Y2317" s="373">
        <f t="shared" si="259"/>
        <v>0</v>
      </c>
      <c r="Z2317" s="376">
        <f t="shared" si="260"/>
        <v>0</v>
      </c>
      <c r="AA2317" s="376">
        <f t="shared" si="254"/>
        <v>0</v>
      </c>
      <c r="AB2317" s="350"/>
    </row>
    <row r="2318" spans="1:28" s="2" customFormat="1" ht="10.7">
      <c r="A2318" s="382">
        <v>2293</v>
      </c>
      <c r="B2318" s="398"/>
      <c r="C2318" s="186"/>
      <c r="D2318" s="187"/>
      <c r="E2318" s="186"/>
      <c r="F2318" s="397"/>
      <c r="G2318" s="385">
        <f t="shared" si="255"/>
        <v>0</v>
      </c>
      <c r="H2318" s="360"/>
      <c r="I2318" s="187"/>
      <c r="J2318" s="187"/>
      <c r="K2318" s="187"/>
      <c r="L2318" s="187"/>
      <c r="M2318" s="187"/>
      <c r="N2318" s="187"/>
      <c r="O2318" s="187"/>
      <c r="P2318" s="187"/>
      <c r="Q2318" s="187"/>
      <c r="R2318" s="187"/>
      <c r="S2318" s="187"/>
      <c r="T2318" s="269"/>
      <c r="U2318" s="370">
        <f>IF(AND(H2318="",I2318="",J2318="",K2318="",L2318="",M2318="",N2318="",O2318="",P2318="",Q2318="",R2318="",S2318="",T2318=""),0,AVERAGE($H2318:T2318))</f>
        <v>0</v>
      </c>
      <c r="V2318" s="373">
        <f t="shared" si="256"/>
        <v>0</v>
      </c>
      <c r="W2318" s="376">
        <f t="shared" si="257"/>
        <v>0</v>
      </c>
      <c r="X2318" s="376">
        <f t="shared" si="258"/>
        <v>0</v>
      </c>
      <c r="Y2318" s="373">
        <f t="shared" si="259"/>
        <v>0</v>
      </c>
      <c r="Z2318" s="376">
        <f t="shared" si="260"/>
        <v>0</v>
      </c>
      <c r="AA2318" s="376">
        <f t="shared" si="254"/>
        <v>0</v>
      </c>
      <c r="AB2318" s="350"/>
    </row>
    <row r="2319" spans="1:28" s="2" customFormat="1" ht="10.7">
      <c r="A2319" s="382">
        <v>2294</v>
      </c>
      <c r="B2319" s="398"/>
      <c r="C2319" s="186"/>
      <c r="D2319" s="187"/>
      <c r="E2319" s="186"/>
      <c r="F2319" s="397"/>
      <c r="G2319" s="385">
        <f t="shared" si="255"/>
        <v>0</v>
      </c>
      <c r="H2319" s="360"/>
      <c r="I2319" s="187"/>
      <c r="J2319" s="187"/>
      <c r="K2319" s="187"/>
      <c r="L2319" s="187"/>
      <c r="M2319" s="187"/>
      <c r="N2319" s="187"/>
      <c r="O2319" s="187"/>
      <c r="P2319" s="187"/>
      <c r="Q2319" s="187"/>
      <c r="R2319" s="187"/>
      <c r="S2319" s="187"/>
      <c r="T2319" s="269"/>
      <c r="U2319" s="370">
        <f>IF(AND(H2319="",I2319="",J2319="",K2319="",L2319="",M2319="",N2319="",O2319="",P2319="",Q2319="",R2319="",S2319="",T2319=""),0,AVERAGE($H2319:T2319))</f>
        <v>0</v>
      </c>
      <c r="V2319" s="373">
        <f t="shared" si="256"/>
        <v>0</v>
      </c>
      <c r="W2319" s="376">
        <f t="shared" si="257"/>
        <v>0</v>
      </c>
      <c r="X2319" s="376">
        <f t="shared" si="258"/>
        <v>0</v>
      </c>
      <c r="Y2319" s="373">
        <f t="shared" si="259"/>
        <v>0</v>
      </c>
      <c r="Z2319" s="376">
        <f t="shared" si="260"/>
        <v>0</v>
      </c>
      <c r="AA2319" s="376">
        <f t="shared" si="254"/>
        <v>0</v>
      </c>
      <c r="AB2319" s="350"/>
    </row>
    <row r="2320" spans="1:28" s="2" customFormat="1" ht="10.7">
      <c r="A2320" s="382">
        <v>2295</v>
      </c>
      <c r="B2320" s="398"/>
      <c r="C2320" s="186"/>
      <c r="D2320" s="187"/>
      <c r="E2320" s="186"/>
      <c r="F2320" s="397"/>
      <c r="G2320" s="385">
        <f t="shared" si="255"/>
        <v>0</v>
      </c>
      <c r="H2320" s="360"/>
      <c r="I2320" s="187"/>
      <c r="J2320" s="187"/>
      <c r="K2320" s="187"/>
      <c r="L2320" s="187"/>
      <c r="M2320" s="187"/>
      <c r="N2320" s="187"/>
      <c r="O2320" s="187"/>
      <c r="P2320" s="187"/>
      <c r="Q2320" s="187"/>
      <c r="R2320" s="187"/>
      <c r="S2320" s="187"/>
      <c r="T2320" s="269"/>
      <c r="U2320" s="370">
        <f>IF(AND(H2320="",I2320="",J2320="",K2320="",L2320="",M2320="",N2320="",O2320="",P2320="",Q2320="",R2320="",S2320="",T2320=""),0,AVERAGE($H2320:T2320))</f>
        <v>0</v>
      </c>
      <c r="V2320" s="373">
        <f t="shared" si="256"/>
        <v>0</v>
      </c>
      <c r="W2320" s="376">
        <f t="shared" si="257"/>
        <v>0</v>
      </c>
      <c r="X2320" s="376">
        <f t="shared" si="258"/>
        <v>0</v>
      </c>
      <c r="Y2320" s="373">
        <f t="shared" si="259"/>
        <v>0</v>
      </c>
      <c r="Z2320" s="376">
        <f t="shared" si="260"/>
        <v>0</v>
      </c>
      <c r="AA2320" s="376">
        <f t="shared" si="254"/>
        <v>0</v>
      </c>
      <c r="AB2320" s="350"/>
    </row>
    <row r="2321" spans="1:28" s="2" customFormat="1" ht="10.7">
      <c r="A2321" s="382">
        <v>2296</v>
      </c>
      <c r="B2321" s="398"/>
      <c r="C2321" s="186"/>
      <c r="D2321" s="187"/>
      <c r="E2321" s="186"/>
      <c r="F2321" s="397"/>
      <c r="G2321" s="385">
        <f t="shared" si="255"/>
        <v>0</v>
      </c>
      <c r="H2321" s="360"/>
      <c r="I2321" s="187"/>
      <c r="J2321" s="187"/>
      <c r="K2321" s="187"/>
      <c r="L2321" s="187"/>
      <c r="M2321" s="187"/>
      <c r="N2321" s="187"/>
      <c r="O2321" s="187"/>
      <c r="P2321" s="187"/>
      <c r="Q2321" s="187"/>
      <c r="R2321" s="187"/>
      <c r="S2321" s="187"/>
      <c r="T2321" s="269"/>
      <c r="U2321" s="370">
        <f>IF(AND(H2321="",I2321="",J2321="",K2321="",L2321="",M2321="",N2321="",O2321="",P2321="",Q2321="",R2321="",S2321="",T2321=""),0,AVERAGE($H2321:T2321))</f>
        <v>0</v>
      </c>
      <c r="V2321" s="373">
        <f t="shared" si="256"/>
        <v>0</v>
      </c>
      <c r="W2321" s="376">
        <f t="shared" si="257"/>
        <v>0</v>
      </c>
      <c r="X2321" s="376">
        <f t="shared" si="258"/>
        <v>0</v>
      </c>
      <c r="Y2321" s="373">
        <f t="shared" si="259"/>
        <v>0</v>
      </c>
      <c r="Z2321" s="376">
        <f t="shared" si="260"/>
        <v>0</v>
      </c>
      <c r="AA2321" s="376">
        <f t="shared" si="254"/>
        <v>0</v>
      </c>
      <c r="AB2321" s="350"/>
    </row>
    <row r="2322" spans="1:28" s="2" customFormat="1" ht="10.7">
      <c r="A2322" s="382">
        <v>2297</v>
      </c>
      <c r="B2322" s="398"/>
      <c r="C2322" s="186"/>
      <c r="D2322" s="187"/>
      <c r="E2322" s="186"/>
      <c r="F2322" s="397"/>
      <c r="G2322" s="385">
        <f t="shared" si="255"/>
        <v>0</v>
      </c>
      <c r="H2322" s="360"/>
      <c r="I2322" s="187"/>
      <c r="J2322" s="187"/>
      <c r="K2322" s="187"/>
      <c r="L2322" s="187"/>
      <c r="M2322" s="187"/>
      <c r="N2322" s="187"/>
      <c r="O2322" s="187"/>
      <c r="P2322" s="187"/>
      <c r="Q2322" s="187"/>
      <c r="R2322" s="187"/>
      <c r="S2322" s="187"/>
      <c r="T2322" s="269"/>
      <c r="U2322" s="370">
        <f>IF(AND(H2322="",I2322="",J2322="",K2322="",L2322="",M2322="",N2322="",O2322="",P2322="",Q2322="",R2322="",S2322="",T2322=""),0,AVERAGE($H2322:T2322))</f>
        <v>0</v>
      </c>
      <c r="V2322" s="373">
        <f t="shared" si="256"/>
        <v>0</v>
      </c>
      <c r="W2322" s="376">
        <f t="shared" si="257"/>
        <v>0</v>
      </c>
      <c r="X2322" s="376">
        <f t="shared" si="258"/>
        <v>0</v>
      </c>
      <c r="Y2322" s="373">
        <f t="shared" si="259"/>
        <v>0</v>
      </c>
      <c r="Z2322" s="376">
        <f t="shared" si="260"/>
        <v>0</v>
      </c>
      <c r="AA2322" s="376">
        <f t="shared" si="254"/>
        <v>0</v>
      </c>
      <c r="AB2322" s="350"/>
    </row>
    <row r="2323" spans="1:28" s="2" customFormat="1" ht="10.7">
      <c r="A2323" s="382">
        <v>2298</v>
      </c>
      <c r="B2323" s="398"/>
      <c r="C2323" s="186"/>
      <c r="D2323" s="187"/>
      <c r="E2323" s="186"/>
      <c r="F2323" s="397"/>
      <c r="G2323" s="385">
        <f t="shared" si="255"/>
        <v>0</v>
      </c>
      <c r="H2323" s="360"/>
      <c r="I2323" s="187"/>
      <c r="J2323" s="187"/>
      <c r="K2323" s="187"/>
      <c r="L2323" s="187"/>
      <c r="M2323" s="187"/>
      <c r="N2323" s="187"/>
      <c r="O2323" s="187"/>
      <c r="P2323" s="187"/>
      <c r="Q2323" s="187"/>
      <c r="R2323" s="187"/>
      <c r="S2323" s="187"/>
      <c r="T2323" s="269"/>
      <c r="U2323" s="370">
        <f>IF(AND(H2323="",I2323="",J2323="",K2323="",L2323="",M2323="",N2323="",O2323="",P2323="",Q2323="",R2323="",S2323="",T2323=""),0,AVERAGE($H2323:T2323))</f>
        <v>0</v>
      </c>
      <c r="V2323" s="373">
        <f t="shared" si="256"/>
        <v>0</v>
      </c>
      <c r="W2323" s="376">
        <f t="shared" si="257"/>
        <v>0</v>
      </c>
      <c r="X2323" s="376">
        <f t="shared" si="258"/>
        <v>0</v>
      </c>
      <c r="Y2323" s="373">
        <f t="shared" si="259"/>
        <v>0</v>
      </c>
      <c r="Z2323" s="376">
        <f t="shared" si="260"/>
        <v>0</v>
      </c>
      <c r="AA2323" s="376">
        <f t="shared" si="254"/>
        <v>0</v>
      </c>
      <c r="AB2323" s="350"/>
    </row>
    <row r="2324" spans="1:28" s="2" customFormat="1" ht="10.7">
      <c r="A2324" s="382">
        <v>2299</v>
      </c>
      <c r="B2324" s="398"/>
      <c r="C2324" s="186"/>
      <c r="D2324" s="187"/>
      <c r="E2324" s="186"/>
      <c r="F2324" s="397"/>
      <c r="G2324" s="385">
        <f t="shared" si="255"/>
        <v>0</v>
      </c>
      <c r="H2324" s="360"/>
      <c r="I2324" s="187"/>
      <c r="J2324" s="187"/>
      <c r="K2324" s="187"/>
      <c r="L2324" s="187"/>
      <c r="M2324" s="187"/>
      <c r="N2324" s="187"/>
      <c r="O2324" s="187"/>
      <c r="P2324" s="187"/>
      <c r="Q2324" s="187"/>
      <c r="R2324" s="187"/>
      <c r="S2324" s="187"/>
      <c r="T2324" s="269"/>
      <c r="U2324" s="370">
        <f>IF(AND(H2324="",I2324="",J2324="",K2324="",L2324="",M2324="",N2324="",O2324="",P2324="",Q2324="",R2324="",S2324="",T2324=""),0,AVERAGE($H2324:T2324))</f>
        <v>0</v>
      </c>
      <c r="V2324" s="373">
        <f t="shared" si="256"/>
        <v>0</v>
      </c>
      <c r="W2324" s="376">
        <f t="shared" si="257"/>
        <v>0</v>
      </c>
      <c r="X2324" s="376">
        <f t="shared" si="258"/>
        <v>0</v>
      </c>
      <c r="Y2324" s="373">
        <f t="shared" si="259"/>
        <v>0</v>
      </c>
      <c r="Z2324" s="376">
        <f t="shared" si="260"/>
        <v>0</v>
      </c>
      <c r="AA2324" s="376">
        <f t="shared" si="254"/>
        <v>0</v>
      </c>
      <c r="AB2324" s="350"/>
    </row>
    <row r="2325" spans="1:28" s="2" customFormat="1" ht="10.7">
      <c r="A2325" s="382">
        <v>2300</v>
      </c>
      <c r="B2325" s="398"/>
      <c r="C2325" s="186"/>
      <c r="D2325" s="187"/>
      <c r="E2325" s="186"/>
      <c r="F2325" s="397"/>
      <c r="G2325" s="385">
        <f t="shared" si="255"/>
        <v>0</v>
      </c>
      <c r="H2325" s="360"/>
      <c r="I2325" s="187"/>
      <c r="J2325" s="187"/>
      <c r="K2325" s="187"/>
      <c r="L2325" s="187"/>
      <c r="M2325" s="187"/>
      <c r="N2325" s="187"/>
      <c r="O2325" s="187"/>
      <c r="P2325" s="187"/>
      <c r="Q2325" s="187"/>
      <c r="R2325" s="187"/>
      <c r="S2325" s="187"/>
      <c r="T2325" s="269"/>
      <c r="U2325" s="370">
        <f>IF(AND(H2325="",I2325="",J2325="",K2325="",L2325="",M2325="",N2325="",O2325="",P2325="",Q2325="",R2325="",S2325="",T2325=""),0,AVERAGE($H2325:T2325))</f>
        <v>0</v>
      </c>
      <c r="V2325" s="373">
        <f t="shared" si="256"/>
        <v>0</v>
      </c>
      <c r="W2325" s="376">
        <f t="shared" si="257"/>
        <v>0</v>
      </c>
      <c r="X2325" s="376">
        <f t="shared" si="258"/>
        <v>0</v>
      </c>
      <c r="Y2325" s="373">
        <f t="shared" si="259"/>
        <v>0</v>
      </c>
      <c r="Z2325" s="376">
        <f t="shared" si="260"/>
        <v>0</v>
      </c>
      <c r="AA2325" s="376">
        <f t="shared" si="254"/>
        <v>0</v>
      </c>
      <c r="AB2325" s="350"/>
    </row>
    <row r="2326" spans="1:28" s="2" customFormat="1" ht="10.7">
      <c r="A2326" s="382">
        <v>2301</v>
      </c>
      <c r="B2326" s="398"/>
      <c r="C2326" s="186"/>
      <c r="D2326" s="187"/>
      <c r="E2326" s="186"/>
      <c r="F2326" s="397"/>
      <c r="G2326" s="385">
        <f t="shared" si="255"/>
        <v>0</v>
      </c>
      <c r="H2326" s="360"/>
      <c r="I2326" s="187"/>
      <c r="J2326" s="187"/>
      <c r="K2326" s="187"/>
      <c r="L2326" s="187"/>
      <c r="M2326" s="187"/>
      <c r="N2326" s="187"/>
      <c r="O2326" s="187"/>
      <c r="P2326" s="187"/>
      <c r="Q2326" s="187"/>
      <c r="R2326" s="187"/>
      <c r="S2326" s="187"/>
      <c r="T2326" s="269"/>
      <c r="U2326" s="370">
        <f>IF(AND(H2326="",I2326="",J2326="",K2326="",L2326="",M2326="",N2326="",O2326="",P2326="",Q2326="",R2326="",S2326="",T2326=""),0,AVERAGE($H2326:T2326))</f>
        <v>0</v>
      </c>
      <c r="V2326" s="373">
        <f t="shared" si="256"/>
        <v>0</v>
      </c>
      <c r="W2326" s="376">
        <f t="shared" si="257"/>
        <v>0</v>
      </c>
      <c r="X2326" s="376">
        <f t="shared" si="258"/>
        <v>0</v>
      </c>
      <c r="Y2326" s="373">
        <f t="shared" si="259"/>
        <v>0</v>
      </c>
      <c r="Z2326" s="376">
        <f t="shared" si="260"/>
        <v>0</v>
      </c>
      <c r="AA2326" s="376">
        <f t="shared" si="254"/>
        <v>0</v>
      </c>
      <c r="AB2326" s="350"/>
    </row>
    <row r="2327" spans="1:28" s="2" customFormat="1" ht="10.7">
      <c r="A2327" s="382">
        <v>2302</v>
      </c>
      <c r="B2327" s="398"/>
      <c r="C2327" s="186"/>
      <c r="D2327" s="187"/>
      <c r="E2327" s="186"/>
      <c r="F2327" s="397"/>
      <c r="G2327" s="385">
        <f t="shared" si="255"/>
        <v>0</v>
      </c>
      <c r="H2327" s="360"/>
      <c r="I2327" s="187"/>
      <c r="J2327" s="187"/>
      <c r="K2327" s="187"/>
      <c r="L2327" s="187"/>
      <c r="M2327" s="187"/>
      <c r="N2327" s="187"/>
      <c r="O2327" s="187"/>
      <c r="P2327" s="187"/>
      <c r="Q2327" s="187"/>
      <c r="R2327" s="187"/>
      <c r="S2327" s="187"/>
      <c r="T2327" s="269"/>
      <c r="U2327" s="370">
        <f>IF(AND(H2327="",I2327="",J2327="",K2327="",L2327="",M2327="",N2327="",O2327="",P2327="",Q2327="",R2327="",S2327="",T2327=""),0,AVERAGE($H2327:T2327))</f>
        <v>0</v>
      </c>
      <c r="V2327" s="373">
        <f t="shared" si="256"/>
        <v>0</v>
      </c>
      <c r="W2327" s="376">
        <f t="shared" si="257"/>
        <v>0</v>
      </c>
      <c r="X2327" s="376">
        <f t="shared" si="258"/>
        <v>0</v>
      </c>
      <c r="Y2327" s="373">
        <f t="shared" si="259"/>
        <v>0</v>
      </c>
      <c r="Z2327" s="376">
        <f t="shared" si="260"/>
        <v>0</v>
      </c>
      <c r="AA2327" s="376">
        <f t="shared" si="254"/>
        <v>0</v>
      </c>
      <c r="AB2327" s="350"/>
    </row>
    <row r="2328" spans="1:28" s="2" customFormat="1" ht="10.7">
      <c r="A2328" s="382">
        <v>2303</v>
      </c>
      <c r="B2328" s="398"/>
      <c r="C2328" s="186"/>
      <c r="D2328" s="187"/>
      <c r="E2328" s="186"/>
      <c r="F2328" s="397"/>
      <c r="G2328" s="385">
        <f t="shared" si="255"/>
        <v>0</v>
      </c>
      <c r="H2328" s="360"/>
      <c r="I2328" s="187"/>
      <c r="J2328" s="187"/>
      <c r="K2328" s="187"/>
      <c r="L2328" s="187"/>
      <c r="M2328" s="187"/>
      <c r="N2328" s="187"/>
      <c r="O2328" s="187"/>
      <c r="P2328" s="187"/>
      <c r="Q2328" s="187"/>
      <c r="R2328" s="187"/>
      <c r="S2328" s="187"/>
      <c r="T2328" s="269"/>
      <c r="U2328" s="370">
        <f>IF(AND(H2328="",I2328="",J2328="",K2328="",L2328="",M2328="",N2328="",O2328="",P2328="",Q2328="",R2328="",S2328="",T2328=""),0,AVERAGE($H2328:T2328))</f>
        <v>0</v>
      </c>
      <c r="V2328" s="373">
        <f t="shared" si="256"/>
        <v>0</v>
      </c>
      <c r="W2328" s="376">
        <f t="shared" si="257"/>
        <v>0</v>
      </c>
      <c r="X2328" s="376">
        <f t="shared" si="258"/>
        <v>0</v>
      </c>
      <c r="Y2328" s="373">
        <f t="shared" si="259"/>
        <v>0</v>
      </c>
      <c r="Z2328" s="376">
        <f t="shared" si="260"/>
        <v>0</v>
      </c>
      <c r="AA2328" s="376">
        <f t="shared" si="254"/>
        <v>0</v>
      </c>
      <c r="AB2328" s="350"/>
    </row>
    <row r="2329" spans="1:28" s="2" customFormat="1" ht="10.7">
      <c r="A2329" s="382">
        <v>2304</v>
      </c>
      <c r="B2329" s="398"/>
      <c r="C2329" s="186"/>
      <c r="D2329" s="187"/>
      <c r="E2329" s="186"/>
      <c r="F2329" s="397"/>
      <c r="G2329" s="385">
        <f t="shared" si="255"/>
        <v>0</v>
      </c>
      <c r="H2329" s="360"/>
      <c r="I2329" s="187"/>
      <c r="J2329" s="187"/>
      <c r="K2329" s="187"/>
      <c r="L2329" s="187"/>
      <c r="M2329" s="187"/>
      <c r="N2329" s="187"/>
      <c r="O2329" s="187"/>
      <c r="P2329" s="187"/>
      <c r="Q2329" s="187"/>
      <c r="R2329" s="187"/>
      <c r="S2329" s="187"/>
      <c r="T2329" s="269"/>
      <c r="U2329" s="370">
        <f>IF(AND(H2329="",I2329="",J2329="",K2329="",L2329="",M2329="",N2329="",O2329="",P2329="",Q2329="",R2329="",S2329="",T2329=""),0,AVERAGE($H2329:T2329))</f>
        <v>0</v>
      </c>
      <c r="V2329" s="373">
        <f t="shared" si="256"/>
        <v>0</v>
      </c>
      <c r="W2329" s="376">
        <f t="shared" si="257"/>
        <v>0</v>
      </c>
      <c r="X2329" s="376">
        <f t="shared" si="258"/>
        <v>0</v>
      </c>
      <c r="Y2329" s="373">
        <f t="shared" si="259"/>
        <v>0</v>
      </c>
      <c r="Z2329" s="376">
        <f t="shared" si="260"/>
        <v>0</v>
      </c>
      <c r="AA2329" s="376">
        <f t="shared" si="254"/>
        <v>0</v>
      </c>
      <c r="AB2329" s="350"/>
    </row>
    <row r="2330" spans="1:28" s="2" customFormat="1" ht="10.7">
      <c r="A2330" s="382">
        <v>2305</v>
      </c>
      <c r="B2330" s="398"/>
      <c r="C2330" s="186"/>
      <c r="D2330" s="187"/>
      <c r="E2330" s="186"/>
      <c r="F2330" s="397"/>
      <c r="G2330" s="385">
        <f t="shared" si="255"/>
        <v>0</v>
      </c>
      <c r="H2330" s="360"/>
      <c r="I2330" s="187"/>
      <c r="J2330" s="187"/>
      <c r="K2330" s="187"/>
      <c r="L2330" s="187"/>
      <c r="M2330" s="187"/>
      <c r="N2330" s="187"/>
      <c r="O2330" s="187"/>
      <c r="P2330" s="187"/>
      <c r="Q2330" s="187"/>
      <c r="R2330" s="187"/>
      <c r="S2330" s="187"/>
      <c r="T2330" s="269"/>
      <c r="U2330" s="370">
        <f>IF(AND(H2330="",I2330="",J2330="",K2330="",L2330="",M2330="",N2330="",O2330="",P2330="",Q2330="",R2330="",S2330="",T2330=""),0,AVERAGE($H2330:T2330))</f>
        <v>0</v>
      </c>
      <c r="V2330" s="373">
        <f t="shared" si="256"/>
        <v>0</v>
      </c>
      <c r="W2330" s="376">
        <f t="shared" si="257"/>
        <v>0</v>
      </c>
      <c r="X2330" s="376">
        <f t="shared" si="258"/>
        <v>0</v>
      </c>
      <c r="Y2330" s="373">
        <f t="shared" si="259"/>
        <v>0</v>
      </c>
      <c r="Z2330" s="376">
        <f t="shared" si="260"/>
        <v>0</v>
      </c>
      <c r="AA2330" s="376">
        <f t="shared" ref="AA2330:AA2393" si="261">IF(U2330&gt;22,(U2330-22),0)</f>
        <v>0</v>
      </c>
      <c r="AB2330" s="350"/>
    </row>
    <row r="2331" spans="1:28" s="2" customFormat="1" ht="10.7">
      <c r="A2331" s="382">
        <v>2306</v>
      </c>
      <c r="B2331" s="398"/>
      <c r="C2331" s="186"/>
      <c r="D2331" s="187"/>
      <c r="E2331" s="186"/>
      <c r="F2331" s="397"/>
      <c r="G2331" s="385">
        <f t="shared" ref="G2331:G2394" si="262">IF(E2331="Residencial",D2331,E2331)</f>
        <v>0</v>
      </c>
      <c r="H2331" s="360"/>
      <c r="I2331" s="187"/>
      <c r="J2331" s="187"/>
      <c r="K2331" s="187"/>
      <c r="L2331" s="187"/>
      <c r="M2331" s="187"/>
      <c r="N2331" s="187"/>
      <c r="O2331" s="187"/>
      <c r="P2331" s="187"/>
      <c r="Q2331" s="187"/>
      <c r="R2331" s="187"/>
      <c r="S2331" s="187"/>
      <c r="T2331" s="269"/>
      <c r="U2331" s="370">
        <f>IF(AND(H2331="",I2331="",J2331="",K2331="",L2331="",M2331="",N2331="",O2331="",P2331="",Q2331="",R2331="",S2331="",T2331=""),0,AVERAGE($H2331:T2331))</f>
        <v>0</v>
      </c>
      <c r="V2331" s="373">
        <f t="shared" ref="V2331:V2394" si="263">IF(U2331&lt;=11,U2331,11)</f>
        <v>0</v>
      </c>
      <c r="W2331" s="376">
        <f t="shared" ref="W2331:W2394" si="264">IF(U2331&lt;=6,U2331,6)</f>
        <v>0</v>
      </c>
      <c r="X2331" s="376">
        <f t="shared" ref="X2331:X2394" si="265">IF(AND(U2331&gt;6,U2331&gt;=11),11-W2331,U2331-W2331)</f>
        <v>0</v>
      </c>
      <c r="Y2331" s="373">
        <f t="shared" ref="Y2331:Y2394" si="266">IF(U2331&gt;11,(U2331-W2331-X2331),0)</f>
        <v>0</v>
      </c>
      <c r="Z2331" s="376">
        <f t="shared" ref="Z2331:Z2394" si="267">IF(U2331&gt;22,11,IF(AND(U2331&gt;11,U2331&lt;=22),U2331-11,0))</f>
        <v>0</v>
      </c>
      <c r="AA2331" s="376">
        <f t="shared" si="261"/>
        <v>0</v>
      </c>
      <c r="AB2331" s="350"/>
    </row>
    <row r="2332" spans="1:28" s="2" customFormat="1" ht="10.7">
      <c r="A2332" s="382">
        <v>2307</v>
      </c>
      <c r="B2332" s="398"/>
      <c r="C2332" s="186"/>
      <c r="D2332" s="187"/>
      <c r="E2332" s="186"/>
      <c r="F2332" s="397"/>
      <c r="G2332" s="385">
        <f t="shared" si="262"/>
        <v>0</v>
      </c>
      <c r="H2332" s="360"/>
      <c r="I2332" s="187"/>
      <c r="J2332" s="187"/>
      <c r="K2332" s="187"/>
      <c r="L2332" s="187"/>
      <c r="M2332" s="187"/>
      <c r="N2332" s="187"/>
      <c r="O2332" s="187"/>
      <c r="P2332" s="187"/>
      <c r="Q2332" s="187"/>
      <c r="R2332" s="187"/>
      <c r="S2332" s="187"/>
      <c r="T2332" s="269"/>
      <c r="U2332" s="370">
        <f>IF(AND(H2332="",I2332="",J2332="",K2332="",L2332="",M2332="",N2332="",O2332="",P2332="",Q2332="",R2332="",S2332="",T2332=""),0,AVERAGE($H2332:T2332))</f>
        <v>0</v>
      </c>
      <c r="V2332" s="373">
        <f t="shared" si="263"/>
        <v>0</v>
      </c>
      <c r="W2332" s="376">
        <f t="shared" si="264"/>
        <v>0</v>
      </c>
      <c r="X2332" s="376">
        <f t="shared" si="265"/>
        <v>0</v>
      </c>
      <c r="Y2332" s="373">
        <f t="shared" si="266"/>
        <v>0</v>
      </c>
      <c r="Z2332" s="376">
        <f t="shared" si="267"/>
        <v>0</v>
      </c>
      <c r="AA2332" s="376">
        <f t="shared" si="261"/>
        <v>0</v>
      </c>
      <c r="AB2332" s="350"/>
    </row>
    <row r="2333" spans="1:28" s="2" customFormat="1" ht="10.7">
      <c r="A2333" s="382">
        <v>2308</v>
      </c>
      <c r="B2333" s="398"/>
      <c r="C2333" s="186"/>
      <c r="D2333" s="187"/>
      <c r="E2333" s="186"/>
      <c r="F2333" s="397"/>
      <c r="G2333" s="385">
        <f t="shared" si="262"/>
        <v>0</v>
      </c>
      <c r="H2333" s="360"/>
      <c r="I2333" s="187"/>
      <c r="J2333" s="187"/>
      <c r="K2333" s="187"/>
      <c r="L2333" s="187"/>
      <c r="M2333" s="187"/>
      <c r="N2333" s="187"/>
      <c r="O2333" s="187"/>
      <c r="P2333" s="187"/>
      <c r="Q2333" s="187"/>
      <c r="R2333" s="187"/>
      <c r="S2333" s="187"/>
      <c r="T2333" s="269"/>
      <c r="U2333" s="370">
        <f>IF(AND(H2333="",I2333="",J2333="",K2333="",L2333="",M2333="",N2333="",O2333="",P2333="",Q2333="",R2333="",S2333="",T2333=""),0,AVERAGE($H2333:T2333))</f>
        <v>0</v>
      </c>
      <c r="V2333" s="373">
        <f t="shared" si="263"/>
        <v>0</v>
      </c>
      <c r="W2333" s="376">
        <f t="shared" si="264"/>
        <v>0</v>
      </c>
      <c r="X2333" s="376">
        <f t="shared" si="265"/>
        <v>0</v>
      </c>
      <c r="Y2333" s="373">
        <f t="shared" si="266"/>
        <v>0</v>
      </c>
      <c r="Z2333" s="376">
        <f t="shared" si="267"/>
        <v>0</v>
      </c>
      <c r="AA2333" s="376">
        <f t="shared" si="261"/>
        <v>0</v>
      </c>
      <c r="AB2333" s="350"/>
    </row>
    <row r="2334" spans="1:28" s="2" customFormat="1" ht="10.7">
      <c r="A2334" s="382">
        <v>2309</v>
      </c>
      <c r="B2334" s="398"/>
      <c r="C2334" s="186"/>
      <c r="D2334" s="187"/>
      <c r="E2334" s="186"/>
      <c r="F2334" s="397"/>
      <c r="G2334" s="385">
        <f t="shared" si="262"/>
        <v>0</v>
      </c>
      <c r="H2334" s="360"/>
      <c r="I2334" s="187"/>
      <c r="J2334" s="187"/>
      <c r="K2334" s="187"/>
      <c r="L2334" s="187"/>
      <c r="M2334" s="187"/>
      <c r="N2334" s="187"/>
      <c r="O2334" s="187"/>
      <c r="P2334" s="187"/>
      <c r="Q2334" s="187"/>
      <c r="R2334" s="187"/>
      <c r="S2334" s="187"/>
      <c r="T2334" s="269"/>
      <c r="U2334" s="370">
        <f>IF(AND(H2334="",I2334="",J2334="",K2334="",L2334="",M2334="",N2334="",O2334="",P2334="",Q2334="",R2334="",S2334="",T2334=""),0,AVERAGE($H2334:T2334))</f>
        <v>0</v>
      </c>
      <c r="V2334" s="373">
        <f t="shared" si="263"/>
        <v>0</v>
      </c>
      <c r="W2334" s="376">
        <f t="shared" si="264"/>
        <v>0</v>
      </c>
      <c r="X2334" s="376">
        <f t="shared" si="265"/>
        <v>0</v>
      </c>
      <c r="Y2334" s="373">
        <f t="shared" si="266"/>
        <v>0</v>
      </c>
      <c r="Z2334" s="376">
        <f t="shared" si="267"/>
        <v>0</v>
      </c>
      <c r="AA2334" s="376">
        <f t="shared" si="261"/>
        <v>0</v>
      </c>
      <c r="AB2334" s="350"/>
    </row>
    <row r="2335" spans="1:28" s="2" customFormat="1" ht="10.7">
      <c r="A2335" s="382">
        <v>2310</v>
      </c>
      <c r="B2335" s="398"/>
      <c r="C2335" s="186"/>
      <c r="D2335" s="187"/>
      <c r="E2335" s="186"/>
      <c r="F2335" s="397"/>
      <c r="G2335" s="385">
        <f t="shared" si="262"/>
        <v>0</v>
      </c>
      <c r="H2335" s="360"/>
      <c r="I2335" s="187"/>
      <c r="J2335" s="187"/>
      <c r="K2335" s="187"/>
      <c r="L2335" s="187"/>
      <c r="M2335" s="187"/>
      <c r="N2335" s="187"/>
      <c r="O2335" s="187"/>
      <c r="P2335" s="187"/>
      <c r="Q2335" s="187"/>
      <c r="R2335" s="187"/>
      <c r="S2335" s="187"/>
      <c r="T2335" s="269"/>
      <c r="U2335" s="370">
        <f>IF(AND(H2335="",I2335="",J2335="",K2335="",L2335="",M2335="",N2335="",O2335="",P2335="",Q2335="",R2335="",S2335="",T2335=""),0,AVERAGE($H2335:T2335))</f>
        <v>0</v>
      </c>
      <c r="V2335" s="373">
        <f t="shared" si="263"/>
        <v>0</v>
      </c>
      <c r="W2335" s="376">
        <f t="shared" si="264"/>
        <v>0</v>
      </c>
      <c r="X2335" s="376">
        <f t="shared" si="265"/>
        <v>0</v>
      </c>
      <c r="Y2335" s="373">
        <f t="shared" si="266"/>
        <v>0</v>
      </c>
      <c r="Z2335" s="376">
        <f t="shared" si="267"/>
        <v>0</v>
      </c>
      <c r="AA2335" s="376">
        <f t="shared" si="261"/>
        <v>0</v>
      </c>
      <c r="AB2335" s="350"/>
    </row>
    <row r="2336" spans="1:28" s="2" customFormat="1" ht="10.7">
      <c r="A2336" s="382">
        <v>2311</v>
      </c>
      <c r="B2336" s="398"/>
      <c r="C2336" s="186"/>
      <c r="D2336" s="187"/>
      <c r="E2336" s="186"/>
      <c r="F2336" s="397"/>
      <c r="G2336" s="385">
        <f t="shared" si="262"/>
        <v>0</v>
      </c>
      <c r="H2336" s="360"/>
      <c r="I2336" s="187"/>
      <c r="J2336" s="187"/>
      <c r="K2336" s="187"/>
      <c r="L2336" s="187"/>
      <c r="M2336" s="187"/>
      <c r="N2336" s="187"/>
      <c r="O2336" s="187"/>
      <c r="P2336" s="187"/>
      <c r="Q2336" s="187"/>
      <c r="R2336" s="187"/>
      <c r="S2336" s="187"/>
      <c r="T2336" s="269"/>
      <c r="U2336" s="370">
        <f>IF(AND(H2336="",I2336="",J2336="",K2336="",L2336="",M2336="",N2336="",O2336="",P2336="",Q2336="",R2336="",S2336="",T2336=""),0,AVERAGE($H2336:T2336))</f>
        <v>0</v>
      </c>
      <c r="V2336" s="373">
        <f t="shared" si="263"/>
        <v>0</v>
      </c>
      <c r="W2336" s="376">
        <f t="shared" si="264"/>
        <v>0</v>
      </c>
      <c r="X2336" s="376">
        <f t="shared" si="265"/>
        <v>0</v>
      </c>
      <c r="Y2336" s="373">
        <f t="shared" si="266"/>
        <v>0</v>
      </c>
      <c r="Z2336" s="376">
        <f t="shared" si="267"/>
        <v>0</v>
      </c>
      <c r="AA2336" s="376">
        <f t="shared" si="261"/>
        <v>0</v>
      </c>
      <c r="AB2336" s="350"/>
    </row>
    <row r="2337" spans="1:28" s="2" customFormat="1" ht="10.7">
      <c r="A2337" s="382">
        <v>2312</v>
      </c>
      <c r="B2337" s="398"/>
      <c r="C2337" s="186"/>
      <c r="D2337" s="187"/>
      <c r="E2337" s="186"/>
      <c r="F2337" s="397"/>
      <c r="G2337" s="385">
        <f t="shared" si="262"/>
        <v>0</v>
      </c>
      <c r="H2337" s="360"/>
      <c r="I2337" s="187"/>
      <c r="J2337" s="187"/>
      <c r="K2337" s="187"/>
      <c r="L2337" s="187"/>
      <c r="M2337" s="187"/>
      <c r="N2337" s="187"/>
      <c r="O2337" s="187"/>
      <c r="P2337" s="187"/>
      <c r="Q2337" s="187"/>
      <c r="R2337" s="187"/>
      <c r="S2337" s="187"/>
      <c r="T2337" s="269"/>
      <c r="U2337" s="370">
        <f>IF(AND(H2337="",I2337="",J2337="",K2337="",L2337="",M2337="",N2337="",O2337="",P2337="",Q2337="",R2337="",S2337="",T2337=""),0,AVERAGE($H2337:T2337))</f>
        <v>0</v>
      </c>
      <c r="V2337" s="373">
        <f t="shared" si="263"/>
        <v>0</v>
      </c>
      <c r="W2337" s="376">
        <f t="shared" si="264"/>
        <v>0</v>
      </c>
      <c r="X2337" s="376">
        <f t="shared" si="265"/>
        <v>0</v>
      </c>
      <c r="Y2337" s="373">
        <f t="shared" si="266"/>
        <v>0</v>
      </c>
      <c r="Z2337" s="376">
        <f t="shared" si="267"/>
        <v>0</v>
      </c>
      <c r="AA2337" s="376">
        <f t="shared" si="261"/>
        <v>0</v>
      </c>
      <c r="AB2337" s="350"/>
    </row>
    <row r="2338" spans="1:28" s="2" customFormat="1" ht="10.7">
      <c r="A2338" s="382">
        <v>2313</v>
      </c>
      <c r="B2338" s="398"/>
      <c r="C2338" s="186"/>
      <c r="D2338" s="187"/>
      <c r="E2338" s="186"/>
      <c r="F2338" s="397"/>
      <c r="G2338" s="385">
        <f t="shared" si="262"/>
        <v>0</v>
      </c>
      <c r="H2338" s="360"/>
      <c r="I2338" s="187"/>
      <c r="J2338" s="187"/>
      <c r="K2338" s="187"/>
      <c r="L2338" s="187"/>
      <c r="M2338" s="187"/>
      <c r="N2338" s="187"/>
      <c r="O2338" s="187"/>
      <c r="P2338" s="187"/>
      <c r="Q2338" s="187"/>
      <c r="R2338" s="187"/>
      <c r="S2338" s="187"/>
      <c r="T2338" s="269"/>
      <c r="U2338" s="370">
        <f>IF(AND(H2338="",I2338="",J2338="",K2338="",L2338="",M2338="",N2338="",O2338="",P2338="",Q2338="",R2338="",S2338="",T2338=""),0,AVERAGE($H2338:T2338))</f>
        <v>0</v>
      </c>
      <c r="V2338" s="373">
        <f t="shared" si="263"/>
        <v>0</v>
      </c>
      <c r="W2338" s="376">
        <f t="shared" si="264"/>
        <v>0</v>
      </c>
      <c r="X2338" s="376">
        <f t="shared" si="265"/>
        <v>0</v>
      </c>
      <c r="Y2338" s="373">
        <f t="shared" si="266"/>
        <v>0</v>
      </c>
      <c r="Z2338" s="376">
        <f t="shared" si="267"/>
        <v>0</v>
      </c>
      <c r="AA2338" s="376">
        <f t="shared" si="261"/>
        <v>0</v>
      </c>
      <c r="AB2338" s="350"/>
    </row>
    <row r="2339" spans="1:28" s="2" customFormat="1" ht="10.7">
      <c r="A2339" s="382">
        <v>2314</v>
      </c>
      <c r="B2339" s="398"/>
      <c r="C2339" s="186"/>
      <c r="D2339" s="187"/>
      <c r="E2339" s="186"/>
      <c r="F2339" s="397"/>
      <c r="G2339" s="385">
        <f t="shared" si="262"/>
        <v>0</v>
      </c>
      <c r="H2339" s="360"/>
      <c r="I2339" s="187"/>
      <c r="J2339" s="187"/>
      <c r="K2339" s="187"/>
      <c r="L2339" s="187"/>
      <c r="M2339" s="187"/>
      <c r="N2339" s="187"/>
      <c r="O2339" s="187"/>
      <c r="P2339" s="187"/>
      <c r="Q2339" s="187"/>
      <c r="R2339" s="187"/>
      <c r="S2339" s="187"/>
      <c r="T2339" s="269"/>
      <c r="U2339" s="370">
        <f>IF(AND(H2339="",I2339="",J2339="",K2339="",L2339="",M2339="",N2339="",O2339="",P2339="",Q2339="",R2339="",S2339="",T2339=""),0,AVERAGE($H2339:T2339))</f>
        <v>0</v>
      </c>
      <c r="V2339" s="373">
        <f t="shared" si="263"/>
        <v>0</v>
      </c>
      <c r="W2339" s="376">
        <f t="shared" si="264"/>
        <v>0</v>
      </c>
      <c r="X2339" s="376">
        <f t="shared" si="265"/>
        <v>0</v>
      </c>
      <c r="Y2339" s="373">
        <f t="shared" si="266"/>
        <v>0</v>
      </c>
      <c r="Z2339" s="376">
        <f t="shared" si="267"/>
        <v>0</v>
      </c>
      <c r="AA2339" s="376">
        <f t="shared" si="261"/>
        <v>0</v>
      </c>
      <c r="AB2339" s="350"/>
    </row>
    <row r="2340" spans="1:28" s="2" customFormat="1" ht="10.7">
      <c r="A2340" s="382">
        <v>2315</v>
      </c>
      <c r="B2340" s="398"/>
      <c r="C2340" s="186"/>
      <c r="D2340" s="187"/>
      <c r="E2340" s="186"/>
      <c r="F2340" s="397"/>
      <c r="G2340" s="385">
        <f t="shared" si="262"/>
        <v>0</v>
      </c>
      <c r="H2340" s="360"/>
      <c r="I2340" s="187"/>
      <c r="J2340" s="187"/>
      <c r="K2340" s="187"/>
      <c r="L2340" s="187"/>
      <c r="M2340" s="187"/>
      <c r="N2340" s="187"/>
      <c r="O2340" s="187"/>
      <c r="P2340" s="187"/>
      <c r="Q2340" s="187"/>
      <c r="R2340" s="187"/>
      <c r="S2340" s="187"/>
      <c r="T2340" s="269"/>
      <c r="U2340" s="370">
        <f>IF(AND(H2340="",I2340="",J2340="",K2340="",L2340="",M2340="",N2340="",O2340="",P2340="",Q2340="",R2340="",S2340="",T2340=""),0,AVERAGE($H2340:T2340))</f>
        <v>0</v>
      </c>
      <c r="V2340" s="373">
        <f t="shared" si="263"/>
        <v>0</v>
      </c>
      <c r="W2340" s="376">
        <f t="shared" si="264"/>
        <v>0</v>
      </c>
      <c r="X2340" s="376">
        <f t="shared" si="265"/>
        <v>0</v>
      </c>
      <c r="Y2340" s="373">
        <f t="shared" si="266"/>
        <v>0</v>
      </c>
      <c r="Z2340" s="376">
        <f t="shared" si="267"/>
        <v>0</v>
      </c>
      <c r="AA2340" s="376">
        <f t="shared" si="261"/>
        <v>0</v>
      </c>
      <c r="AB2340" s="350"/>
    </row>
    <row r="2341" spans="1:28" s="2" customFormat="1" ht="10.7">
      <c r="A2341" s="382">
        <v>2316</v>
      </c>
      <c r="B2341" s="398"/>
      <c r="C2341" s="186"/>
      <c r="D2341" s="187"/>
      <c r="E2341" s="186"/>
      <c r="F2341" s="397"/>
      <c r="G2341" s="385">
        <f t="shared" si="262"/>
        <v>0</v>
      </c>
      <c r="H2341" s="360"/>
      <c r="I2341" s="187"/>
      <c r="J2341" s="187"/>
      <c r="K2341" s="187"/>
      <c r="L2341" s="187"/>
      <c r="M2341" s="187"/>
      <c r="N2341" s="187"/>
      <c r="O2341" s="187"/>
      <c r="P2341" s="187"/>
      <c r="Q2341" s="187"/>
      <c r="R2341" s="187"/>
      <c r="S2341" s="187"/>
      <c r="T2341" s="269"/>
      <c r="U2341" s="370">
        <f>IF(AND(H2341="",I2341="",J2341="",K2341="",L2341="",M2341="",N2341="",O2341="",P2341="",Q2341="",R2341="",S2341="",T2341=""),0,AVERAGE($H2341:T2341))</f>
        <v>0</v>
      </c>
      <c r="V2341" s="373">
        <f t="shared" si="263"/>
        <v>0</v>
      </c>
      <c r="W2341" s="376">
        <f t="shared" si="264"/>
        <v>0</v>
      </c>
      <c r="X2341" s="376">
        <f t="shared" si="265"/>
        <v>0</v>
      </c>
      <c r="Y2341" s="373">
        <f t="shared" si="266"/>
        <v>0</v>
      </c>
      <c r="Z2341" s="376">
        <f t="shared" si="267"/>
        <v>0</v>
      </c>
      <c r="AA2341" s="376">
        <f t="shared" si="261"/>
        <v>0</v>
      </c>
      <c r="AB2341" s="350"/>
    </row>
    <row r="2342" spans="1:28" s="2" customFormat="1" ht="10.7">
      <c r="A2342" s="382">
        <v>2317</v>
      </c>
      <c r="B2342" s="398"/>
      <c r="C2342" s="186"/>
      <c r="D2342" s="187"/>
      <c r="E2342" s="186"/>
      <c r="F2342" s="397"/>
      <c r="G2342" s="385">
        <f t="shared" si="262"/>
        <v>0</v>
      </c>
      <c r="H2342" s="360"/>
      <c r="I2342" s="187"/>
      <c r="J2342" s="187"/>
      <c r="K2342" s="187"/>
      <c r="L2342" s="187"/>
      <c r="M2342" s="187"/>
      <c r="N2342" s="187"/>
      <c r="O2342" s="187"/>
      <c r="P2342" s="187"/>
      <c r="Q2342" s="187"/>
      <c r="R2342" s="187"/>
      <c r="S2342" s="187"/>
      <c r="T2342" s="269"/>
      <c r="U2342" s="370">
        <f>IF(AND(H2342="",I2342="",J2342="",K2342="",L2342="",M2342="",N2342="",O2342="",P2342="",Q2342="",R2342="",S2342="",T2342=""),0,AVERAGE($H2342:T2342))</f>
        <v>0</v>
      </c>
      <c r="V2342" s="373">
        <f t="shared" si="263"/>
        <v>0</v>
      </c>
      <c r="W2342" s="376">
        <f t="shared" si="264"/>
        <v>0</v>
      </c>
      <c r="X2342" s="376">
        <f t="shared" si="265"/>
        <v>0</v>
      </c>
      <c r="Y2342" s="373">
        <f t="shared" si="266"/>
        <v>0</v>
      </c>
      <c r="Z2342" s="376">
        <f t="shared" si="267"/>
        <v>0</v>
      </c>
      <c r="AA2342" s="376">
        <f t="shared" si="261"/>
        <v>0</v>
      </c>
      <c r="AB2342" s="350"/>
    </row>
    <row r="2343" spans="1:28" s="2" customFormat="1" ht="10.7">
      <c r="A2343" s="382">
        <v>2318</v>
      </c>
      <c r="B2343" s="398"/>
      <c r="C2343" s="186"/>
      <c r="D2343" s="187"/>
      <c r="E2343" s="186"/>
      <c r="F2343" s="397"/>
      <c r="G2343" s="385">
        <f t="shared" si="262"/>
        <v>0</v>
      </c>
      <c r="H2343" s="360"/>
      <c r="I2343" s="187"/>
      <c r="J2343" s="187"/>
      <c r="K2343" s="187"/>
      <c r="L2343" s="187"/>
      <c r="M2343" s="187"/>
      <c r="N2343" s="187"/>
      <c r="O2343" s="187"/>
      <c r="P2343" s="187"/>
      <c r="Q2343" s="187"/>
      <c r="R2343" s="187"/>
      <c r="S2343" s="187"/>
      <c r="T2343" s="269"/>
      <c r="U2343" s="370">
        <f>IF(AND(H2343="",I2343="",J2343="",K2343="",L2343="",M2343="",N2343="",O2343="",P2343="",Q2343="",R2343="",S2343="",T2343=""),0,AVERAGE($H2343:T2343))</f>
        <v>0</v>
      </c>
      <c r="V2343" s="373">
        <f t="shared" si="263"/>
        <v>0</v>
      </c>
      <c r="W2343" s="376">
        <f t="shared" si="264"/>
        <v>0</v>
      </c>
      <c r="X2343" s="376">
        <f t="shared" si="265"/>
        <v>0</v>
      </c>
      <c r="Y2343" s="373">
        <f t="shared" si="266"/>
        <v>0</v>
      </c>
      <c r="Z2343" s="376">
        <f t="shared" si="267"/>
        <v>0</v>
      </c>
      <c r="AA2343" s="376">
        <f t="shared" si="261"/>
        <v>0</v>
      </c>
      <c r="AB2343" s="350"/>
    </row>
    <row r="2344" spans="1:28" s="2" customFormat="1" ht="10.7">
      <c r="A2344" s="382">
        <v>2319</v>
      </c>
      <c r="B2344" s="398"/>
      <c r="C2344" s="186"/>
      <c r="D2344" s="187"/>
      <c r="E2344" s="186"/>
      <c r="F2344" s="397"/>
      <c r="G2344" s="385">
        <f t="shared" si="262"/>
        <v>0</v>
      </c>
      <c r="H2344" s="360"/>
      <c r="I2344" s="187"/>
      <c r="J2344" s="187"/>
      <c r="K2344" s="187"/>
      <c r="L2344" s="187"/>
      <c r="M2344" s="187"/>
      <c r="N2344" s="187"/>
      <c r="O2344" s="187"/>
      <c r="P2344" s="187"/>
      <c r="Q2344" s="187"/>
      <c r="R2344" s="187"/>
      <c r="S2344" s="187"/>
      <c r="T2344" s="269"/>
      <c r="U2344" s="370">
        <f>IF(AND(H2344="",I2344="",J2344="",K2344="",L2344="",M2344="",N2344="",O2344="",P2344="",Q2344="",R2344="",S2344="",T2344=""),0,AVERAGE($H2344:T2344))</f>
        <v>0</v>
      </c>
      <c r="V2344" s="373">
        <f t="shared" si="263"/>
        <v>0</v>
      </c>
      <c r="W2344" s="376">
        <f t="shared" si="264"/>
        <v>0</v>
      </c>
      <c r="X2344" s="376">
        <f t="shared" si="265"/>
        <v>0</v>
      </c>
      <c r="Y2344" s="373">
        <f t="shared" si="266"/>
        <v>0</v>
      </c>
      <c r="Z2344" s="376">
        <f t="shared" si="267"/>
        <v>0</v>
      </c>
      <c r="AA2344" s="376">
        <f t="shared" si="261"/>
        <v>0</v>
      </c>
      <c r="AB2344" s="350"/>
    </row>
    <row r="2345" spans="1:28" s="2" customFormat="1" ht="10.7">
      <c r="A2345" s="382">
        <v>2320</v>
      </c>
      <c r="B2345" s="398"/>
      <c r="C2345" s="186"/>
      <c r="D2345" s="187"/>
      <c r="E2345" s="186"/>
      <c r="F2345" s="397"/>
      <c r="G2345" s="385">
        <f t="shared" si="262"/>
        <v>0</v>
      </c>
      <c r="H2345" s="360"/>
      <c r="I2345" s="187"/>
      <c r="J2345" s="187"/>
      <c r="K2345" s="187"/>
      <c r="L2345" s="187"/>
      <c r="M2345" s="187"/>
      <c r="N2345" s="187"/>
      <c r="O2345" s="187"/>
      <c r="P2345" s="187"/>
      <c r="Q2345" s="187"/>
      <c r="R2345" s="187"/>
      <c r="S2345" s="187"/>
      <c r="T2345" s="269"/>
      <c r="U2345" s="370">
        <f>IF(AND(H2345="",I2345="",J2345="",K2345="",L2345="",M2345="",N2345="",O2345="",P2345="",Q2345="",R2345="",S2345="",T2345=""),0,AVERAGE($H2345:T2345))</f>
        <v>0</v>
      </c>
      <c r="V2345" s="373">
        <f t="shared" si="263"/>
        <v>0</v>
      </c>
      <c r="W2345" s="376">
        <f t="shared" si="264"/>
        <v>0</v>
      </c>
      <c r="X2345" s="376">
        <f t="shared" si="265"/>
        <v>0</v>
      </c>
      <c r="Y2345" s="373">
        <f t="shared" si="266"/>
        <v>0</v>
      </c>
      <c r="Z2345" s="376">
        <f t="shared" si="267"/>
        <v>0</v>
      </c>
      <c r="AA2345" s="376">
        <f t="shared" si="261"/>
        <v>0</v>
      </c>
      <c r="AB2345" s="350"/>
    </row>
    <row r="2346" spans="1:28" s="2" customFormat="1" ht="10.7">
      <c r="A2346" s="382">
        <v>2321</v>
      </c>
      <c r="B2346" s="398"/>
      <c r="C2346" s="186"/>
      <c r="D2346" s="187"/>
      <c r="E2346" s="186"/>
      <c r="F2346" s="397"/>
      <c r="G2346" s="385">
        <f t="shared" si="262"/>
        <v>0</v>
      </c>
      <c r="H2346" s="360"/>
      <c r="I2346" s="187"/>
      <c r="J2346" s="187"/>
      <c r="K2346" s="187"/>
      <c r="L2346" s="187"/>
      <c r="M2346" s="187"/>
      <c r="N2346" s="187"/>
      <c r="O2346" s="187"/>
      <c r="P2346" s="187"/>
      <c r="Q2346" s="187"/>
      <c r="R2346" s="187"/>
      <c r="S2346" s="187"/>
      <c r="T2346" s="269"/>
      <c r="U2346" s="370">
        <f>IF(AND(H2346="",I2346="",J2346="",K2346="",L2346="",M2346="",N2346="",O2346="",P2346="",Q2346="",R2346="",S2346="",T2346=""),0,AVERAGE($H2346:T2346))</f>
        <v>0</v>
      </c>
      <c r="V2346" s="373">
        <f t="shared" si="263"/>
        <v>0</v>
      </c>
      <c r="W2346" s="376">
        <f t="shared" si="264"/>
        <v>0</v>
      </c>
      <c r="X2346" s="376">
        <f t="shared" si="265"/>
        <v>0</v>
      </c>
      <c r="Y2346" s="373">
        <f t="shared" si="266"/>
        <v>0</v>
      </c>
      <c r="Z2346" s="376">
        <f t="shared" si="267"/>
        <v>0</v>
      </c>
      <c r="AA2346" s="376">
        <f t="shared" si="261"/>
        <v>0</v>
      </c>
      <c r="AB2346" s="350"/>
    </row>
    <row r="2347" spans="1:28" s="2" customFormat="1" ht="10.7">
      <c r="A2347" s="382">
        <v>2322</v>
      </c>
      <c r="B2347" s="398"/>
      <c r="C2347" s="186"/>
      <c r="D2347" s="187"/>
      <c r="E2347" s="186"/>
      <c r="F2347" s="397"/>
      <c r="G2347" s="385">
        <f t="shared" si="262"/>
        <v>0</v>
      </c>
      <c r="H2347" s="360"/>
      <c r="I2347" s="187"/>
      <c r="J2347" s="187"/>
      <c r="K2347" s="187"/>
      <c r="L2347" s="187"/>
      <c r="M2347" s="187"/>
      <c r="N2347" s="187"/>
      <c r="O2347" s="187"/>
      <c r="P2347" s="187"/>
      <c r="Q2347" s="187"/>
      <c r="R2347" s="187"/>
      <c r="S2347" s="187"/>
      <c r="T2347" s="269"/>
      <c r="U2347" s="370">
        <f>IF(AND(H2347="",I2347="",J2347="",K2347="",L2347="",M2347="",N2347="",O2347="",P2347="",Q2347="",R2347="",S2347="",T2347=""),0,AVERAGE($H2347:T2347))</f>
        <v>0</v>
      </c>
      <c r="V2347" s="373">
        <f t="shared" si="263"/>
        <v>0</v>
      </c>
      <c r="W2347" s="376">
        <f t="shared" si="264"/>
        <v>0</v>
      </c>
      <c r="X2347" s="376">
        <f t="shared" si="265"/>
        <v>0</v>
      </c>
      <c r="Y2347" s="373">
        <f t="shared" si="266"/>
        <v>0</v>
      </c>
      <c r="Z2347" s="376">
        <f t="shared" si="267"/>
        <v>0</v>
      </c>
      <c r="AA2347" s="376">
        <f t="shared" si="261"/>
        <v>0</v>
      </c>
      <c r="AB2347" s="350"/>
    </row>
    <row r="2348" spans="1:28" s="2" customFormat="1" ht="10.7">
      <c r="A2348" s="382">
        <v>2323</v>
      </c>
      <c r="B2348" s="398"/>
      <c r="C2348" s="186"/>
      <c r="D2348" s="187"/>
      <c r="E2348" s="186"/>
      <c r="F2348" s="397"/>
      <c r="G2348" s="385">
        <f t="shared" si="262"/>
        <v>0</v>
      </c>
      <c r="H2348" s="360"/>
      <c r="I2348" s="187"/>
      <c r="J2348" s="187"/>
      <c r="K2348" s="187"/>
      <c r="L2348" s="187"/>
      <c r="M2348" s="187"/>
      <c r="N2348" s="187"/>
      <c r="O2348" s="187"/>
      <c r="P2348" s="187"/>
      <c r="Q2348" s="187"/>
      <c r="R2348" s="187"/>
      <c r="S2348" s="187"/>
      <c r="T2348" s="269"/>
      <c r="U2348" s="370">
        <f>IF(AND(H2348="",I2348="",J2348="",K2348="",L2348="",M2348="",N2348="",O2348="",P2348="",Q2348="",R2348="",S2348="",T2348=""),0,AVERAGE($H2348:T2348))</f>
        <v>0</v>
      </c>
      <c r="V2348" s="373">
        <f t="shared" si="263"/>
        <v>0</v>
      </c>
      <c r="W2348" s="376">
        <f t="shared" si="264"/>
        <v>0</v>
      </c>
      <c r="X2348" s="376">
        <f t="shared" si="265"/>
        <v>0</v>
      </c>
      <c r="Y2348" s="373">
        <f t="shared" si="266"/>
        <v>0</v>
      </c>
      <c r="Z2348" s="376">
        <f t="shared" si="267"/>
        <v>0</v>
      </c>
      <c r="AA2348" s="376">
        <f t="shared" si="261"/>
        <v>0</v>
      </c>
      <c r="AB2348" s="350"/>
    </row>
    <row r="2349" spans="1:28" s="2" customFormat="1" ht="10.7">
      <c r="A2349" s="382">
        <v>2324</v>
      </c>
      <c r="B2349" s="398"/>
      <c r="C2349" s="186"/>
      <c r="D2349" s="187"/>
      <c r="E2349" s="186"/>
      <c r="F2349" s="397"/>
      <c r="G2349" s="385">
        <f t="shared" si="262"/>
        <v>0</v>
      </c>
      <c r="H2349" s="360"/>
      <c r="I2349" s="187"/>
      <c r="J2349" s="187"/>
      <c r="K2349" s="187"/>
      <c r="L2349" s="187"/>
      <c r="M2349" s="187"/>
      <c r="N2349" s="187"/>
      <c r="O2349" s="187"/>
      <c r="P2349" s="187"/>
      <c r="Q2349" s="187"/>
      <c r="R2349" s="187"/>
      <c r="S2349" s="187"/>
      <c r="T2349" s="269"/>
      <c r="U2349" s="370">
        <f>IF(AND(H2349="",I2349="",J2349="",K2349="",L2349="",M2349="",N2349="",O2349="",P2349="",Q2349="",R2349="",S2349="",T2349=""),0,AVERAGE($H2349:T2349))</f>
        <v>0</v>
      </c>
      <c r="V2349" s="373">
        <f t="shared" si="263"/>
        <v>0</v>
      </c>
      <c r="W2349" s="376">
        <f t="shared" si="264"/>
        <v>0</v>
      </c>
      <c r="X2349" s="376">
        <f t="shared" si="265"/>
        <v>0</v>
      </c>
      <c r="Y2349" s="373">
        <f t="shared" si="266"/>
        <v>0</v>
      </c>
      <c r="Z2349" s="376">
        <f t="shared" si="267"/>
        <v>0</v>
      </c>
      <c r="AA2349" s="376">
        <f t="shared" si="261"/>
        <v>0</v>
      </c>
      <c r="AB2349" s="350"/>
    </row>
    <row r="2350" spans="1:28" s="2" customFormat="1" ht="10.7">
      <c r="A2350" s="382">
        <v>2325</v>
      </c>
      <c r="B2350" s="398"/>
      <c r="C2350" s="186"/>
      <c r="D2350" s="187"/>
      <c r="E2350" s="186"/>
      <c r="F2350" s="397"/>
      <c r="G2350" s="385">
        <f t="shared" si="262"/>
        <v>0</v>
      </c>
      <c r="H2350" s="360"/>
      <c r="I2350" s="187"/>
      <c r="J2350" s="187"/>
      <c r="K2350" s="187"/>
      <c r="L2350" s="187"/>
      <c r="M2350" s="187"/>
      <c r="N2350" s="187"/>
      <c r="O2350" s="187"/>
      <c r="P2350" s="187"/>
      <c r="Q2350" s="187"/>
      <c r="R2350" s="187"/>
      <c r="S2350" s="187"/>
      <c r="T2350" s="269"/>
      <c r="U2350" s="370">
        <f>IF(AND(H2350="",I2350="",J2350="",K2350="",L2350="",M2350="",N2350="",O2350="",P2350="",Q2350="",R2350="",S2350="",T2350=""),0,AVERAGE($H2350:T2350))</f>
        <v>0</v>
      </c>
      <c r="V2350" s="373">
        <f t="shared" si="263"/>
        <v>0</v>
      </c>
      <c r="W2350" s="376">
        <f t="shared" si="264"/>
        <v>0</v>
      </c>
      <c r="X2350" s="376">
        <f t="shared" si="265"/>
        <v>0</v>
      </c>
      <c r="Y2350" s="373">
        <f t="shared" si="266"/>
        <v>0</v>
      </c>
      <c r="Z2350" s="376">
        <f t="shared" si="267"/>
        <v>0</v>
      </c>
      <c r="AA2350" s="376">
        <f t="shared" si="261"/>
        <v>0</v>
      </c>
      <c r="AB2350" s="350"/>
    </row>
    <row r="2351" spans="1:28" s="2" customFormat="1" ht="10.7">
      <c r="A2351" s="382">
        <v>2326</v>
      </c>
      <c r="B2351" s="398"/>
      <c r="C2351" s="186"/>
      <c r="D2351" s="187"/>
      <c r="E2351" s="186"/>
      <c r="F2351" s="397"/>
      <c r="G2351" s="385">
        <f t="shared" si="262"/>
        <v>0</v>
      </c>
      <c r="H2351" s="360"/>
      <c r="I2351" s="187"/>
      <c r="J2351" s="187"/>
      <c r="K2351" s="187"/>
      <c r="L2351" s="187"/>
      <c r="M2351" s="187"/>
      <c r="N2351" s="187"/>
      <c r="O2351" s="187"/>
      <c r="P2351" s="187"/>
      <c r="Q2351" s="187"/>
      <c r="R2351" s="187"/>
      <c r="S2351" s="187"/>
      <c r="T2351" s="269"/>
      <c r="U2351" s="370">
        <f>IF(AND(H2351="",I2351="",J2351="",K2351="",L2351="",M2351="",N2351="",O2351="",P2351="",Q2351="",R2351="",S2351="",T2351=""),0,AVERAGE($H2351:T2351))</f>
        <v>0</v>
      </c>
      <c r="V2351" s="373">
        <f t="shared" si="263"/>
        <v>0</v>
      </c>
      <c r="W2351" s="376">
        <f t="shared" si="264"/>
        <v>0</v>
      </c>
      <c r="X2351" s="376">
        <f t="shared" si="265"/>
        <v>0</v>
      </c>
      <c r="Y2351" s="373">
        <f t="shared" si="266"/>
        <v>0</v>
      </c>
      <c r="Z2351" s="376">
        <f t="shared" si="267"/>
        <v>0</v>
      </c>
      <c r="AA2351" s="376">
        <f t="shared" si="261"/>
        <v>0</v>
      </c>
      <c r="AB2351" s="350"/>
    </row>
    <row r="2352" spans="1:28" s="2" customFormat="1" ht="10.7">
      <c r="A2352" s="382">
        <v>2327</v>
      </c>
      <c r="B2352" s="398"/>
      <c r="C2352" s="186"/>
      <c r="D2352" s="187"/>
      <c r="E2352" s="186"/>
      <c r="F2352" s="397"/>
      <c r="G2352" s="385">
        <f t="shared" si="262"/>
        <v>0</v>
      </c>
      <c r="H2352" s="360"/>
      <c r="I2352" s="187"/>
      <c r="J2352" s="187"/>
      <c r="K2352" s="187"/>
      <c r="L2352" s="187"/>
      <c r="M2352" s="187"/>
      <c r="N2352" s="187"/>
      <c r="O2352" s="187"/>
      <c r="P2352" s="187"/>
      <c r="Q2352" s="187"/>
      <c r="R2352" s="187"/>
      <c r="S2352" s="187"/>
      <c r="T2352" s="269"/>
      <c r="U2352" s="370">
        <f>IF(AND(H2352="",I2352="",J2352="",K2352="",L2352="",M2352="",N2352="",O2352="",P2352="",Q2352="",R2352="",S2352="",T2352=""),0,AVERAGE($H2352:T2352))</f>
        <v>0</v>
      </c>
      <c r="V2352" s="373">
        <f t="shared" si="263"/>
        <v>0</v>
      </c>
      <c r="W2352" s="376">
        <f t="shared" si="264"/>
        <v>0</v>
      </c>
      <c r="X2352" s="376">
        <f t="shared" si="265"/>
        <v>0</v>
      </c>
      <c r="Y2352" s="373">
        <f t="shared" si="266"/>
        <v>0</v>
      </c>
      <c r="Z2352" s="376">
        <f t="shared" si="267"/>
        <v>0</v>
      </c>
      <c r="AA2352" s="376">
        <f t="shared" si="261"/>
        <v>0</v>
      </c>
      <c r="AB2352" s="350"/>
    </row>
    <row r="2353" spans="1:28" s="2" customFormat="1" ht="10.7">
      <c r="A2353" s="382">
        <v>2328</v>
      </c>
      <c r="B2353" s="398"/>
      <c r="C2353" s="186"/>
      <c r="D2353" s="187"/>
      <c r="E2353" s="186"/>
      <c r="F2353" s="397"/>
      <c r="G2353" s="385">
        <f t="shared" si="262"/>
        <v>0</v>
      </c>
      <c r="H2353" s="360"/>
      <c r="I2353" s="187"/>
      <c r="J2353" s="187"/>
      <c r="K2353" s="187"/>
      <c r="L2353" s="187"/>
      <c r="M2353" s="187"/>
      <c r="N2353" s="187"/>
      <c r="O2353" s="187"/>
      <c r="P2353" s="187"/>
      <c r="Q2353" s="187"/>
      <c r="R2353" s="187"/>
      <c r="S2353" s="187"/>
      <c r="T2353" s="269"/>
      <c r="U2353" s="370">
        <f>IF(AND(H2353="",I2353="",J2353="",K2353="",L2353="",M2353="",N2353="",O2353="",P2353="",Q2353="",R2353="",S2353="",T2353=""),0,AVERAGE($H2353:T2353))</f>
        <v>0</v>
      </c>
      <c r="V2353" s="373">
        <f t="shared" si="263"/>
        <v>0</v>
      </c>
      <c r="W2353" s="376">
        <f t="shared" si="264"/>
        <v>0</v>
      </c>
      <c r="X2353" s="376">
        <f t="shared" si="265"/>
        <v>0</v>
      </c>
      <c r="Y2353" s="373">
        <f t="shared" si="266"/>
        <v>0</v>
      </c>
      <c r="Z2353" s="376">
        <f t="shared" si="267"/>
        <v>0</v>
      </c>
      <c r="AA2353" s="376">
        <f t="shared" si="261"/>
        <v>0</v>
      </c>
      <c r="AB2353" s="350"/>
    </row>
    <row r="2354" spans="1:28" s="2" customFormat="1" ht="10.7">
      <c r="A2354" s="382">
        <v>2329</v>
      </c>
      <c r="B2354" s="398"/>
      <c r="C2354" s="186"/>
      <c r="D2354" s="187"/>
      <c r="E2354" s="186"/>
      <c r="F2354" s="397"/>
      <c r="G2354" s="385">
        <f t="shared" si="262"/>
        <v>0</v>
      </c>
      <c r="H2354" s="360"/>
      <c r="I2354" s="187"/>
      <c r="J2354" s="187"/>
      <c r="K2354" s="187"/>
      <c r="L2354" s="187"/>
      <c r="M2354" s="187"/>
      <c r="N2354" s="187"/>
      <c r="O2354" s="187"/>
      <c r="P2354" s="187"/>
      <c r="Q2354" s="187"/>
      <c r="R2354" s="187"/>
      <c r="S2354" s="187"/>
      <c r="T2354" s="269"/>
      <c r="U2354" s="370">
        <f>IF(AND(H2354="",I2354="",J2354="",K2354="",L2354="",M2354="",N2354="",O2354="",P2354="",Q2354="",R2354="",S2354="",T2354=""),0,AVERAGE($H2354:T2354))</f>
        <v>0</v>
      </c>
      <c r="V2354" s="373">
        <f t="shared" si="263"/>
        <v>0</v>
      </c>
      <c r="W2354" s="376">
        <f t="shared" si="264"/>
        <v>0</v>
      </c>
      <c r="X2354" s="376">
        <f t="shared" si="265"/>
        <v>0</v>
      </c>
      <c r="Y2354" s="373">
        <f t="shared" si="266"/>
        <v>0</v>
      </c>
      <c r="Z2354" s="376">
        <f t="shared" si="267"/>
        <v>0</v>
      </c>
      <c r="AA2354" s="376">
        <f t="shared" si="261"/>
        <v>0</v>
      </c>
      <c r="AB2354" s="350"/>
    </row>
    <row r="2355" spans="1:28" s="2" customFormat="1" ht="10.7">
      <c r="A2355" s="382">
        <v>2330</v>
      </c>
      <c r="B2355" s="398"/>
      <c r="C2355" s="186"/>
      <c r="D2355" s="187"/>
      <c r="E2355" s="186"/>
      <c r="F2355" s="397"/>
      <c r="G2355" s="385">
        <f t="shared" si="262"/>
        <v>0</v>
      </c>
      <c r="H2355" s="360"/>
      <c r="I2355" s="187"/>
      <c r="J2355" s="187"/>
      <c r="K2355" s="187"/>
      <c r="L2355" s="187"/>
      <c r="M2355" s="187"/>
      <c r="N2355" s="187"/>
      <c r="O2355" s="187"/>
      <c r="P2355" s="187"/>
      <c r="Q2355" s="187"/>
      <c r="R2355" s="187"/>
      <c r="S2355" s="187"/>
      <c r="T2355" s="269"/>
      <c r="U2355" s="370">
        <f>IF(AND(H2355="",I2355="",J2355="",K2355="",L2355="",M2355="",N2355="",O2355="",P2355="",Q2355="",R2355="",S2355="",T2355=""),0,AVERAGE($H2355:T2355))</f>
        <v>0</v>
      </c>
      <c r="V2355" s="373">
        <f t="shared" si="263"/>
        <v>0</v>
      </c>
      <c r="W2355" s="376">
        <f t="shared" si="264"/>
        <v>0</v>
      </c>
      <c r="X2355" s="376">
        <f t="shared" si="265"/>
        <v>0</v>
      </c>
      <c r="Y2355" s="373">
        <f t="shared" si="266"/>
        <v>0</v>
      </c>
      <c r="Z2355" s="376">
        <f t="shared" si="267"/>
        <v>0</v>
      </c>
      <c r="AA2355" s="376">
        <f t="shared" si="261"/>
        <v>0</v>
      </c>
      <c r="AB2355" s="350"/>
    </row>
    <row r="2356" spans="1:28" s="2" customFormat="1" ht="10.7">
      <c r="A2356" s="382">
        <v>2331</v>
      </c>
      <c r="B2356" s="398"/>
      <c r="C2356" s="186"/>
      <c r="D2356" s="187"/>
      <c r="E2356" s="186"/>
      <c r="F2356" s="397"/>
      <c r="G2356" s="385">
        <f t="shared" si="262"/>
        <v>0</v>
      </c>
      <c r="H2356" s="360"/>
      <c r="I2356" s="187"/>
      <c r="J2356" s="187"/>
      <c r="K2356" s="187"/>
      <c r="L2356" s="187"/>
      <c r="M2356" s="187"/>
      <c r="N2356" s="187"/>
      <c r="O2356" s="187"/>
      <c r="P2356" s="187"/>
      <c r="Q2356" s="187"/>
      <c r="R2356" s="187"/>
      <c r="S2356" s="187"/>
      <c r="T2356" s="269"/>
      <c r="U2356" s="370">
        <f>IF(AND(H2356="",I2356="",J2356="",K2356="",L2356="",M2356="",N2356="",O2356="",P2356="",Q2356="",R2356="",S2356="",T2356=""),0,AVERAGE($H2356:T2356))</f>
        <v>0</v>
      </c>
      <c r="V2356" s="373">
        <f t="shared" si="263"/>
        <v>0</v>
      </c>
      <c r="W2356" s="376">
        <f t="shared" si="264"/>
        <v>0</v>
      </c>
      <c r="X2356" s="376">
        <f t="shared" si="265"/>
        <v>0</v>
      </c>
      <c r="Y2356" s="373">
        <f t="shared" si="266"/>
        <v>0</v>
      </c>
      <c r="Z2356" s="376">
        <f t="shared" si="267"/>
        <v>0</v>
      </c>
      <c r="AA2356" s="376">
        <f t="shared" si="261"/>
        <v>0</v>
      </c>
      <c r="AB2356" s="350"/>
    </row>
    <row r="2357" spans="1:28" s="2" customFormat="1" ht="10.7">
      <c r="A2357" s="382">
        <v>2332</v>
      </c>
      <c r="B2357" s="398"/>
      <c r="C2357" s="186"/>
      <c r="D2357" s="187"/>
      <c r="E2357" s="186"/>
      <c r="F2357" s="397"/>
      <c r="G2357" s="385">
        <f t="shared" si="262"/>
        <v>0</v>
      </c>
      <c r="H2357" s="360"/>
      <c r="I2357" s="187"/>
      <c r="J2357" s="187"/>
      <c r="K2357" s="187"/>
      <c r="L2357" s="187"/>
      <c r="M2357" s="187"/>
      <c r="N2357" s="187"/>
      <c r="O2357" s="187"/>
      <c r="P2357" s="187"/>
      <c r="Q2357" s="187"/>
      <c r="R2357" s="187"/>
      <c r="S2357" s="187"/>
      <c r="T2357" s="269"/>
      <c r="U2357" s="370">
        <f>IF(AND(H2357="",I2357="",J2357="",K2357="",L2357="",M2357="",N2357="",O2357="",P2357="",Q2357="",R2357="",S2357="",T2357=""),0,AVERAGE($H2357:T2357))</f>
        <v>0</v>
      </c>
      <c r="V2357" s="373">
        <f t="shared" si="263"/>
        <v>0</v>
      </c>
      <c r="W2357" s="376">
        <f t="shared" si="264"/>
        <v>0</v>
      </c>
      <c r="X2357" s="376">
        <f t="shared" si="265"/>
        <v>0</v>
      </c>
      <c r="Y2357" s="373">
        <f t="shared" si="266"/>
        <v>0</v>
      </c>
      <c r="Z2357" s="376">
        <f t="shared" si="267"/>
        <v>0</v>
      </c>
      <c r="AA2357" s="376">
        <f t="shared" si="261"/>
        <v>0</v>
      </c>
      <c r="AB2357" s="350"/>
    </row>
    <row r="2358" spans="1:28" s="2" customFormat="1" ht="10.7">
      <c r="A2358" s="382">
        <v>2333</v>
      </c>
      <c r="B2358" s="398"/>
      <c r="C2358" s="186"/>
      <c r="D2358" s="187"/>
      <c r="E2358" s="186"/>
      <c r="F2358" s="397"/>
      <c r="G2358" s="385">
        <f t="shared" si="262"/>
        <v>0</v>
      </c>
      <c r="H2358" s="360"/>
      <c r="I2358" s="187"/>
      <c r="J2358" s="187"/>
      <c r="K2358" s="187"/>
      <c r="L2358" s="187"/>
      <c r="M2358" s="187"/>
      <c r="N2358" s="187"/>
      <c r="O2358" s="187"/>
      <c r="P2358" s="187"/>
      <c r="Q2358" s="187"/>
      <c r="R2358" s="187"/>
      <c r="S2358" s="187"/>
      <c r="T2358" s="269"/>
      <c r="U2358" s="370">
        <f>IF(AND(H2358="",I2358="",J2358="",K2358="",L2358="",M2358="",N2358="",O2358="",P2358="",Q2358="",R2358="",S2358="",T2358=""),0,AVERAGE($H2358:T2358))</f>
        <v>0</v>
      </c>
      <c r="V2358" s="373">
        <f t="shared" si="263"/>
        <v>0</v>
      </c>
      <c r="W2358" s="376">
        <f t="shared" si="264"/>
        <v>0</v>
      </c>
      <c r="X2358" s="376">
        <f t="shared" si="265"/>
        <v>0</v>
      </c>
      <c r="Y2358" s="373">
        <f t="shared" si="266"/>
        <v>0</v>
      </c>
      <c r="Z2358" s="376">
        <f t="shared" si="267"/>
        <v>0</v>
      </c>
      <c r="AA2358" s="376">
        <f t="shared" si="261"/>
        <v>0</v>
      </c>
      <c r="AB2358" s="350"/>
    </row>
    <row r="2359" spans="1:28" s="2" customFormat="1" ht="10.7">
      <c r="A2359" s="382">
        <v>2334</v>
      </c>
      <c r="B2359" s="398"/>
      <c r="C2359" s="186"/>
      <c r="D2359" s="187"/>
      <c r="E2359" s="186"/>
      <c r="F2359" s="397"/>
      <c r="G2359" s="385">
        <f t="shared" si="262"/>
        <v>0</v>
      </c>
      <c r="H2359" s="360"/>
      <c r="I2359" s="187"/>
      <c r="J2359" s="187"/>
      <c r="K2359" s="187"/>
      <c r="L2359" s="187"/>
      <c r="M2359" s="187"/>
      <c r="N2359" s="187"/>
      <c r="O2359" s="187"/>
      <c r="P2359" s="187"/>
      <c r="Q2359" s="187"/>
      <c r="R2359" s="187"/>
      <c r="S2359" s="187"/>
      <c r="T2359" s="269"/>
      <c r="U2359" s="370">
        <f>IF(AND(H2359="",I2359="",J2359="",K2359="",L2359="",M2359="",N2359="",O2359="",P2359="",Q2359="",R2359="",S2359="",T2359=""),0,AVERAGE($H2359:T2359))</f>
        <v>0</v>
      </c>
      <c r="V2359" s="373">
        <f t="shared" si="263"/>
        <v>0</v>
      </c>
      <c r="W2359" s="376">
        <f t="shared" si="264"/>
        <v>0</v>
      </c>
      <c r="X2359" s="376">
        <f t="shared" si="265"/>
        <v>0</v>
      </c>
      <c r="Y2359" s="373">
        <f t="shared" si="266"/>
        <v>0</v>
      </c>
      <c r="Z2359" s="376">
        <f t="shared" si="267"/>
        <v>0</v>
      </c>
      <c r="AA2359" s="376">
        <f t="shared" si="261"/>
        <v>0</v>
      </c>
      <c r="AB2359" s="350"/>
    </row>
    <row r="2360" spans="1:28" s="2" customFormat="1" ht="10.7">
      <c r="A2360" s="382">
        <v>2335</v>
      </c>
      <c r="B2360" s="398"/>
      <c r="C2360" s="186"/>
      <c r="D2360" s="187"/>
      <c r="E2360" s="186"/>
      <c r="F2360" s="397"/>
      <c r="G2360" s="385">
        <f t="shared" si="262"/>
        <v>0</v>
      </c>
      <c r="H2360" s="360"/>
      <c r="I2360" s="187"/>
      <c r="J2360" s="187"/>
      <c r="K2360" s="187"/>
      <c r="L2360" s="187"/>
      <c r="M2360" s="187"/>
      <c r="N2360" s="187"/>
      <c r="O2360" s="187"/>
      <c r="P2360" s="187"/>
      <c r="Q2360" s="187"/>
      <c r="R2360" s="187"/>
      <c r="S2360" s="187"/>
      <c r="T2360" s="269"/>
      <c r="U2360" s="370">
        <f>IF(AND(H2360="",I2360="",J2360="",K2360="",L2360="",M2360="",N2360="",O2360="",P2360="",Q2360="",R2360="",S2360="",T2360=""),0,AVERAGE($H2360:T2360))</f>
        <v>0</v>
      </c>
      <c r="V2360" s="373">
        <f t="shared" si="263"/>
        <v>0</v>
      </c>
      <c r="W2360" s="376">
        <f t="shared" si="264"/>
        <v>0</v>
      </c>
      <c r="X2360" s="376">
        <f t="shared" si="265"/>
        <v>0</v>
      </c>
      <c r="Y2360" s="373">
        <f t="shared" si="266"/>
        <v>0</v>
      </c>
      <c r="Z2360" s="376">
        <f t="shared" si="267"/>
        <v>0</v>
      </c>
      <c r="AA2360" s="376">
        <f t="shared" si="261"/>
        <v>0</v>
      </c>
      <c r="AB2360" s="350"/>
    </row>
    <row r="2361" spans="1:28" s="2" customFormat="1" ht="10.7">
      <c r="A2361" s="382">
        <v>2336</v>
      </c>
      <c r="B2361" s="398"/>
      <c r="C2361" s="186"/>
      <c r="D2361" s="187"/>
      <c r="E2361" s="186"/>
      <c r="F2361" s="397"/>
      <c r="G2361" s="385">
        <f t="shared" si="262"/>
        <v>0</v>
      </c>
      <c r="H2361" s="360"/>
      <c r="I2361" s="187"/>
      <c r="J2361" s="187"/>
      <c r="K2361" s="187"/>
      <c r="L2361" s="187"/>
      <c r="M2361" s="187"/>
      <c r="N2361" s="187"/>
      <c r="O2361" s="187"/>
      <c r="P2361" s="187"/>
      <c r="Q2361" s="187"/>
      <c r="R2361" s="187"/>
      <c r="S2361" s="187"/>
      <c r="T2361" s="269"/>
      <c r="U2361" s="370">
        <f>IF(AND(H2361="",I2361="",J2361="",K2361="",L2361="",M2361="",N2361="",O2361="",P2361="",Q2361="",R2361="",S2361="",T2361=""),0,AVERAGE($H2361:T2361))</f>
        <v>0</v>
      </c>
      <c r="V2361" s="373">
        <f t="shared" si="263"/>
        <v>0</v>
      </c>
      <c r="W2361" s="376">
        <f t="shared" si="264"/>
        <v>0</v>
      </c>
      <c r="X2361" s="376">
        <f t="shared" si="265"/>
        <v>0</v>
      </c>
      <c r="Y2361" s="373">
        <f t="shared" si="266"/>
        <v>0</v>
      </c>
      <c r="Z2361" s="376">
        <f t="shared" si="267"/>
        <v>0</v>
      </c>
      <c r="AA2361" s="376">
        <f t="shared" si="261"/>
        <v>0</v>
      </c>
      <c r="AB2361" s="350"/>
    </row>
    <row r="2362" spans="1:28" s="2" customFormat="1" ht="10.7">
      <c r="A2362" s="382">
        <v>2337</v>
      </c>
      <c r="B2362" s="398"/>
      <c r="C2362" s="186"/>
      <c r="D2362" s="187"/>
      <c r="E2362" s="186"/>
      <c r="F2362" s="397"/>
      <c r="G2362" s="385">
        <f t="shared" si="262"/>
        <v>0</v>
      </c>
      <c r="H2362" s="360"/>
      <c r="I2362" s="187"/>
      <c r="J2362" s="187"/>
      <c r="K2362" s="187"/>
      <c r="L2362" s="187"/>
      <c r="M2362" s="187"/>
      <c r="N2362" s="187"/>
      <c r="O2362" s="187"/>
      <c r="P2362" s="187"/>
      <c r="Q2362" s="187"/>
      <c r="R2362" s="187"/>
      <c r="S2362" s="187"/>
      <c r="T2362" s="269"/>
      <c r="U2362" s="370">
        <f>IF(AND(H2362="",I2362="",J2362="",K2362="",L2362="",M2362="",N2362="",O2362="",P2362="",Q2362="",R2362="",S2362="",T2362=""),0,AVERAGE($H2362:T2362))</f>
        <v>0</v>
      </c>
      <c r="V2362" s="373">
        <f t="shared" si="263"/>
        <v>0</v>
      </c>
      <c r="W2362" s="376">
        <f t="shared" si="264"/>
        <v>0</v>
      </c>
      <c r="X2362" s="376">
        <f t="shared" si="265"/>
        <v>0</v>
      </c>
      <c r="Y2362" s="373">
        <f t="shared" si="266"/>
        <v>0</v>
      </c>
      <c r="Z2362" s="376">
        <f t="shared" si="267"/>
        <v>0</v>
      </c>
      <c r="AA2362" s="376">
        <f t="shared" si="261"/>
        <v>0</v>
      </c>
      <c r="AB2362" s="350"/>
    </row>
    <row r="2363" spans="1:28" s="2" customFormat="1" ht="10.7">
      <c r="A2363" s="382">
        <v>2338</v>
      </c>
      <c r="B2363" s="398"/>
      <c r="C2363" s="186"/>
      <c r="D2363" s="187"/>
      <c r="E2363" s="186"/>
      <c r="F2363" s="397"/>
      <c r="G2363" s="385">
        <f t="shared" si="262"/>
        <v>0</v>
      </c>
      <c r="H2363" s="360"/>
      <c r="I2363" s="187"/>
      <c r="J2363" s="187"/>
      <c r="K2363" s="187"/>
      <c r="L2363" s="187"/>
      <c r="M2363" s="187"/>
      <c r="N2363" s="187"/>
      <c r="O2363" s="187"/>
      <c r="P2363" s="187"/>
      <c r="Q2363" s="187"/>
      <c r="R2363" s="187"/>
      <c r="S2363" s="187"/>
      <c r="T2363" s="269"/>
      <c r="U2363" s="370">
        <f>IF(AND(H2363="",I2363="",J2363="",K2363="",L2363="",M2363="",N2363="",O2363="",P2363="",Q2363="",R2363="",S2363="",T2363=""),0,AVERAGE($H2363:T2363))</f>
        <v>0</v>
      </c>
      <c r="V2363" s="373">
        <f t="shared" si="263"/>
        <v>0</v>
      </c>
      <c r="W2363" s="376">
        <f t="shared" si="264"/>
        <v>0</v>
      </c>
      <c r="X2363" s="376">
        <f t="shared" si="265"/>
        <v>0</v>
      </c>
      <c r="Y2363" s="373">
        <f t="shared" si="266"/>
        <v>0</v>
      </c>
      <c r="Z2363" s="376">
        <f t="shared" si="267"/>
        <v>0</v>
      </c>
      <c r="AA2363" s="376">
        <f t="shared" si="261"/>
        <v>0</v>
      </c>
      <c r="AB2363" s="350"/>
    </row>
    <row r="2364" spans="1:28" s="2" customFormat="1" ht="10.7">
      <c r="A2364" s="382">
        <v>2339</v>
      </c>
      <c r="B2364" s="398"/>
      <c r="C2364" s="186"/>
      <c r="D2364" s="187"/>
      <c r="E2364" s="186"/>
      <c r="F2364" s="397"/>
      <c r="G2364" s="385">
        <f t="shared" si="262"/>
        <v>0</v>
      </c>
      <c r="H2364" s="360"/>
      <c r="I2364" s="187"/>
      <c r="J2364" s="187"/>
      <c r="K2364" s="187"/>
      <c r="L2364" s="187"/>
      <c r="M2364" s="187"/>
      <c r="N2364" s="187"/>
      <c r="O2364" s="187"/>
      <c r="P2364" s="187"/>
      <c r="Q2364" s="187"/>
      <c r="R2364" s="187"/>
      <c r="S2364" s="187"/>
      <c r="T2364" s="269"/>
      <c r="U2364" s="370">
        <f>IF(AND(H2364="",I2364="",J2364="",K2364="",L2364="",M2364="",N2364="",O2364="",P2364="",Q2364="",R2364="",S2364="",T2364=""),0,AVERAGE($H2364:T2364))</f>
        <v>0</v>
      </c>
      <c r="V2364" s="373">
        <f t="shared" si="263"/>
        <v>0</v>
      </c>
      <c r="W2364" s="376">
        <f t="shared" si="264"/>
        <v>0</v>
      </c>
      <c r="X2364" s="376">
        <f t="shared" si="265"/>
        <v>0</v>
      </c>
      <c r="Y2364" s="373">
        <f t="shared" si="266"/>
        <v>0</v>
      </c>
      <c r="Z2364" s="376">
        <f t="shared" si="267"/>
        <v>0</v>
      </c>
      <c r="AA2364" s="376">
        <f t="shared" si="261"/>
        <v>0</v>
      </c>
      <c r="AB2364" s="350"/>
    </row>
    <row r="2365" spans="1:28" s="2" customFormat="1" ht="10.7">
      <c r="A2365" s="382">
        <v>2340</v>
      </c>
      <c r="B2365" s="398"/>
      <c r="C2365" s="186"/>
      <c r="D2365" s="187"/>
      <c r="E2365" s="186"/>
      <c r="F2365" s="397"/>
      <c r="G2365" s="385">
        <f t="shared" si="262"/>
        <v>0</v>
      </c>
      <c r="H2365" s="360"/>
      <c r="I2365" s="187"/>
      <c r="J2365" s="187"/>
      <c r="K2365" s="187"/>
      <c r="L2365" s="187"/>
      <c r="M2365" s="187"/>
      <c r="N2365" s="187"/>
      <c r="O2365" s="187"/>
      <c r="P2365" s="187"/>
      <c r="Q2365" s="187"/>
      <c r="R2365" s="187"/>
      <c r="S2365" s="187"/>
      <c r="T2365" s="269"/>
      <c r="U2365" s="370">
        <f>IF(AND(H2365="",I2365="",J2365="",K2365="",L2365="",M2365="",N2365="",O2365="",P2365="",Q2365="",R2365="",S2365="",T2365=""),0,AVERAGE($H2365:T2365))</f>
        <v>0</v>
      </c>
      <c r="V2365" s="373">
        <f t="shared" si="263"/>
        <v>0</v>
      </c>
      <c r="W2365" s="376">
        <f t="shared" si="264"/>
        <v>0</v>
      </c>
      <c r="X2365" s="376">
        <f t="shared" si="265"/>
        <v>0</v>
      </c>
      <c r="Y2365" s="373">
        <f t="shared" si="266"/>
        <v>0</v>
      </c>
      <c r="Z2365" s="376">
        <f t="shared" si="267"/>
        <v>0</v>
      </c>
      <c r="AA2365" s="376">
        <f t="shared" si="261"/>
        <v>0</v>
      </c>
      <c r="AB2365" s="350"/>
    </row>
    <row r="2366" spans="1:28" s="2" customFormat="1" ht="10.7">
      <c r="A2366" s="382">
        <v>2341</v>
      </c>
      <c r="B2366" s="398"/>
      <c r="C2366" s="186"/>
      <c r="D2366" s="187"/>
      <c r="E2366" s="186"/>
      <c r="F2366" s="397"/>
      <c r="G2366" s="385">
        <f t="shared" si="262"/>
        <v>0</v>
      </c>
      <c r="H2366" s="360"/>
      <c r="I2366" s="187"/>
      <c r="J2366" s="187"/>
      <c r="K2366" s="187"/>
      <c r="L2366" s="187"/>
      <c r="M2366" s="187"/>
      <c r="N2366" s="187"/>
      <c r="O2366" s="187"/>
      <c r="P2366" s="187"/>
      <c r="Q2366" s="187"/>
      <c r="R2366" s="187"/>
      <c r="S2366" s="187"/>
      <c r="T2366" s="269"/>
      <c r="U2366" s="370">
        <f>IF(AND(H2366="",I2366="",J2366="",K2366="",L2366="",M2366="",N2366="",O2366="",P2366="",Q2366="",R2366="",S2366="",T2366=""),0,AVERAGE($H2366:T2366))</f>
        <v>0</v>
      </c>
      <c r="V2366" s="373">
        <f t="shared" si="263"/>
        <v>0</v>
      </c>
      <c r="W2366" s="376">
        <f t="shared" si="264"/>
        <v>0</v>
      </c>
      <c r="X2366" s="376">
        <f t="shared" si="265"/>
        <v>0</v>
      </c>
      <c r="Y2366" s="373">
        <f t="shared" si="266"/>
        <v>0</v>
      </c>
      <c r="Z2366" s="376">
        <f t="shared" si="267"/>
        <v>0</v>
      </c>
      <c r="AA2366" s="376">
        <f t="shared" si="261"/>
        <v>0</v>
      </c>
      <c r="AB2366" s="350"/>
    </row>
    <row r="2367" spans="1:28" s="2" customFormat="1" ht="10.7">
      <c r="A2367" s="382">
        <v>2342</v>
      </c>
      <c r="B2367" s="398"/>
      <c r="C2367" s="186"/>
      <c r="D2367" s="187"/>
      <c r="E2367" s="186"/>
      <c r="F2367" s="397"/>
      <c r="G2367" s="385">
        <f t="shared" si="262"/>
        <v>0</v>
      </c>
      <c r="H2367" s="360"/>
      <c r="I2367" s="187"/>
      <c r="J2367" s="187"/>
      <c r="K2367" s="187"/>
      <c r="L2367" s="187"/>
      <c r="M2367" s="187"/>
      <c r="N2367" s="187"/>
      <c r="O2367" s="187"/>
      <c r="P2367" s="187"/>
      <c r="Q2367" s="187"/>
      <c r="R2367" s="187"/>
      <c r="S2367" s="187"/>
      <c r="T2367" s="269"/>
      <c r="U2367" s="370">
        <f>IF(AND(H2367="",I2367="",J2367="",K2367="",L2367="",M2367="",N2367="",O2367="",P2367="",Q2367="",R2367="",S2367="",T2367=""),0,AVERAGE($H2367:T2367))</f>
        <v>0</v>
      </c>
      <c r="V2367" s="373">
        <f t="shared" si="263"/>
        <v>0</v>
      </c>
      <c r="W2367" s="376">
        <f t="shared" si="264"/>
        <v>0</v>
      </c>
      <c r="X2367" s="376">
        <f t="shared" si="265"/>
        <v>0</v>
      </c>
      <c r="Y2367" s="373">
        <f t="shared" si="266"/>
        <v>0</v>
      </c>
      <c r="Z2367" s="376">
        <f t="shared" si="267"/>
        <v>0</v>
      </c>
      <c r="AA2367" s="376">
        <f t="shared" si="261"/>
        <v>0</v>
      </c>
      <c r="AB2367" s="350"/>
    </row>
    <row r="2368" spans="1:28" s="2" customFormat="1" ht="10.7">
      <c r="A2368" s="382">
        <v>2343</v>
      </c>
      <c r="B2368" s="398"/>
      <c r="C2368" s="186"/>
      <c r="D2368" s="187"/>
      <c r="E2368" s="186"/>
      <c r="F2368" s="397"/>
      <c r="G2368" s="385">
        <f t="shared" si="262"/>
        <v>0</v>
      </c>
      <c r="H2368" s="360"/>
      <c r="I2368" s="187"/>
      <c r="J2368" s="187"/>
      <c r="K2368" s="187"/>
      <c r="L2368" s="187"/>
      <c r="M2368" s="187"/>
      <c r="N2368" s="187"/>
      <c r="O2368" s="187"/>
      <c r="P2368" s="187"/>
      <c r="Q2368" s="187"/>
      <c r="R2368" s="187"/>
      <c r="S2368" s="187"/>
      <c r="T2368" s="269"/>
      <c r="U2368" s="370">
        <f>IF(AND(H2368="",I2368="",J2368="",K2368="",L2368="",M2368="",N2368="",O2368="",P2368="",Q2368="",R2368="",S2368="",T2368=""),0,AVERAGE($H2368:T2368))</f>
        <v>0</v>
      </c>
      <c r="V2368" s="373">
        <f t="shared" si="263"/>
        <v>0</v>
      </c>
      <c r="W2368" s="376">
        <f t="shared" si="264"/>
        <v>0</v>
      </c>
      <c r="X2368" s="376">
        <f t="shared" si="265"/>
        <v>0</v>
      </c>
      <c r="Y2368" s="373">
        <f t="shared" si="266"/>
        <v>0</v>
      </c>
      <c r="Z2368" s="376">
        <f t="shared" si="267"/>
        <v>0</v>
      </c>
      <c r="AA2368" s="376">
        <f t="shared" si="261"/>
        <v>0</v>
      </c>
      <c r="AB2368" s="350"/>
    </row>
    <row r="2369" spans="1:28" s="2" customFormat="1" ht="10.7">
      <c r="A2369" s="382">
        <v>2344</v>
      </c>
      <c r="B2369" s="398"/>
      <c r="C2369" s="186"/>
      <c r="D2369" s="187"/>
      <c r="E2369" s="186"/>
      <c r="F2369" s="397"/>
      <c r="G2369" s="385">
        <f t="shared" si="262"/>
        <v>0</v>
      </c>
      <c r="H2369" s="360"/>
      <c r="I2369" s="187"/>
      <c r="J2369" s="187"/>
      <c r="K2369" s="187"/>
      <c r="L2369" s="187"/>
      <c r="M2369" s="187"/>
      <c r="N2369" s="187"/>
      <c r="O2369" s="187"/>
      <c r="P2369" s="187"/>
      <c r="Q2369" s="187"/>
      <c r="R2369" s="187"/>
      <c r="S2369" s="187"/>
      <c r="T2369" s="269"/>
      <c r="U2369" s="370">
        <f>IF(AND(H2369="",I2369="",J2369="",K2369="",L2369="",M2369="",N2369="",O2369="",P2369="",Q2369="",R2369="",S2369="",T2369=""),0,AVERAGE($H2369:T2369))</f>
        <v>0</v>
      </c>
      <c r="V2369" s="373">
        <f t="shared" si="263"/>
        <v>0</v>
      </c>
      <c r="W2369" s="376">
        <f t="shared" si="264"/>
        <v>0</v>
      </c>
      <c r="X2369" s="376">
        <f t="shared" si="265"/>
        <v>0</v>
      </c>
      <c r="Y2369" s="373">
        <f t="shared" si="266"/>
        <v>0</v>
      </c>
      <c r="Z2369" s="376">
        <f t="shared" si="267"/>
        <v>0</v>
      </c>
      <c r="AA2369" s="376">
        <f t="shared" si="261"/>
        <v>0</v>
      </c>
      <c r="AB2369" s="350"/>
    </row>
    <row r="2370" spans="1:28" s="2" customFormat="1" ht="10.7">
      <c r="A2370" s="382">
        <v>2345</v>
      </c>
      <c r="B2370" s="398"/>
      <c r="C2370" s="186"/>
      <c r="D2370" s="187"/>
      <c r="E2370" s="186"/>
      <c r="F2370" s="397"/>
      <c r="G2370" s="385">
        <f t="shared" si="262"/>
        <v>0</v>
      </c>
      <c r="H2370" s="360"/>
      <c r="I2370" s="187"/>
      <c r="J2370" s="187"/>
      <c r="K2370" s="187"/>
      <c r="L2370" s="187"/>
      <c r="M2370" s="187"/>
      <c r="N2370" s="187"/>
      <c r="O2370" s="187"/>
      <c r="P2370" s="187"/>
      <c r="Q2370" s="187"/>
      <c r="R2370" s="187"/>
      <c r="S2370" s="187"/>
      <c r="T2370" s="269"/>
      <c r="U2370" s="370">
        <f>IF(AND(H2370="",I2370="",J2370="",K2370="",L2370="",M2370="",N2370="",O2370="",P2370="",Q2370="",R2370="",S2370="",T2370=""),0,AVERAGE($H2370:T2370))</f>
        <v>0</v>
      </c>
      <c r="V2370" s="373">
        <f t="shared" si="263"/>
        <v>0</v>
      </c>
      <c r="W2370" s="376">
        <f t="shared" si="264"/>
        <v>0</v>
      </c>
      <c r="X2370" s="376">
        <f t="shared" si="265"/>
        <v>0</v>
      </c>
      <c r="Y2370" s="373">
        <f t="shared" si="266"/>
        <v>0</v>
      </c>
      <c r="Z2370" s="376">
        <f t="shared" si="267"/>
        <v>0</v>
      </c>
      <c r="AA2370" s="376">
        <f t="shared" si="261"/>
        <v>0</v>
      </c>
      <c r="AB2370" s="350"/>
    </row>
    <row r="2371" spans="1:28" s="2" customFormat="1" ht="10.7">
      <c r="A2371" s="382">
        <v>2346</v>
      </c>
      <c r="B2371" s="398"/>
      <c r="C2371" s="186"/>
      <c r="D2371" s="187"/>
      <c r="E2371" s="186"/>
      <c r="F2371" s="397"/>
      <c r="G2371" s="385">
        <f t="shared" si="262"/>
        <v>0</v>
      </c>
      <c r="H2371" s="360"/>
      <c r="I2371" s="187"/>
      <c r="J2371" s="187"/>
      <c r="K2371" s="187"/>
      <c r="L2371" s="187"/>
      <c r="M2371" s="187"/>
      <c r="N2371" s="187"/>
      <c r="O2371" s="187"/>
      <c r="P2371" s="187"/>
      <c r="Q2371" s="187"/>
      <c r="R2371" s="187"/>
      <c r="S2371" s="187"/>
      <c r="T2371" s="269"/>
      <c r="U2371" s="370">
        <f>IF(AND(H2371="",I2371="",J2371="",K2371="",L2371="",M2371="",N2371="",O2371="",P2371="",Q2371="",R2371="",S2371="",T2371=""),0,AVERAGE($H2371:T2371))</f>
        <v>0</v>
      </c>
      <c r="V2371" s="373">
        <f t="shared" si="263"/>
        <v>0</v>
      </c>
      <c r="W2371" s="376">
        <f t="shared" si="264"/>
        <v>0</v>
      </c>
      <c r="X2371" s="376">
        <f t="shared" si="265"/>
        <v>0</v>
      </c>
      <c r="Y2371" s="373">
        <f t="shared" si="266"/>
        <v>0</v>
      </c>
      <c r="Z2371" s="376">
        <f t="shared" si="267"/>
        <v>0</v>
      </c>
      <c r="AA2371" s="376">
        <f t="shared" si="261"/>
        <v>0</v>
      </c>
      <c r="AB2371" s="350"/>
    </row>
    <row r="2372" spans="1:28" s="2" customFormat="1" ht="10.7">
      <c r="A2372" s="382">
        <v>2347</v>
      </c>
      <c r="B2372" s="398"/>
      <c r="C2372" s="186"/>
      <c r="D2372" s="187"/>
      <c r="E2372" s="186"/>
      <c r="F2372" s="397"/>
      <c r="G2372" s="385">
        <f t="shared" si="262"/>
        <v>0</v>
      </c>
      <c r="H2372" s="360"/>
      <c r="I2372" s="187"/>
      <c r="J2372" s="187"/>
      <c r="K2372" s="187"/>
      <c r="L2372" s="187"/>
      <c r="M2372" s="187"/>
      <c r="N2372" s="187"/>
      <c r="O2372" s="187"/>
      <c r="P2372" s="187"/>
      <c r="Q2372" s="187"/>
      <c r="R2372" s="187"/>
      <c r="S2372" s="187"/>
      <c r="T2372" s="269"/>
      <c r="U2372" s="370">
        <f>IF(AND(H2372="",I2372="",J2372="",K2372="",L2372="",M2372="",N2372="",O2372="",P2372="",Q2372="",R2372="",S2372="",T2372=""),0,AVERAGE($H2372:T2372))</f>
        <v>0</v>
      </c>
      <c r="V2372" s="373">
        <f t="shared" si="263"/>
        <v>0</v>
      </c>
      <c r="W2372" s="376">
        <f t="shared" si="264"/>
        <v>0</v>
      </c>
      <c r="X2372" s="376">
        <f t="shared" si="265"/>
        <v>0</v>
      </c>
      <c r="Y2372" s="373">
        <f t="shared" si="266"/>
        <v>0</v>
      </c>
      <c r="Z2372" s="376">
        <f t="shared" si="267"/>
        <v>0</v>
      </c>
      <c r="AA2372" s="376">
        <f t="shared" si="261"/>
        <v>0</v>
      </c>
      <c r="AB2372" s="350"/>
    </row>
    <row r="2373" spans="1:28" s="2" customFormat="1" ht="10.7">
      <c r="A2373" s="382">
        <v>2348</v>
      </c>
      <c r="B2373" s="398"/>
      <c r="C2373" s="186"/>
      <c r="D2373" s="187"/>
      <c r="E2373" s="186"/>
      <c r="F2373" s="397"/>
      <c r="G2373" s="385">
        <f t="shared" si="262"/>
        <v>0</v>
      </c>
      <c r="H2373" s="360"/>
      <c r="I2373" s="187"/>
      <c r="J2373" s="187"/>
      <c r="K2373" s="187"/>
      <c r="L2373" s="187"/>
      <c r="M2373" s="187"/>
      <c r="N2373" s="187"/>
      <c r="O2373" s="187"/>
      <c r="P2373" s="187"/>
      <c r="Q2373" s="187"/>
      <c r="R2373" s="187"/>
      <c r="S2373" s="187"/>
      <c r="T2373" s="269"/>
      <c r="U2373" s="370">
        <f>IF(AND(H2373="",I2373="",J2373="",K2373="",L2373="",M2373="",N2373="",O2373="",P2373="",Q2373="",R2373="",S2373="",T2373=""),0,AVERAGE($H2373:T2373))</f>
        <v>0</v>
      </c>
      <c r="V2373" s="373">
        <f t="shared" si="263"/>
        <v>0</v>
      </c>
      <c r="W2373" s="376">
        <f t="shared" si="264"/>
        <v>0</v>
      </c>
      <c r="X2373" s="376">
        <f t="shared" si="265"/>
        <v>0</v>
      </c>
      <c r="Y2373" s="373">
        <f t="shared" si="266"/>
        <v>0</v>
      </c>
      <c r="Z2373" s="376">
        <f t="shared" si="267"/>
        <v>0</v>
      </c>
      <c r="AA2373" s="376">
        <f t="shared" si="261"/>
        <v>0</v>
      </c>
      <c r="AB2373" s="350"/>
    </row>
    <row r="2374" spans="1:28" s="2" customFormat="1" ht="10.7">
      <c r="A2374" s="382">
        <v>2349</v>
      </c>
      <c r="B2374" s="398"/>
      <c r="C2374" s="186"/>
      <c r="D2374" s="187"/>
      <c r="E2374" s="186"/>
      <c r="F2374" s="397"/>
      <c r="G2374" s="385">
        <f t="shared" si="262"/>
        <v>0</v>
      </c>
      <c r="H2374" s="360"/>
      <c r="I2374" s="187"/>
      <c r="J2374" s="187"/>
      <c r="K2374" s="187"/>
      <c r="L2374" s="187"/>
      <c r="M2374" s="187"/>
      <c r="N2374" s="187"/>
      <c r="O2374" s="187"/>
      <c r="P2374" s="187"/>
      <c r="Q2374" s="187"/>
      <c r="R2374" s="187"/>
      <c r="S2374" s="187"/>
      <c r="T2374" s="269"/>
      <c r="U2374" s="370">
        <f>IF(AND(H2374="",I2374="",J2374="",K2374="",L2374="",M2374="",N2374="",O2374="",P2374="",Q2374="",R2374="",S2374="",T2374=""),0,AVERAGE($H2374:T2374))</f>
        <v>0</v>
      </c>
      <c r="V2374" s="373">
        <f t="shared" si="263"/>
        <v>0</v>
      </c>
      <c r="W2374" s="376">
        <f t="shared" si="264"/>
        <v>0</v>
      </c>
      <c r="X2374" s="376">
        <f t="shared" si="265"/>
        <v>0</v>
      </c>
      <c r="Y2374" s="373">
        <f t="shared" si="266"/>
        <v>0</v>
      </c>
      <c r="Z2374" s="376">
        <f t="shared" si="267"/>
        <v>0</v>
      </c>
      <c r="AA2374" s="376">
        <f t="shared" si="261"/>
        <v>0</v>
      </c>
      <c r="AB2374" s="350"/>
    </row>
    <row r="2375" spans="1:28" s="2" customFormat="1" ht="10.7">
      <c r="A2375" s="382">
        <v>2350</v>
      </c>
      <c r="B2375" s="398"/>
      <c r="C2375" s="186"/>
      <c r="D2375" s="187"/>
      <c r="E2375" s="186"/>
      <c r="F2375" s="397"/>
      <c r="G2375" s="385">
        <f t="shared" si="262"/>
        <v>0</v>
      </c>
      <c r="H2375" s="360"/>
      <c r="I2375" s="187"/>
      <c r="J2375" s="187"/>
      <c r="K2375" s="187"/>
      <c r="L2375" s="187"/>
      <c r="M2375" s="187"/>
      <c r="N2375" s="187"/>
      <c r="O2375" s="187"/>
      <c r="P2375" s="187"/>
      <c r="Q2375" s="187"/>
      <c r="R2375" s="187"/>
      <c r="S2375" s="187"/>
      <c r="T2375" s="269"/>
      <c r="U2375" s="370">
        <f>IF(AND(H2375="",I2375="",J2375="",K2375="",L2375="",M2375="",N2375="",O2375="",P2375="",Q2375="",R2375="",S2375="",T2375=""),0,AVERAGE($H2375:T2375))</f>
        <v>0</v>
      </c>
      <c r="V2375" s="373">
        <f t="shared" si="263"/>
        <v>0</v>
      </c>
      <c r="W2375" s="376">
        <f t="shared" si="264"/>
        <v>0</v>
      </c>
      <c r="X2375" s="376">
        <f t="shared" si="265"/>
        <v>0</v>
      </c>
      <c r="Y2375" s="373">
        <f t="shared" si="266"/>
        <v>0</v>
      </c>
      <c r="Z2375" s="376">
        <f t="shared" si="267"/>
        <v>0</v>
      </c>
      <c r="AA2375" s="376">
        <f t="shared" si="261"/>
        <v>0</v>
      </c>
      <c r="AB2375" s="350"/>
    </row>
    <row r="2376" spans="1:28" s="2" customFormat="1" ht="10.7">
      <c r="A2376" s="382">
        <v>2351</v>
      </c>
      <c r="B2376" s="398"/>
      <c r="C2376" s="186"/>
      <c r="D2376" s="187"/>
      <c r="E2376" s="186"/>
      <c r="F2376" s="397"/>
      <c r="G2376" s="385">
        <f t="shared" si="262"/>
        <v>0</v>
      </c>
      <c r="H2376" s="360"/>
      <c r="I2376" s="187"/>
      <c r="J2376" s="187"/>
      <c r="K2376" s="187"/>
      <c r="L2376" s="187"/>
      <c r="M2376" s="187"/>
      <c r="N2376" s="187"/>
      <c r="O2376" s="187"/>
      <c r="P2376" s="187"/>
      <c r="Q2376" s="187"/>
      <c r="R2376" s="187"/>
      <c r="S2376" s="187"/>
      <c r="T2376" s="269"/>
      <c r="U2376" s="370">
        <f>IF(AND(H2376="",I2376="",J2376="",K2376="",L2376="",M2376="",N2376="",O2376="",P2376="",Q2376="",R2376="",S2376="",T2376=""),0,AVERAGE($H2376:T2376))</f>
        <v>0</v>
      </c>
      <c r="V2376" s="373">
        <f t="shared" si="263"/>
        <v>0</v>
      </c>
      <c r="W2376" s="376">
        <f t="shared" si="264"/>
        <v>0</v>
      </c>
      <c r="X2376" s="376">
        <f t="shared" si="265"/>
        <v>0</v>
      </c>
      <c r="Y2376" s="373">
        <f t="shared" si="266"/>
        <v>0</v>
      </c>
      <c r="Z2376" s="376">
        <f t="shared" si="267"/>
        <v>0</v>
      </c>
      <c r="AA2376" s="376">
        <f t="shared" si="261"/>
        <v>0</v>
      </c>
      <c r="AB2376" s="350"/>
    </row>
    <row r="2377" spans="1:28" s="2" customFormat="1" ht="10.7">
      <c r="A2377" s="382">
        <v>2352</v>
      </c>
      <c r="B2377" s="398"/>
      <c r="C2377" s="186"/>
      <c r="D2377" s="187"/>
      <c r="E2377" s="186"/>
      <c r="F2377" s="397"/>
      <c r="G2377" s="385">
        <f t="shared" si="262"/>
        <v>0</v>
      </c>
      <c r="H2377" s="360"/>
      <c r="I2377" s="187"/>
      <c r="J2377" s="187"/>
      <c r="K2377" s="187"/>
      <c r="L2377" s="187"/>
      <c r="M2377" s="187"/>
      <c r="N2377" s="187"/>
      <c r="O2377" s="187"/>
      <c r="P2377" s="187"/>
      <c r="Q2377" s="187"/>
      <c r="R2377" s="187"/>
      <c r="S2377" s="187"/>
      <c r="T2377" s="269"/>
      <c r="U2377" s="370">
        <f>IF(AND(H2377="",I2377="",J2377="",K2377="",L2377="",M2377="",N2377="",O2377="",P2377="",Q2377="",R2377="",S2377="",T2377=""),0,AVERAGE($H2377:T2377))</f>
        <v>0</v>
      </c>
      <c r="V2377" s="373">
        <f t="shared" si="263"/>
        <v>0</v>
      </c>
      <c r="W2377" s="376">
        <f t="shared" si="264"/>
        <v>0</v>
      </c>
      <c r="X2377" s="376">
        <f t="shared" si="265"/>
        <v>0</v>
      </c>
      <c r="Y2377" s="373">
        <f t="shared" si="266"/>
        <v>0</v>
      </c>
      <c r="Z2377" s="376">
        <f t="shared" si="267"/>
        <v>0</v>
      </c>
      <c r="AA2377" s="376">
        <f t="shared" si="261"/>
        <v>0</v>
      </c>
      <c r="AB2377" s="350"/>
    </row>
    <row r="2378" spans="1:28" s="2" customFormat="1" ht="10.7">
      <c r="A2378" s="382">
        <v>2353</v>
      </c>
      <c r="B2378" s="398"/>
      <c r="C2378" s="186"/>
      <c r="D2378" s="187"/>
      <c r="E2378" s="186"/>
      <c r="F2378" s="397"/>
      <c r="G2378" s="385">
        <f t="shared" si="262"/>
        <v>0</v>
      </c>
      <c r="H2378" s="360"/>
      <c r="I2378" s="187"/>
      <c r="J2378" s="187"/>
      <c r="K2378" s="187"/>
      <c r="L2378" s="187"/>
      <c r="M2378" s="187"/>
      <c r="N2378" s="187"/>
      <c r="O2378" s="187"/>
      <c r="P2378" s="187"/>
      <c r="Q2378" s="187"/>
      <c r="R2378" s="187"/>
      <c r="S2378" s="187"/>
      <c r="T2378" s="269"/>
      <c r="U2378" s="370">
        <f>IF(AND(H2378="",I2378="",J2378="",K2378="",L2378="",M2378="",N2378="",O2378="",P2378="",Q2378="",R2378="",S2378="",T2378=""),0,AVERAGE($H2378:T2378))</f>
        <v>0</v>
      </c>
      <c r="V2378" s="373">
        <f t="shared" si="263"/>
        <v>0</v>
      </c>
      <c r="W2378" s="376">
        <f t="shared" si="264"/>
        <v>0</v>
      </c>
      <c r="X2378" s="376">
        <f t="shared" si="265"/>
        <v>0</v>
      </c>
      <c r="Y2378" s="373">
        <f t="shared" si="266"/>
        <v>0</v>
      </c>
      <c r="Z2378" s="376">
        <f t="shared" si="267"/>
        <v>0</v>
      </c>
      <c r="AA2378" s="376">
        <f t="shared" si="261"/>
        <v>0</v>
      </c>
      <c r="AB2378" s="350"/>
    </row>
    <row r="2379" spans="1:28" s="2" customFormat="1" ht="10.7">
      <c r="A2379" s="382">
        <v>2354</v>
      </c>
      <c r="B2379" s="398"/>
      <c r="C2379" s="186"/>
      <c r="D2379" s="187"/>
      <c r="E2379" s="186"/>
      <c r="F2379" s="397"/>
      <c r="G2379" s="385">
        <f t="shared" si="262"/>
        <v>0</v>
      </c>
      <c r="H2379" s="360"/>
      <c r="I2379" s="187"/>
      <c r="J2379" s="187"/>
      <c r="K2379" s="187"/>
      <c r="L2379" s="187"/>
      <c r="M2379" s="187"/>
      <c r="N2379" s="187"/>
      <c r="O2379" s="187"/>
      <c r="P2379" s="187"/>
      <c r="Q2379" s="187"/>
      <c r="R2379" s="187"/>
      <c r="S2379" s="187"/>
      <c r="T2379" s="269"/>
      <c r="U2379" s="370">
        <f>IF(AND(H2379="",I2379="",J2379="",K2379="",L2379="",M2379="",N2379="",O2379="",P2379="",Q2379="",R2379="",S2379="",T2379=""),0,AVERAGE($H2379:T2379))</f>
        <v>0</v>
      </c>
      <c r="V2379" s="373">
        <f t="shared" si="263"/>
        <v>0</v>
      </c>
      <c r="W2379" s="376">
        <f t="shared" si="264"/>
        <v>0</v>
      </c>
      <c r="X2379" s="376">
        <f t="shared" si="265"/>
        <v>0</v>
      </c>
      <c r="Y2379" s="373">
        <f t="shared" si="266"/>
        <v>0</v>
      </c>
      <c r="Z2379" s="376">
        <f t="shared" si="267"/>
        <v>0</v>
      </c>
      <c r="AA2379" s="376">
        <f t="shared" si="261"/>
        <v>0</v>
      </c>
      <c r="AB2379" s="350"/>
    </row>
    <row r="2380" spans="1:28" s="2" customFormat="1" ht="10.7">
      <c r="A2380" s="382">
        <v>2355</v>
      </c>
      <c r="B2380" s="398"/>
      <c r="C2380" s="186"/>
      <c r="D2380" s="187"/>
      <c r="E2380" s="186"/>
      <c r="F2380" s="397"/>
      <c r="G2380" s="385">
        <f t="shared" si="262"/>
        <v>0</v>
      </c>
      <c r="H2380" s="360"/>
      <c r="I2380" s="187"/>
      <c r="J2380" s="187"/>
      <c r="K2380" s="187"/>
      <c r="L2380" s="187"/>
      <c r="M2380" s="187"/>
      <c r="N2380" s="187"/>
      <c r="O2380" s="187"/>
      <c r="P2380" s="187"/>
      <c r="Q2380" s="187"/>
      <c r="R2380" s="187"/>
      <c r="S2380" s="187"/>
      <c r="T2380" s="269"/>
      <c r="U2380" s="370">
        <f>IF(AND(H2380="",I2380="",J2380="",K2380="",L2380="",M2380="",N2380="",O2380="",P2380="",Q2380="",R2380="",S2380="",T2380=""),0,AVERAGE($H2380:T2380))</f>
        <v>0</v>
      </c>
      <c r="V2380" s="373">
        <f t="shared" si="263"/>
        <v>0</v>
      </c>
      <c r="W2380" s="376">
        <f t="shared" si="264"/>
        <v>0</v>
      </c>
      <c r="X2380" s="376">
        <f t="shared" si="265"/>
        <v>0</v>
      </c>
      <c r="Y2380" s="373">
        <f t="shared" si="266"/>
        <v>0</v>
      </c>
      <c r="Z2380" s="376">
        <f t="shared" si="267"/>
        <v>0</v>
      </c>
      <c r="AA2380" s="376">
        <f t="shared" si="261"/>
        <v>0</v>
      </c>
      <c r="AB2380" s="350"/>
    </row>
    <row r="2381" spans="1:28" s="2" customFormat="1" ht="10.7">
      <c r="A2381" s="382">
        <v>2356</v>
      </c>
      <c r="B2381" s="398"/>
      <c r="C2381" s="186"/>
      <c r="D2381" s="187"/>
      <c r="E2381" s="186"/>
      <c r="F2381" s="397"/>
      <c r="G2381" s="385">
        <f t="shared" si="262"/>
        <v>0</v>
      </c>
      <c r="H2381" s="360"/>
      <c r="I2381" s="187"/>
      <c r="J2381" s="187"/>
      <c r="K2381" s="187"/>
      <c r="L2381" s="187"/>
      <c r="M2381" s="187"/>
      <c r="N2381" s="187"/>
      <c r="O2381" s="187"/>
      <c r="P2381" s="187"/>
      <c r="Q2381" s="187"/>
      <c r="R2381" s="187"/>
      <c r="S2381" s="187"/>
      <c r="T2381" s="269"/>
      <c r="U2381" s="370">
        <f>IF(AND(H2381="",I2381="",J2381="",K2381="",L2381="",M2381="",N2381="",O2381="",P2381="",Q2381="",R2381="",S2381="",T2381=""),0,AVERAGE($H2381:T2381))</f>
        <v>0</v>
      </c>
      <c r="V2381" s="373">
        <f t="shared" si="263"/>
        <v>0</v>
      </c>
      <c r="W2381" s="376">
        <f t="shared" si="264"/>
        <v>0</v>
      </c>
      <c r="X2381" s="376">
        <f t="shared" si="265"/>
        <v>0</v>
      </c>
      <c r="Y2381" s="373">
        <f t="shared" si="266"/>
        <v>0</v>
      </c>
      <c r="Z2381" s="376">
        <f t="shared" si="267"/>
        <v>0</v>
      </c>
      <c r="AA2381" s="376">
        <f t="shared" si="261"/>
        <v>0</v>
      </c>
      <c r="AB2381" s="350"/>
    </row>
    <row r="2382" spans="1:28" s="2" customFormat="1" ht="10.7">
      <c r="A2382" s="382">
        <v>2357</v>
      </c>
      <c r="B2382" s="398"/>
      <c r="C2382" s="186"/>
      <c r="D2382" s="187"/>
      <c r="E2382" s="186"/>
      <c r="F2382" s="397"/>
      <c r="G2382" s="385">
        <f t="shared" si="262"/>
        <v>0</v>
      </c>
      <c r="H2382" s="360"/>
      <c r="I2382" s="187"/>
      <c r="J2382" s="187"/>
      <c r="K2382" s="187"/>
      <c r="L2382" s="187"/>
      <c r="M2382" s="187"/>
      <c r="N2382" s="187"/>
      <c r="O2382" s="187"/>
      <c r="P2382" s="187"/>
      <c r="Q2382" s="187"/>
      <c r="R2382" s="187"/>
      <c r="S2382" s="187"/>
      <c r="T2382" s="269"/>
      <c r="U2382" s="370">
        <f>IF(AND(H2382="",I2382="",J2382="",K2382="",L2382="",M2382="",N2382="",O2382="",P2382="",Q2382="",R2382="",S2382="",T2382=""),0,AVERAGE($H2382:T2382))</f>
        <v>0</v>
      </c>
      <c r="V2382" s="373">
        <f t="shared" si="263"/>
        <v>0</v>
      </c>
      <c r="W2382" s="376">
        <f t="shared" si="264"/>
        <v>0</v>
      </c>
      <c r="X2382" s="376">
        <f t="shared" si="265"/>
        <v>0</v>
      </c>
      <c r="Y2382" s="373">
        <f t="shared" si="266"/>
        <v>0</v>
      </c>
      <c r="Z2382" s="376">
        <f t="shared" si="267"/>
        <v>0</v>
      </c>
      <c r="AA2382" s="376">
        <f t="shared" si="261"/>
        <v>0</v>
      </c>
      <c r="AB2382" s="350"/>
    </row>
    <row r="2383" spans="1:28" s="2" customFormat="1" ht="10.7">
      <c r="A2383" s="382">
        <v>2358</v>
      </c>
      <c r="B2383" s="398"/>
      <c r="C2383" s="186"/>
      <c r="D2383" s="187"/>
      <c r="E2383" s="186"/>
      <c r="F2383" s="397"/>
      <c r="G2383" s="385">
        <f t="shared" si="262"/>
        <v>0</v>
      </c>
      <c r="H2383" s="360"/>
      <c r="I2383" s="187"/>
      <c r="J2383" s="187"/>
      <c r="K2383" s="187"/>
      <c r="L2383" s="187"/>
      <c r="M2383" s="187"/>
      <c r="N2383" s="187"/>
      <c r="O2383" s="187"/>
      <c r="P2383" s="187"/>
      <c r="Q2383" s="187"/>
      <c r="R2383" s="187"/>
      <c r="S2383" s="187"/>
      <c r="T2383" s="269"/>
      <c r="U2383" s="370">
        <f>IF(AND(H2383="",I2383="",J2383="",K2383="",L2383="",M2383="",N2383="",O2383="",P2383="",Q2383="",R2383="",S2383="",T2383=""),0,AVERAGE($H2383:T2383))</f>
        <v>0</v>
      </c>
      <c r="V2383" s="373">
        <f t="shared" si="263"/>
        <v>0</v>
      </c>
      <c r="W2383" s="376">
        <f t="shared" si="264"/>
        <v>0</v>
      </c>
      <c r="X2383" s="376">
        <f t="shared" si="265"/>
        <v>0</v>
      </c>
      <c r="Y2383" s="373">
        <f t="shared" si="266"/>
        <v>0</v>
      </c>
      <c r="Z2383" s="376">
        <f t="shared" si="267"/>
        <v>0</v>
      </c>
      <c r="AA2383" s="376">
        <f t="shared" si="261"/>
        <v>0</v>
      </c>
      <c r="AB2383" s="350"/>
    </row>
    <row r="2384" spans="1:28" s="2" customFormat="1" ht="10.7">
      <c r="A2384" s="382">
        <v>2359</v>
      </c>
      <c r="B2384" s="398"/>
      <c r="C2384" s="186"/>
      <c r="D2384" s="187"/>
      <c r="E2384" s="186"/>
      <c r="F2384" s="397"/>
      <c r="G2384" s="385">
        <f t="shared" si="262"/>
        <v>0</v>
      </c>
      <c r="H2384" s="360"/>
      <c r="I2384" s="187"/>
      <c r="J2384" s="187"/>
      <c r="K2384" s="187"/>
      <c r="L2384" s="187"/>
      <c r="M2384" s="187"/>
      <c r="N2384" s="187"/>
      <c r="O2384" s="187"/>
      <c r="P2384" s="187"/>
      <c r="Q2384" s="187"/>
      <c r="R2384" s="187"/>
      <c r="S2384" s="187"/>
      <c r="T2384" s="269"/>
      <c r="U2384" s="370">
        <f>IF(AND(H2384="",I2384="",J2384="",K2384="",L2384="",M2384="",N2384="",O2384="",P2384="",Q2384="",R2384="",S2384="",T2384=""),0,AVERAGE($H2384:T2384))</f>
        <v>0</v>
      </c>
      <c r="V2384" s="373">
        <f t="shared" si="263"/>
        <v>0</v>
      </c>
      <c r="W2384" s="376">
        <f t="shared" si="264"/>
        <v>0</v>
      </c>
      <c r="X2384" s="376">
        <f t="shared" si="265"/>
        <v>0</v>
      </c>
      <c r="Y2384" s="373">
        <f t="shared" si="266"/>
        <v>0</v>
      </c>
      <c r="Z2384" s="376">
        <f t="shared" si="267"/>
        <v>0</v>
      </c>
      <c r="AA2384" s="376">
        <f t="shared" si="261"/>
        <v>0</v>
      </c>
      <c r="AB2384" s="350"/>
    </row>
    <row r="2385" spans="1:28" s="2" customFormat="1" ht="10.7">
      <c r="A2385" s="382">
        <v>2360</v>
      </c>
      <c r="B2385" s="398"/>
      <c r="C2385" s="186"/>
      <c r="D2385" s="187"/>
      <c r="E2385" s="186"/>
      <c r="F2385" s="397"/>
      <c r="G2385" s="385">
        <f t="shared" si="262"/>
        <v>0</v>
      </c>
      <c r="H2385" s="360"/>
      <c r="I2385" s="187"/>
      <c r="J2385" s="187"/>
      <c r="K2385" s="187"/>
      <c r="L2385" s="187"/>
      <c r="M2385" s="187"/>
      <c r="N2385" s="187"/>
      <c r="O2385" s="187"/>
      <c r="P2385" s="187"/>
      <c r="Q2385" s="187"/>
      <c r="R2385" s="187"/>
      <c r="S2385" s="187"/>
      <c r="T2385" s="269"/>
      <c r="U2385" s="370">
        <f>IF(AND(H2385="",I2385="",J2385="",K2385="",L2385="",M2385="",N2385="",O2385="",P2385="",Q2385="",R2385="",S2385="",T2385=""),0,AVERAGE($H2385:T2385))</f>
        <v>0</v>
      </c>
      <c r="V2385" s="373">
        <f t="shared" si="263"/>
        <v>0</v>
      </c>
      <c r="W2385" s="376">
        <f t="shared" si="264"/>
        <v>0</v>
      </c>
      <c r="X2385" s="376">
        <f t="shared" si="265"/>
        <v>0</v>
      </c>
      <c r="Y2385" s="373">
        <f t="shared" si="266"/>
        <v>0</v>
      </c>
      <c r="Z2385" s="376">
        <f t="shared" si="267"/>
        <v>0</v>
      </c>
      <c r="AA2385" s="376">
        <f t="shared" si="261"/>
        <v>0</v>
      </c>
      <c r="AB2385" s="350"/>
    </row>
    <row r="2386" spans="1:28" s="2" customFormat="1" ht="10.7">
      <c r="A2386" s="382">
        <v>2361</v>
      </c>
      <c r="B2386" s="398"/>
      <c r="C2386" s="186"/>
      <c r="D2386" s="187"/>
      <c r="E2386" s="186"/>
      <c r="F2386" s="397"/>
      <c r="G2386" s="385">
        <f t="shared" si="262"/>
        <v>0</v>
      </c>
      <c r="H2386" s="360"/>
      <c r="I2386" s="187"/>
      <c r="J2386" s="187"/>
      <c r="K2386" s="187"/>
      <c r="L2386" s="187"/>
      <c r="M2386" s="187"/>
      <c r="N2386" s="187"/>
      <c r="O2386" s="187"/>
      <c r="P2386" s="187"/>
      <c r="Q2386" s="187"/>
      <c r="R2386" s="187"/>
      <c r="S2386" s="187"/>
      <c r="T2386" s="269"/>
      <c r="U2386" s="370">
        <f>IF(AND(H2386="",I2386="",J2386="",K2386="",L2386="",M2386="",N2386="",O2386="",P2386="",Q2386="",R2386="",S2386="",T2386=""),0,AVERAGE($H2386:T2386))</f>
        <v>0</v>
      </c>
      <c r="V2386" s="373">
        <f t="shared" si="263"/>
        <v>0</v>
      </c>
      <c r="W2386" s="376">
        <f t="shared" si="264"/>
        <v>0</v>
      </c>
      <c r="X2386" s="376">
        <f t="shared" si="265"/>
        <v>0</v>
      </c>
      <c r="Y2386" s="373">
        <f t="shared" si="266"/>
        <v>0</v>
      </c>
      <c r="Z2386" s="376">
        <f t="shared" si="267"/>
        <v>0</v>
      </c>
      <c r="AA2386" s="376">
        <f t="shared" si="261"/>
        <v>0</v>
      </c>
      <c r="AB2386" s="350"/>
    </row>
    <row r="2387" spans="1:28" s="2" customFormat="1" ht="10.7">
      <c r="A2387" s="382">
        <v>2362</v>
      </c>
      <c r="B2387" s="398"/>
      <c r="C2387" s="186"/>
      <c r="D2387" s="187"/>
      <c r="E2387" s="186"/>
      <c r="F2387" s="397"/>
      <c r="G2387" s="385">
        <f t="shared" si="262"/>
        <v>0</v>
      </c>
      <c r="H2387" s="360"/>
      <c r="I2387" s="187"/>
      <c r="J2387" s="187"/>
      <c r="K2387" s="187"/>
      <c r="L2387" s="187"/>
      <c r="M2387" s="187"/>
      <c r="N2387" s="187"/>
      <c r="O2387" s="187"/>
      <c r="P2387" s="187"/>
      <c r="Q2387" s="187"/>
      <c r="R2387" s="187"/>
      <c r="S2387" s="187"/>
      <c r="T2387" s="269"/>
      <c r="U2387" s="370">
        <f>IF(AND(H2387="",I2387="",J2387="",K2387="",L2387="",M2387="",N2387="",O2387="",P2387="",Q2387="",R2387="",S2387="",T2387=""),0,AVERAGE($H2387:T2387))</f>
        <v>0</v>
      </c>
      <c r="V2387" s="373">
        <f t="shared" si="263"/>
        <v>0</v>
      </c>
      <c r="W2387" s="376">
        <f t="shared" si="264"/>
        <v>0</v>
      </c>
      <c r="X2387" s="376">
        <f t="shared" si="265"/>
        <v>0</v>
      </c>
      <c r="Y2387" s="373">
        <f t="shared" si="266"/>
        <v>0</v>
      </c>
      <c r="Z2387" s="376">
        <f t="shared" si="267"/>
        <v>0</v>
      </c>
      <c r="AA2387" s="376">
        <f t="shared" si="261"/>
        <v>0</v>
      </c>
      <c r="AB2387" s="350"/>
    </row>
    <row r="2388" spans="1:28" s="2" customFormat="1" ht="10.7">
      <c r="A2388" s="382">
        <v>2363</v>
      </c>
      <c r="B2388" s="398"/>
      <c r="C2388" s="186"/>
      <c r="D2388" s="187"/>
      <c r="E2388" s="186"/>
      <c r="F2388" s="397"/>
      <c r="G2388" s="385">
        <f t="shared" si="262"/>
        <v>0</v>
      </c>
      <c r="H2388" s="360"/>
      <c r="I2388" s="187"/>
      <c r="J2388" s="187"/>
      <c r="K2388" s="187"/>
      <c r="L2388" s="187"/>
      <c r="M2388" s="187"/>
      <c r="N2388" s="187"/>
      <c r="O2388" s="187"/>
      <c r="P2388" s="187"/>
      <c r="Q2388" s="187"/>
      <c r="R2388" s="187"/>
      <c r="S2388" s="187"/>
      <c r="T2388" s="269"/>
      <c r="U2388" s="370">
        <f>IF(AND(H2388="",I2388="",J2388="",K2388="",L2388="",M2388="",N2388="",O2388="",P2388="",Q2388="",R2388="",S2388="",T2388=""),0,AVERAGE($H2388:T2388))</f>
        <v>0</v>
      </c>
      <c r="V2388" s="373">
        <f t="shared" si="263"/>
        <v>0</v>
      </c>
      <c r="W2388" s="376">
        <f t="shared" si="264"/>
        <v>0</v>
      </c>
      <c r="X2388" s="376">
        <f t="shared" si="265"/>
        <v>0</v>
      </c>
      <c r="Y2388" s="373">
        <f t="shared" si="266"/>
        <v>0</v>
      </c>
      <c r="Z2388" s="376">
        <f t="shared" si="267"/>
        <v>0</v>
      </c>
      <c r="AA2388" s="376">
        <f t="shared" si="261"/>
        <v>0</v>
      </c>
      <c r="AB2388" s="350"/>
    </row>
    <row r="2389" spans="1:28" s="2" customFormat="1" ht="10.7">
      <c r="A2389" s="382">
        <v>2364</v>
      </c>
      <c r="B2389" s="398"/>
      <c r="C2389" s="186"/>
      <c r="D2389" s="187"/>
      <c r="E2389" s="186"/>
      <c r="F2389" s="397"/>
      <c r="G2389" s="385">
        <f t="shared" si="262"/>
        <v>0</v>
      </c>
      <c r="H2389" s="360"/>
      <c r="I2389" s="187"/>
      <c r="J2389" s="187"/>
      <c r="K2389" s="187"/>
      <c r="L2389" s="187"/>
      <c r="M2389" s="187"/>
      <c r="N2389" s="187"/>
      <c r="O2389" s="187"/>
      <c r="P2389" s="187"/>
      <c r="Q2389" s="187"/>
      <c r="R2389" s="187"/>
      <c r="S2389" s="187"/>
      <c r="T2389" s="269"/>
      <c r="U2389" s="370">
        <f>IF(AND(H2389="",I2389="",J2389="",K2389="",L2389="",M2389="",N2389="",O2389="",P2389="",Q2389="",R2389="",S2389="",T2389=""),0,AVERAGE($H2389:T2389))</f>
        <v>0</v>
      </c>
      <c r="V2389" s="373">
        <f t="shared" si="263"/>
        <v>0</v>
      </c>
      <c r="W2389" s="376">
        <f t="shared" si="264"/>
        <v>0</v>
      </c>
      <c r="X2389" s="376">
        <f t="shared" si="265"/>
        <v>0</v>
      </c>
      <c r="Y2389" s="373">
        <f t="shared" si="266"/>
        <v>0</v>
      </c>
      <c r="Z2389" s="376">
        <f t="shared" si="267"/>
        <v>0</v>
      </c>
      <c r="AA2389" s="376">
        <f t="shared" si="261"/>
        <v>0</v>
      </c>
      <c r="AB2389" s="350"/>
    </row>
    <row r="2390" spans="1:28" s="2" customFormat="1" ht="10.7">
      <c r="A2390" s="382">
        <v>2365</v>
      </c>
      <c r="B2390" s="398"/>
      <c r="C2390" s="186"/>
      <c r="D2390" s="187"/>
      <c r="E2390" s="186"/>
      <c r="F2390" s="397"/>
      <c r="G2390" s="385">
        <f t="shared" si="262"/>
        <v>0</v>
      </c>
      <c r="H2390" s="360"/>
      <c r="I2390" s="187"/>
      <c r="J2390" s="187"/>
      <c r="K2390" s="187"/>
      <c r="L2390" s="187"/>
      <c r="M2390" s="187"/>
      <c r="N2390" s="187"/>
      <c r="O2390" s="187"/>
      <c r="P2390" s="187"/>
      <c r="Q2390" s="187"/>
      <c r="R2390" s="187"/>
      <c r="S2390" s="187"/>
      <c r="T2390" s="269"/>
      <c r="U2390" s="370">
        <f>IF(AND(H2390="",I2390="",J2390="",K2390="",L2390="",M2390="",N2390="",O2390="",P2390="",Q2390="",R2390="",S2390="",T2390=""),0,AVERAGE($H2390:T2390))</f>
        <v>0</v>
      </c>
      <c r="V2390" s="373">
        <f t="shared" si="263"/>
        <v>0</v>
      </c>
      <c r="W2390" s="376">
        <f t="shared" si="264"/>
        <v>0</v>
      </c>
      <c r="X2390" s="376">
        <f t="shared" si="265"/>
        <v>0</v>
      </c>
      <c r="Y2390" s="373">
        <f t="shared" si="266"/>
        <v>0</v>
      </c>
      <c r="Z2390" s="376">
        <f t="shared" si="267"/>
        <v>0</v>
      </c>
      <c r="AA2390" s="376">
        <f t="shared" si="261"/>
        <v>0</v>
      </c>
      <c r="AB2390" s="350"/>
    </row>
    <row r="2391" spans="1:28" s="2" customFormat="1" ht="10.7">
      <c r="A2391" s="382">
        <v>2366</v>
      </c>
      <c r="B2391" s="398"/>
      <c r="C2391" s="186"/>
      <c r="D2391" s="187"/>
      <c r="E2391" s="186"/>
      <c r="F2391" s="397"/>
      <c r="G2391" s="385">
        <f t="shared" si="262"/>
        <v>0</v>
      </c>
      <c r="H2391" s="360"/>
      <c r="I2391" s="187"/>
      <c r="J2391" s="187"/>
      <c r="K2391" s="187"/>
      <c r="L2391" s="187"/>
      <c r="M2391" s="187"/>
      <c r="N2391" s="187"/>
      <c r="O2391" s="187"/>
      <c r="P2391" s="187"/>
      <c r="Q2391" s="187"/>
      <c r="R2391" s="187"/>
      <c r="S2391" s="187"/>
      <c r="T2391" s="269"/>
      <c r="U2391" s="370">
        <f>IF(AND(H2391="",I2391="",J2391="",K2391="",L2391="",M2391="",N2391="",O2391="",P2391="",Q2391="",R2391="",S2391="",T2391=""),0,AVERAGE($H2391:T2391))</f>
        <v>0</v>
      </c>
      <c r="V2391" s="373">
        <f t="shared" si="263"/>
        <v>0</v>
      </c>
      <c r="W2391" s="376">
        <f t="shared" si="264"/>
        <v>0</v>
      </c>
      <c r="X2391" s="376">
        <f t="shared" si="265"/>
        <v>0</v>
      </c>
      <c r="Y2391" s="373">
        <f t="shared" si="266"/>
        <v>0</v>
      </c>
      <c r="Z2391" s="376">
        <f t="shared" si="267"/>
        <v>0</v>
      </c>
      <c r="AA2391" s="376">
        <f t="shared" si="261"/>
        <v>0</v>
      </c>
      <c r="AB2391" s="350"/>
    </row>
    <row r="2392" spans="1:28" s="2" customFormat="1" ht="10.7">
      <c r="A2392" s="382">
        <v>2367</v>
      </c>
      <c r="B2392" s="398"/>
      <c r="C2392" s="186"/>
      <c r="D2392" s="187"/>
      <c r="E2392" s="186"/>
      <c r="F2392" s="397"/>
      <c r="G2392" s="385">
        <f t="shared" si="262"/>
        <v>0</v>
      </c>
      <c r="H2392" s="360"/>
      <c r="I2392" s="187"/>
      <c r="J2392" s="187"/>
      <c r="K2392" s="187"/>
      <c r="L2392" s="187"/>
      <c r="M2392" s="187"/>
      <c r="N2392" s="187"/>
      <c r="O2392" s="187"/>
      <c r="P2392" s="187"/>
      <c r="Q2392" s="187"/>
      <c r="R2392" s="187"/>
      <c r="S2392" s="187"/>
      <c r="T2392" s="269"/>
      <c r="U2392" s="370">
        <f>IF(AND(H2392="",I2392="",J2392="",K2392="",L2392="",M2392="",N2392="",O2392="",P2392="",Q2392="",R2392="",S2392="",T2392=""),0,AVERAGE($H2392:T2392))</f>
        <v>0</v>
      </c>
      <c r="V2392" s="373">
        <f t="shared" si="263"/>
        <v>0</v>
      </c>
      <c r="W2392" s="376">
        <f t="shared" si="264"/>
        <v>0</v>
      </c>
      <c r="X2392" s="376">
        <f t="shared" si="265"/>
        <v>0</v>
      </c>
      <c r="Y2392" s="373">
        <f t="shared" si="266"/>
        <v>0</v>
      </c>
      <c r="Z2392" s="376">
        <f t="shared" si="267"/>
        <v>0</v>
      </c>
      <c r="AA2392" s="376">
        <f t="shared" si="261"/>
        <v>0</v>
      </c>
      <c r="AB2392" s="350"/>
    </row>
    <row r="2393" spans="1:28" s="2" customFormat="1" ht="10.7">
      <c r="A2393" s="382">
        <v>2368</v>
      </c>
      <c r="B2393" s="398"/>
      <c r="C2393" s="186"/>
      <c r="D2393" s="187"/>
      <c r="E2393" s="186"/>
      <c r="F2393" s="397"/>
      <c r="G2393" s="385">
        <f t="shared" si="262"/>
        <v>0</v>
      </c>
      <c r="H2393" s="360"/>
      <c r="I2393" s="187"/>
      <c r="J2393" s="187"/>
      <c r="K2393" s="187"/>
      <c r="L2393" s="187"/>
      <c r="M2393" s="187"/>
      <c r="N2393" s="187"/>
      <c r="O2393" s="187"/>
      <c r="P2393" s="187"/>
      <c r="Q2393" s="187"/>
      <c r="R2393" s="187"/>
      <c r="S2393" s="187"/>
      <c r="T2393" s="269"/>
      <c r="U2393" s="370">
        <f>IF(AND(H2393="",I2393="",J2393="",K2393="",L2393="",M2393="",N2393="",O2393="",P2393="",Q2393="",R2393="",S2393="",T2393=""),0,AVERAGE($H2393:T2393))</f>
        <v>0</v>
      </c>
      <c r="V2393" s="373">
        <f t="shared" si="263"/>
        <v>0</v>
      </c>
      <c r="W2393" s="376">
        <f t="shared" si="264"/>
        <v>0</v>
      </c>
      <c r="X2393" s="376">
        <f t="shared" si="265"/>
        <v>0</v>
      </c>
      <c r="Y2393" s="373">
        <f t="shared" si="266"/>
        <v>0</v>
      </c>
      <c r="Z2393" s="376">
        <f t="shared" si="267"/>
        <v>0</v>
      </c>
      <c r="AA2393" s="376">
        <f t="shared" si="261"/>
        <v>0</v>
      </c>
      <c r="AB2393" s="350"/>
    </row>
    <row r="2394" spans="1:28" s="2" customFormat="1" ht="10.7">
      <c r="A2394" s="382">
        <v>2369</v>
      </c>
      <c r="B2394" s="398"/>
      <c r="C2394" s="186"/>
      <c r="D2394" s="187"/>
      <c r="E2394" s="186"/>
      <c r="F2394" s="397"/>
      <c r="G2394" s="385">
        <f t="shared" si="262"/>
        <v>0</v>
      </c>
      <c r="H2394" s="360"/>
      <c r="I2394" s="187"/>
      <c r="J2394" s="187"/>
      <c r="K2394" s="187"/>
      <c r="L2394" s="187"/>
      <c r="M2394" s="187"/>
      <c r="N2394" s="187"/>
      <c r="O2394" s="187"/>
      <c r="P2394" s="187"/>
      <c r="Q2394" s="187"/>
      <c r="R2394" s="187"/>
      <c r="S2394" s="187"/>
      <c r="T2394" s="269"/>
      <c r="U2394" s="370">
        <f>IF(AND(H2394="",I2394="",J2394="",K2394="",L2394="",M2394="",N2394="",O2394="",P2394="",Q2394="",R2394="",S2394="",T2394=""),0,AVERAGE($H2394:T2394))</f>
        <v>0</v>
      </c>
      <c r="V2394" s="373">
        <f t="shared" si="263"/>
        <v>0</v>
      </c>
      <c r="W2394" s="376">
        <f t="shared" si="264"/>
        <v>0</v>
      </c>
      <c r="X2394" s="376">
        <f t="shared" si="265"/>
        <v>0</v>
      </c>
      <c r="Y2394" s="373">
        <f t="shared" si="266"/>
        <v>0</v>
      </c>
      <c r="Z2394" s="376">
        <f t="shared" si="267"/>
        <v>0</v>
      </c>
      <c r="AA2394" s="376">
        <f t="shared" ref="AA2394:AA2457" si="268">IF(U2394&gt;22,(U2394-22),0)</f>
        <v>0</v>
      </c>
      <c r="AB2394" s="350"/>
    </row>
    <row r="2395" spans="1:28" s="2" customFormat="1" ht="10.7">
      <c r="A2395" s="382">
        <v>2370</v>
      </c>
      <c r="B2395" s="398"/>
      <c r="C2395" s="186"/>
      <c r="D2395" s="187"/>
      <c r="E2395" s="186"/>
      <c r="F2395" s="397"/>
      <c r="G2395" s="385">
        <f t="shared" ref="G2395:G2458" si="269">IF(E2395="Residencial",D2395,E2395)</f>
        <v>0</v>
      </c>
      <c r="H2395" s="360"/>
      <c r="I2395" s="187"/>
      <c r="J2395" s="187"/>
      <c r="K2395" s="187"/>
      <c r="L2395" s="187"/>
      <c r="M2395" s="187"/>
      <c r="N2395" s="187"/>
      <c r="O2395" s="187"/>
      <c r="P2395" s="187"/>
      <c r="Q2395" s="187"/>
      <c r="R2395" s="187"/>
      <c r="S2395" s="187"/>
      <c r="T2395" s="269"/>
      <c r="U2395" s="370">
        <f>IF(AND(H2395="",I2395="",J2395="",K2395="",L2395="",M2395="",N2395="",O2395="",P2395="",Q2395="",R2395="",S2395="",T2395=""),0,AVERAGE($H2395:T2395))</f>
        <v>0</v>
      </c>
      <c r="V2395" s="373">
        <f t="shared" ref="V2395:V2458" si="270">IF(U2395&lt;=11,U2395,11)</f>
        <v>0</v>
      </c>
      <c r="W2395" s="376">
        <f t="shared" ref="W2395:W2458" si="271">IF(U2395&lt;=6,U2395,6)</f>
        <v>0</v>
      </c>
      <c r="X2395" s="376">
        <f t="shared" ref="X2395:X2458" si="272">IF(AND(U2395&gt;6,U2395&gt;=11),11-W2395,U2395-W2395)</f>
        <v>0</v>
      </c>
      <c r="Y2395" s="373">
        <f t="shared" ref="Y2395:Y2458" si="273">IF(U2395&gt;11,(U2395-W2395-X2395),0)</f>
        <v>0</v>
      </c>
      <c r="Z2395" s="376">
        <f t="shared" ref="Z2395:Z2458" si="274">IF(U2395&gt;22,11,IF(AND(U2395&gt;11,U2395&lt;=22),U2395-11,0))</f>
        <v>0</v>
      </c>
      <c r="AA2395" s="376">
        <f t="shared" si="268"/>
        <v>0</v>
      </c>
      <c r="AB2395" s="350"/>
    </row>
    <row r="2396" spans="1:28" s="2" customFormat="1" ht="10.7">
      <c r="A2396" s="382">
        <v>2371</v>
      </c>
      <c r="B2396" s="398"/>
      <c r="C2396" s="186"/>
      <c r="D2396" s="187"/>
      <c r="E2396" s="186"/>
      <c r="F2396" s="397"/>
      <c r="G2396" s="385">
        <f t="shared" si="269"/>
        <v>0</v>
      </c>
      <c r="H2396" s="360"/>
      <c r="I2396" s="187"/>
      <c r="J2396" s="187"/>
      <c r="K2396" s="187"/>
      <c r="L2396" s="187"/>
      <c r="M2396" s="187"/>
      <c r="N2396" s="187"/>
      <c r="O2396" s="187"/>
      <c r="P2396" s="187"/>
      <c r="Q2396" s="187"/>
      <c r="R2396" s="187"/>
      <c r="S2396" s="187"/>
      <c r="T2396" s="269"/>
      <c r="U2396" s="370">
        <f>IF(AND(H2396="",I2396="",J2396="",K2396="",L2396="",M2396="",N2396="",O2396="",P2396="",Q2396="",R2396="",S2396="",T2396=""),0,AVERAGE($H2396:T2396))</f>
        <v>0</v>
      </c>
      <c r="V2396" s="373">
        <f t="shared" si="270"/>
        <v>0</v>
      </c>
      <c r="W2396" s="376">
        <f t="shared" si="271"/>
        <v>0</v>
      </c>
      <c r="X2396" s="376">
        <f t="shared" si="272"/>
        <v>0</v>
      </c>
      <c r="Y2396" s="373">
        <f t="shared" si="273"/>
        <v>0</v>
      </c>
      <c r="Z2396" s="376">
        <f t="shared" si="274"/>
        <v>0</v>
      </c>
      <c r="AA2396" s="376">
        <f t="shared" si="268"/>
        <v>0</v>
      </c>
      <c r="AB2396" s="350"/>
    </row>
    <row r="2397" spans="1:28" s="2" customFormat="1" ht="10.7">
      <c r="A2397" s="382">
        <v>2372</v>
      </c>
      <c r="B2397" s="398"/>
      <c r="C2397" s="186"/>
      <c r="D2397" s="187"/>
      <c r="E2397" s="186"/>
      <c r="F2397" s="397"/>
      <c r="G2397" s="385">
        <f t="shared" si="269"/>
        <v>0</v>
      </c>
      <c r="H2397" s="360"/>
      <c r="I2397" s="187"/>
      <c r="J2397" s="187"/>
      <c r="K2397" s="187"/>
      <c r="L2397" s="187"/>
      <c r="M2397" s="187"/>
      <c r="N2397" s="187"/>
      <c r="O2397" s="187"/>
      <c r="P2397" s="187"/>
      <c r="Q2397" s="187"/>
      <c r="R2397" s="187"/>
      <c r="S2397" s="187"/>
      <c r="T2397" s="269"/>
      <c r="U2397" s="370">
        <f>IF(AND(H2397="",I2397="",J2397="",K2397="",L2397="",M2397="",N2397="",O2397="",P2397="",Q2397="",R2397="",S2397="",T2397=""),0,AVERAGE($H2397:T2397))</f>
        <v>0</v>
      </c>
      <c r="V2397" s="373">
        <f t="shared" si="270"/>
        <v>0</v>
      </c>
      <c r="W2397" s="376">
        <f t="shared" si="271"/>
        <v>0</v>
      </c>
      <c r="X2397" s="376">
        <f t="shared" si="272"/>
        <v>0</v>
      </c>
      <c r="Y2397" s="373">
        <f t="shared" si="273"/>
        <v>0</v>
      </c>
      <c r="Z2397" s="376">
        <f t="shared" si="274"/>
        <v>0</v>
      </c>
      <c r="AA2397" s="376">
        <f t="shared" si="268"/>
        <v>0</v>
      </c>
      <c r="AB2397" s="350"/>
    </row>
    <row r="2398" spans="1:28" s="2" customFormat="1" ht="10.7">
      <c r="A2398" s="382">
        <v>2373</v>
      </c>
      <c r="B2398" s="398"/>
      <c r="C2398" s="186"/>
      <c r="D2398" s="187"/>
      <c r="E2398" s="186"/>
      <c r="F2398" s="397"/>
      <c r="G2398" s="385">
        <f t="shared" si="269"/>
        <v>0</v>
      </c>
      <c r="H2398" s="360"/>
      <c r="I2398" s="187"/>
      <c r="J2398" s="187"/>
      <c r="K2398" s="187"/>
      <c r="L2398" s="187"/>
      <c r="M2398" s="187"/>
      <c r="N2398" s="187"/>
      <c r="O2398" s="187"/>
      <c r="P2398" s="187"/>
      <c r="Q2398" s="187"/>
      <c r="R2398" s="187"/>
      <c r="S2398" s="187"/>
      <c r="T2398" s="269"/>
      <c r="U2398" s="370">
        <f>IF(AND(H2398="",I2398="",J2398="",K2398="",L2398="",M2398="",N2398="",O2398="",P2398="",Q2398="",R2398="",S2398="",T2398=""),0,AVERAGE($H2398:T2398))</f>
        <v>0</v>
      </c>
      <c r="V2398" s="373">
        <f t="shared" si="270"/>
        <v>0</v>
      </c>
      <c r="W2398" s="376">
        <f t="shared" si="271"/>
        <v>0</v>
      </c>
      <c r="X2398" s="376">
        <f t="shared" si="272"/>
        <v>0</v>
      </c>
      <c r="Y2398" s="373">
        <f t="shared" si="273"/>
        <v>0</v>
      </c>
      <c r="Z2398" s="376">
        <f t="shared" si="274"/>
        <v>0</v>
      </c>
      <c r="AA2398" s="376">
        <f t="shared" si="268"/>
        <v>0</v>
      </c>
      <c r="AB2398" s="350"/>
    </row>
    <row r="2399" spans="1:28" s="2" customFormat="1" ht="10.7">
      <c r="A2399" s="382">
        <v>2374</v>
      </c>
      <c r="B2399" s="398"/>
      <c r="C2399" s="186"/>
      <c r="D2399" s="187"/>
      <c r="E2399" s="186"/>
      <c r="F2399" s="397"/>
      <c r="G2399" s="385">
        <f t="shared" si="269"/>
        <v>0</v>
      </c>
      <c r="H2399" s="360"/>
      <c r="I2399" s="187"/>
      <c r="J2399" s="187"/>
      <c r="K2399" s="187"/>
      <c r="L2399" s="187"/>
      <c r="M2399" s="187"/>
      <c r="N2399" s="187"/>
      <c r="O2399" s="187"/>
      <c r="P2399" s="187"/>
      <c r="Q2399" s="187"/>
      <c r="R2399" s="187"/>
      <c r="S2399" s="187"/>
      <c r="T2399" s="269"/>
      <c r="U2399" s="370">
        <f>IF(AND(H2399="",I2399="",J2399="",K2399="",L2399="",M2399="",N2399="",O2399="",P2399="",Q2399="",R2399="",S2399="",T2399=""),0,AVERAGE($H2399:T2399))</f>
        <v>0</v>
      </c>
      <c r="V2399" s="373">
        <f t="shared" si="270"/>
        <v>0</v>
      </c>
      <c r="W2399" s="376">
        <f t="shared" si="271"/>
        <v>0</v>
      </c>
      <c r="X2399" s="376">
        <f t="shared" si="272"/>
        <v>0</v>
      </c>
      <c r="Y2399" s="373">
        <f t="shared" si="273"/>
        <v>0</v>
      </c>
      <c r="Z2399" s="376">
        <f t="shared" si="274"/>
        <v>0</v>
      </c>
      <c r="AA2399" s="376">
        <f t="shared" si="268"/>
        <v>0</v>
      </c>
      <c r="AB2399" s="350"/>
    </row>
    <row r="2400" spans="1:28" s="2" customFormat="1" ht="10.7">
      <c r="A2400" s="382">
        <v>2375</v>
      </c>
      <c r="B2400" s="398"/>
      <c r="C2400" s="186"/>
      <c r="D2400" s="187"/>
      <c r="E2400" s="186"/>
      <c r="F2400" s="397"/>
      <c r="G2400" s="385">
        <f t="shared" si="269"/>
        <v>0</v>
      </c>
      <c r="H2400" s="360"/>
      <c r="I2400" s="187"/>
      <c r="J2400" s="187"/>
      <c r="K2400" s="187"/>
      <c r="L2400" s="187"/>
      <c r="M2400" s="187"/>
      <c r="N2400" s="187"/>
      <c r="O2400" s="187"/>
      <c r="P2400" s="187"/>
      <c r="Q2400" s="187"/>
      <c r="R2400" s="187"/>
      <c r="S2400" s="187"/>
      <c r="T2400" s="269"/>
      <c r="U2400" s="370">
        <f>IF(AND(H2400="",I2400="",J2400="",K2400="",L2400="",M2400="",N2400="",O2400="",P2400="",Q2400="",R2400="",S2400="",T2400=""),0,AVERAGE($H2400:T2400))</f>
        <v>0</v>
      </c>
      <c r="V2400" s="373">
        <f t="shared" si="270"/>
        <v>0</v>
      </c>
      <c r="W2400" s="376">
        <f t="shared" si="271"/>
        <v>0</v>
      </c>
      <c r="X2400" s="376">
        <f t="shared" si="272"/>
        <v>0</v>
      </c>
      <c r="Y2400" s="373">
        <f t="shared" si="273"/>
        <v>0</v>
      </c>
      <c r="Z2400" s="376">
        <f t="shared" si="274"/>
        <v>0</v>
      </c>
      <c r="AA2400" s="376">
        <f t="shared" si="268"/>
        <v>0</v>
      </c>
      <c r="AB2400" s="350"/>
    </row>
    <row r="2401" spans="1:28" s="2" customFormat="1" ht="10.7">
      <c r="A2401" s="382">
        <v>2376</v>
      </c>
      <c r="B2401" s="398"/>
      <c r="C2401" s="186"/>
      <c r="D2401" s="187"/>
      <c r="E2401" s="186"/>
      <c r="F2401" s="397"/>
      <c r="G2401" s="385">
        <f t="shared" si="269"/>
        <v>0</v>
      </c>
      <c r="H2401" s="360"/>
      <c r="I2401" s="187"/>
      <c r="J2401" s="187"/>
      <c r="K2401" s="187"/>
      <c r="L2401" s="187"/>
      <c r="M2401" s="187"/>
      <c r="N2401" s="187"/>
      <c r="O2401" s="187"/>
      <c r="P2401" s="187"/>
      <c r="Q2401" s="187"/>
      <c r="R2401" s="187"/>
      <c r="S2401" s="187"/>
      <c r="T2401" s="269"/>
      <c r="U2401" s="370">
        <f>IF(AND(H2401="",I2401="",J2401="",K2401="",L2401="",M2401="",N2401="",O2401="",P2401="",Q2401="",R2401="",S2401="",T2401=""),0,AVERAGE($H2401:T2401))</f>
        <v>0</v>
      </c>
      <c r="V2401" s="373">
        <f t="shared" si="270"/>
        <v>0</v>
      </c>
      <c r="W2401" s="376">
        <f t="shared" si="271"/>
        <v>0</v>
      </c>
      <c r="X2401" s="376">
        <f t="shared" si="272"/>
        <v>0</v>
      </c>
      <c r="Y2401" s="373">
        <f t="shared" si="273"/>
        <v>0</v>
      </c>
      <c r="Z2401" s="376">
        <f t="shared" si="274"/>
        <v>0</v>
      </c>
      <c r="AA2401" s="376">
        <f t="shared" si="268"/>
        <v>0</v>
      </c>
      <c r="AB2401" s="350"/>
    </row>
    <row r="2402" spans="1:28" s="2" customFormat="1" ht="10.7">
      <c r="A2402" s="382">
        <v>2377</v>
      </c>
      <c r="B2402" s="398"/>
      <c r="C2402" s="186"/>
      <c r="D2402" s="187"/>
      <c r="E2402" s="186"/>
      <c r="F2402" s="397"/>
      <c r="G2402" s="385">
        <f t="shared" si="269"/>
        <v>0</v>
      </c>
      <c r="H2402" s="360"/>
      <c r="I2402" s="187"/>
      <c r="J2402" s="187"/>
      <c r="K2402" s="187"/>
      <c r="L2402" s="187"/>
      <c r="M2402" s="187"/>
      <c r="N2402" s="187"/>
      <c r="O2402" s="187"/>
      <c r="P2402" s="187"/>
      <c r="Q2402" s="187"/>
      <c r="R2402" s="187"/>
      <c r="S2402" s="187"/>
      <c r="T2402" s="269"/>
      <c r="U2402" s="370">
        <f>IF(AND(H2402="",I2402="",J2402="",K2402="",L2402="",M2402="",N2402="",O2402="",P2402="",Q2402="",R2402="",S2402="",T2402=""),0,AVERAGE($H2402:T2402))</f>
        <v>0</v>
      </c>
      <c r="V2402" s="373">
        <f t="shared" si="270"/>
        <v>0</v>
      </c>
      <c r="W2402" s="376">
        <f t="shared" si="271"/>
        <v>0</v>
      </c>
      <c r="X2402" s="376">
        <f t="shared" si="272"/>
        <v>0</v>
      </c>
      <c r="Y2402" s="373">
        <f t="shared" si="273"/>
        <v>0</v>
      </c>
      <c r="Z2402" s="376">
        <f t="shared" si="274"/>
        <v>0</v>
      </c>
      <c r="AA2402" s="376">
        <f t="shared" si="268"/>
        <v>0</v>
      </c>
      <c r="AB2402" s="350"/>
    </row>
    <row r="2403" spans="1:28" s="2" customFormat="1" ht="10.7">
      <c r="A2403" s="382">
        <v>2378</v>
      </c>
      <c r="B2403" s="398"/>
      <c r="C2403" s="186"/>
      <c r="D2403" s="187"/>
      <c r="E2403" s="186"/>
      <c r="F2403" s="397"/>
      <c r="G2403" s="385">
        <f t="shared" si="269"/>
        <v>0</v>
      </c>
      <c r="H2403" s="360"/>
      <c r="I2403" s="187"/>
      <c r="J2403" s="187"/>
      <c r="K2403" s="187"/>
      <c r="L2403" s="187"/>
      <c r="M2403" s="187"/>
      <c r="N2403" s="187"/>
      <c r="O2403" s="187"/>
      <c r="P2403" s="187"/>
      <c r="Q2403" s="187"/>
      <c r="R2403" s="187"/>
      <c r="S2403" s="187"/>
      <c r="T2403" s="269"/>
      <c r="U2403" s="370">
        <f>IF(AND(H2403="",I2403="",J2403="",K2403="",L2403="",M2403="",N2403="",O2403="",P2403="",Q2403="",R2403="",S2403="",T2403=""),0,AVERAGE($H2403:T2403))</f>
        <v>0</v>
      </c>
      <c r="V2403" s="373">
        <f t="shared" si="270"/>
        <v>0</v>
      </c>
      <c r="W2403" s="376">
        <f t="shared" si="271"/>
        <v>0</v>
      </c>
      <c r="X2403" s="376">
        <f t="shared" si="272"/>
        <v>0</v>
      </c>
      <c r="Y2403" s="373">
        <f t="shared" si="273"/>
        <v>0</v>
      </c>
      <c r="Z2403" s="376">
        <f t="shared" si="274"/>
        <v>0</v>
      </c>
      <c r="AA2403" s="376">
        <f t="shared" si="268"/>
        <v>0</v>
      </c>
      <c r="AB2403" s="350"/>
    </row>
    <row r="2404" spans="1:28" s="2" customFormat="1" ht="10.7">
      <c r="A2404" s="382">
        <v>2379</v>
      </c>
      <c r="B2404" s="398"/>
      <c r="C2404" s="186"/>
      <c r="D2404" s="187"/>
      <c r="E2404" s="186"/>
      <c r="F2404" s="397"/>
      <c r="G2404" s="385">
        <f t="shared" si="269"/>
        <v>0</v>
      </c>
      <c r="H2404" s="360"/>
      <c r="I2404" s="187"/>
      <c r="J2404" s="187"/>
      <c r="K2404" s="187"/>
      <c r="L2404" s="187"/>
      <c r="M2404" s="187"/>
      <c r="N2404" s="187"/>
      <c r="O2404" s="187"/>
      <c r="P2404" s="187"/>
      <c r="Q2404" s="187"/>
      <c r="R2404" s="187"/>
      <c r="S2404" s="187"/>
      <c r="T2404" s="269"/>
      <c r="U2404" s="370">
        <f>IF(AND(H2404="",I2404="",J2404="",K2404="",L2404="",M2404="",N2404="",O2404="",P2404="",Q2404="",R2404="",S2404="",T2404=""),0,AVERAGE($H2404:T2404))</f>
        <v>0</v>
      </c>
      <c r="V2404" s="373">
        <f t="shared" si="270"/>
        <v>0</v>
      </c>
      <c r="W2404" s="376">
        <f t="shared" si="271"/>
        <v>0</v>
      </c>
      <c r="X2404" s="376">
        <f t="shared" si="272"/>
        <v>0</v>
      </c>
      <c r="Y2404" s="373">
        <f t="shared" si="273"/>
        <v>0</v>
      </c>
      <c r="Z2404" s="376">
        <f t="shared" si="274"/>
        <v>0</v>
      </c>
      <c r="AA2404" s="376">
        <f t="shared" si="268"/>
        <v>0</v>
      </c>
      <c r="AB2404" s="350"/>
    </row>
    <row r="2405" spans="1:28" s="2" customFormat="1" ht="10.7">
      <c r="A2405" s="382">
        <v>2380</v>
      </c>
      <c r="B2405" s="398"/>
      <c r="C2405" s="186"/>
      <c r="D2405" s="187"/>
      <c r="E2405" s="186"/>
      <c r="F2405" s="397"/>
      <c r="G2405" s="385">
        <f t="shared" si="269"/>
        <v>0</v>
      </c>
      <c r="H2405" s="360"/>
      <c r="I2405" s="187"/>
      <c r="J2405" s="187"/>
      <c r="K2405" s="187"/>
      <c r="L2405" s="187"/>
      <c r="M2405" s="187"/>
      <c r="N2405" s="187"/>
      <c r="O2405" s="187"/>
      <c r="P2405" s="187"/>
      <c r="Q2405" s="187"/>
      <c r="R2405" s="187"/>
      <c r="S2405" s="187"/>
      <c r="T2405" s="269"/>
      <c r="U2405" s="370">
        <f>IF(AND(H2405="",I2405="",J2405="",K2405="",L2405="",M2405="",N2405="",O2405="",P2405="",Q2405="",R2405="",S2405="",T2405=""),0,AVERAGE($H2405:T2405))</f>
        <v>0</v>
      </c>
      <c r="V2405" s="373">
        <f t="shared" si="270"/>
        <v>0</v>
      </c>
      <c r="W2405" s="376">
        <f t="shared" si="271"/>
        <v>0</v>
      </c>
      <c r="X2405" s="376">
        <f t="shared" si="272"/>
        <v>0</v>
      </c>
      <c r="Y2405" s="373">
        <f t="shared" si="273"/>
        <v>0</v>
      </c>
      <c r="Z2405" s="376">
        <f t="shared" si="274"/>
        <v>0</v>
      </c>
      <c r="AA2405" s="376">
        <f t="shared" si="268"/>
        <v>0</v>
      </c>
      <c r="AB2405" s="350"/>
    </row>
    <row r="2406" spans="1:28" s="2" customFormat="1" ht="10.7">
      <c r="A2406" s="382">
        <v>2381</v>
      </c>
      <c r="B2406" s="398"/>
      <c r="C2406" s="186"/>
      <c r="D2406" s="187"/>
      <c r="E2406" s="186"/>
      <c r="F2406" s="397"/>
      <c r="G2406" s="385">
        <f t="shared" si="269"/>
        <v>0</v>
      </c>
      <c r="H2406" s="360"/>
      <c r="I2406" s="187"/>
      <c r="J2406" s="187"/>
      <c r="K2406" s="187"/>
      <c r="L2406" s="187"/>
      <c r="M2406" s="187"/>
      <c r="N2406" s="187"/>
      <c r="O2406" s="187"/>
      <c r="P2406" s="187"/>
      <c r="Q2406" s="187"/>
      <c r="R2406" s="187"/>
      <c r="S2406" s="187"/>
      <c r="T2406" s="269"/>
      <c r="U2406" s="370">
        <f>IF(AND(H2406="",I2406="",J2406="",K2406="",L2406="",M2406="",N2406="",O2406="",P2406="",Q2406="",R2406="",S2406="",T2406=""),0,AVERAGE($H2406:T2406))</f>
        <v>0</v>
      </c>
      <c r="V2406" s="373">
        <f t="shared" si="270"/>
        <v>0</v>
      </c>
      <c r="W2406" s="376">
        <f t="shared" si="271"/>
        <v>0</v>
      </c>
      <c r="X2406" s="376">
        <f t="shared" si="272"/>
        <v>0</v>
      </c>
      <c r="Y2406" s="373">
        <f t="shared" si="273"/>
        <v>0</v>
      </c>
      <c r="Z2406" s="376">
        <f t="shared" si="274"/>
        <v>0</v>
      </c>
      <c r="AA2406" s="376">
        <f t="shared" si="268"/>
        <v>0</v>
      </c>
      <c r="AB2406" s="350"/>
    </row>
    <row r="2407" spans="1:28" s="2" customFormat="1" ht="10.7">
      <c r="A2407" s="382">
        <v>2382</v>
      </c>
      <c r="B2407" s="398"/>
      <c r="C2407" s="186"/>
      <c r="D2407" s="187"/>
      <c r="E2407" s="186"/>
      <c r="F2407" s="397"/>
      <c r="G2407" s="385">
        <f t="shared" si="269"/>
        <v>0</v>
      </c>
      <c r="H2407" s="360"/>
      <c r="I2407" s="187"/>
      <c r="J2407" s="187"/>
      <c r="K2407" s="187"/>
      <c r="L2407" s="187"/>
      <c r="M2407" s="187"/>
      <c r="N2407" s="187"/>
      <c r="O2407" s="187"/>
      <c r="P2407" s="187"/>
      <c r="Q2407" s="187"/>
      <c r="R2407" s="187"/>
      <c r="S2407" s="187"/>
      <c r="T2407" s="269"/>
      <c r="U2407" s="370">
        <f>IF(AND(H2407="",I2407="",J2407="",K2407="",L2407="",M2407="",N2407="",O2407="",P2407="",Q2407="",R2407="",S2407="",T2407=""),0,AVERAGE($H2407:T2407))</f>
        <v>0</v>
      </c>
      <c r="V2407" s="373">
        <f t="shared" si="270"/>
        <v>0</v>
      </c>
      <c r="W2407" s="376">
        <f t="shared" si="271"/>
        <v>0</v>
      </c>
      <c r="X2407" s="376">
        <f t="shared" si="272"/>
        <v>0</v>
      </c>
      <c r="Y2407" s="373">
        <f t="shared" si="273"/>
        <v>0</v>
      </c>
      <c r="Z2407" s="376">
        <f t="shared" si="274"/>
        <v>0</v>
      </c>
      <c r="AA2407" s="376">
        <f t="shared" si="268"/>
        <v>0</v>
      </c>
      <c r="AB2407" s="350"/>
    </row>
    <row r="2408" spans="1:28" s="2" customFormat="1" ht="10.7">
      <c r="A2408" s="382">
        <v>2383</v>
      </c>
      <c r="B2408" s="398"/>
      <c r="C2408" s="186"/>
      <c r="D2408" s="187"/>
      <c r="E2408" s="186"/>
      <c r="F2408" s="397"/>
      <c r="G2408" s="385">
        <f t="shared" si="269"/>
        <v>0</v>
      </c>
      <c r="H2408" s="360"/>
      <c r="I2408" s="187"/>
      <c r="J2408" s="187"/>
      <c r="K2408" s="187"/>
      <c r="L2408" s="187"/>
      <c r="M2408" s="187"/>
      <c r="N2408" s="187"/>
      <c r="O2408" s="187"/>
      <c r="P2408" s="187"/>
      <c r="Q2408" s="187"/>
      <c r="R2408" s="187"/>
      <c r="S2408" s="187"/>
      <c r="T2408" s="269"/>
      <c r="U2408" s="370">
        <f>IF(AND(H2408="",I2408="",J2408="",K2408="",L2408="",M2408="",N2408="",O2408="",P2408="",Q2408="",R2408="",S2408="",T2408=""),0,AVERAGE($H2408:T2408))</f>
        <v>0</v>
      </c>
      <c r="V2408" s="373">
        <f t="shared" si="270"/>
        <v>0</v>
      </c>
      <c r="W2408" s="376">
        <f t="shared" si="271"/>
        <v>0</v>
      </c>
      <c r="X2408" s="376">
        <f t="shared" si="272"/>
        <v>0</v>
      </c>
      <c r="Y2408" s="373">
        <f t="shared" si="273"/>
        <v>0</v>
      </c>
      <c r="Z2408" s="376">
        <f t="shared" si="274"/>
        <v>0</v>
      </c>
      <c r="AA2408" s="376">
        <f t="shared" si="268"/>
        <v>0</v>
      </c>
      <c r="AB2408" s="350"/>
    </row>
    <row r="2409" spans="1:28" s="2" customFormat="1" ht="10.7">
      <c r="A2409" s="382">
        <v>2384</v>
      </c>
      <c r="B2409" s="398"/>
      <c r="C2409" s="186"/>
      <c r="D2409" s="187"/>
      <c r="E2409" s="186"/>
      <c r="F2409" s="397"/>
      <c r="G2409" s="385">
        <f t="shared" si="269"/>
        <v>0</v>
      </c>
      <c r="H2409" s="360"/>
      <c r="I2409" s="187"/>
      <c r="J2409" s="187"/>
      <c r="K2409" s="187"/>
      <c r="L2409" s="187"/>
      <c r="M2409" s="187"/>
      <c r="N2409" s="187"/>
      <c r="O2409" s="187"/>
      <c r="P2409" s="187"/>
      <c r="Q2409" s="187"/>
      <c r="R2409" s="187"/>
      <c r="S2409" s="187"/>
      <c r="T2409" s="269"/>
      <c r="U2409" s="370">
        <f>IF(AND(H2409="",I2409="",J2409="",K2409="",L2409="",M2409="",N2409="",O2409="",P2409="",Q2409="",R2409="",S2409="",T2409=""),0,AVERAGE($H2409:T2409))</f>
        <v>0</v>
      </c>
      <c r="V2409" s="373">
        <f t="shared" si="270"/>
        <v>0</v>
      </c>
      <c r="W2409" s="376">
        <f t="shared" si="271"/>
        <v>0</v>
      </c>
      <c r="X2409" s="376">
        <f t="shared" si="272"/>
        <v>0</v>
      </c>
      <c r="Y2409" s="373">
        <f t="shared" si="273"/>
        <v>0</v>
      </c>
      <c r="Z2409" s="376">
        <f t="shared" si="274"/>
        <v>0</v>
      </c>
      <c r="AA2409" s="376">
        <f t="shared" si="268"/>
        <v>0</v>
      </c>
      <c r="AB2409" s="350"/>
    </row>
    <row r="2410" spans="1:28" s="2" customFormat="1" ht="10.7">
      <c r="A2410" s="382">
        <v>2385</v>
      </c>
      <c r="B2410" s="398"/>
      <c r="C2410" s="186"/>
      <c r="D2410" s="187"/>
      <c r="E2410" s="186"/>
      <c r="F2410" s="397"/>
      <c r="G2410" s="385">
        <f t="shared" si="269"/>
        <v>0</v>
      </c>
      <c r="H2410" s="360"/>
      <c r="I2410" s="187"/>
      <c r="J2410" s="187"/>
      <c r="K2410" s="187"/>
      <c r="L2410" s="187"/>
      <c r="M2410" s="187"/>
      <c r="N2410" s="187"/>
      <c r="O2410" s="187"/>
      <c r="P2410" s="187"/>
      <c r="Q2410" s="187"/>
      <c r="R2410" s="187"/>
      <c r="S2410" s="187"/>
      <c r="T2410" s="269"/>
      <c r="U2410" s="370">
        <f>IF(AND(H2410="",I2410="",J2410="",K2410="",L2410="",M2410="",N2410="",O2410="",P2410="",Q2410="",R2410="",S2410="",T2410=""),0,AVERAGE($H2410:T2410))</f>
        <v>0</v>
      </c>
      <c r="V2410" s="373">
        <f t="shared" si="270"/>
        <v>0</v>
      </c>
      <c r="W2410" s="376">
        <f t="shared" si="271"/>
        <v>0</v>
      </c>
      <c r="X2410" s="376">
        <f t="shared" si="272"/>
        <v>0</v>
      </c>
      <c r="Y2410" s="373">
        <f t="shared" si="273"/>
        <v>0</v>
      </c>
      <c r="Z2410" s="376">
        <f t="shared" si="274"/>
        <v>0</v>
      </c>
      <c r="AA2410" s="376">
        <f t="shared" si="268"/>
        <v>0</v>
      </c>
      <c r="AB2410" s="350"/>
    </row>
    <row r="2411" spans="1:28" s="2" customFormat="1" ht="10.7">
      <c r="A2411" s="382">
        <v>2386</v>
      </c>
      <c r="B2411" s="398"/>
      <c r="C2411" s="186"/>
      <c r="D2411" s="187"/>
      <c r="E2411" s="186"/>
      <c r="F2411" s="397"/>
      <c r="G2411" s="385">
        <f t="shared" si="269"/>
        <v>0</v>
      </c>
      <c r="H2411" s="360"/>
      <c r="I2411" s="187"/>
      <c r="J2411" s="187"/>
      <c r="K2411" s="187"/>
      <c r="L2411" s="187"/>
      <c r="M2411" s="187"/>
      <c r="N2411" s="187"/>
      <c r="O2411" s="187"/>
      <c r="P2411" s="187"/>
      <c r="Q2411" s="187"/>
      <c r="R2411" s="187"/>
      <c r="S2411" s="187"/>
      <c r="T2411" s="269"/>
      <c r="U2411" s="370">
        <f>IF(AND(H2411="",I2411="",J2411="",K2411="",L2411="",M2411="",N2411="",O2411="",P2411="",Q2411="",R2411="",S2411="",T2411=""),0,AVERAGE($H2411:T2411))</f>
        <v>0</v>
      </c>
      <c r="V2411" s="373">
        <f t="shared" si="270"/>
        <v>0</v>
      </c>
      <c r="W2411" s="376">
        <f t="shared" si="271"/>
        <v>0</v>
      </c>
      <c r="X2411" s="376">
        <f t="shared" si="272"/>
        <v>0</v>
      </c>
      <c r="Y2411" s="373">
        <f t="shared" si="273"/>
        <v>0</v>
      </c>
      <c r="Z2411" s="376">
        <f t="shared" si="274"/>
        <v>0</v>
      </c>
      <c r="AA2411" s="376">
        <f t="shared" si="268"/>
        <v>0</v>
      </c>
      <c r="AB2411" s="350"/>
    </row>
    <row r="2412" spans="1:28" s="2" customFormat="1" ht="10.7">
      <c r="A2412" s="382">
        <v>2387</v>
      </c>
      <c r="B2412" s="398"/>
      <c r="C2412" s="186"/>
      <c r="D2412" s="187"/>
      <c r="E2412" s="186"/>
      <c r="F2412" s="397"/>
      <c r="G2412" s="385">
        <f t="shared" si="269"/>
        <v>0</v>
      </c>
      <c r="H2412" s="360"/>
      <c r="I2412" s="187"/>
      <c r="J2412" s="187"/>
      <c r="K2412" s="187"/>
      <c r="L2412" s="187"/>
      <c r="M2412" s="187"/>
      <c r="N2412" s="187"/>
      <c r="O2412" s="187"/>
      <c r="P2412" s="187"/>
      <c r="Q2412" s="187"/>
      <c r="R2412" s="187"/>
      <c r="S2412" s="187"/>
      <c r="T2412" s="269"/>
      <c r="U2412" s="370">
        <f>IF(AND(H2412="",I2412="",J2412="",K2412="",L2412="",M2412="",N2412="",O2412="",P2412="",Q2412="",R2412="",S2412="",T2412=""),0,AVERAGE($H2412:T2412))</f>
        <v>0</v>
      </c>
      <c r="V2412" s="373">
        <f t="shared" si="270"/>
        <v>0</v>
      </c>
      <c r="W2412" s="376">
        <f t="shared" si="271"/>
        <v>0</v>
      </c>
      <c r="X2412" s="376">
        <f t="shared" si="272"/>
        <v>0</v>
      </c>
      <c r="Y2412" s="373">
        <f t="shared" si="273"/>
        <v>0</v>
      </c>
      <c r="Z2412" s="376">
        <f t="shared" si="274"/>
        <v>0</v>
      </c>
      <c r="AA2412" s="376">
        <f t="shared" si="268"/>
        <v>0</v>
      </c>
      <c r="AB2412" s="350"/>
    </row>
    <row r="2413" spans="1:28" s="2" customFormat="1" ht="10.7">
      <c r="A2413" s="382">
        <v>2388</v>
      </c>
      <c r="B2413" s="398"/>
      <c r="C2413" s="186"/>
      <c r="D2413" s="187"/>
      <c r="E2413" s="186"/>
      <c r="F2413" s="397"/>
      <c r="G2413" s="385">
        <f t="shared" si="269"/>
        <v>0</v>
      </c>
      <c r="H2413" s="360"/>
      <c r="I2413" s="187"/>
      <c r="J2413" s="187"/>
      <c r="K2413" s="187"/>
      <c r="L2413" s="187"/>
      <c r="M2413" s="187"/>
      <c r="N2413" s="187"/>
      <c r="O2413" s="187"/>
      <c r="P2413" s="187"/>
      <c r="Q2413" s="187"/>
      <c r="R2413" s="187"/>
      <c r="S2413" s="187"/>
      <c r="T2413" s="269"/>
      <c r="U2413" s="370">
        <f>IF(AND(H2413="",I2413="",J2413="",K2413="",L2413="",M2413="",N2413="",O2413="",P2413="",Q2413="",R2413="",S2413="",T2413=""),0,AVERAGE($H2413:T2413))</f>
        <v>0</v>
      </c>
      <c r="V2413" s="373">
        <f t="shared" si="270"/>
        <v>0</v>
      </c>
      <c r="W2413" s="376">
        <f t="shared" si="271"/>
        <v>0</v>
      </c>
      <c r="X2413" s="376">
        <f t="shared" si="272"/>
        <v>0</v>
      </c>
      <c r="Y2413" s="373">
        <f t="shared" si="273"/>
        <v>0</v>
      </c>
      <c r="Z2413" s="376">
        <f t="shared" si="274"/>
        <v>0</v>
      </c>
      <c r="AA2413" s="376">
        <f t="shared" si="268"/>
        <v>0</v>
      </c>
      <c r="AB2413" s="350"/>
    </row>
    <row r="2414" spans="1:28" s="2" customFormat="1" ht="10.7">
      <c r="A2414" s="382">
        <v>2389</v>
      </c>
      <c r="B2414" s="398"/>
      <c r="C2414" s="186"/>
      <c r="D2414" s="187"/>
      <c r="E2414" s="186"/>
      <c r="F2414" s="397"/>
      <c r="G2414" s="385">
        <f t="shared" si="269"/>
        <v>0</v>
      </c>
      <c r="H2414" s="360"/>
      <c r="I2414" s="187"/>
      <c r="J2414" s="187"/>
      <c r="K2414" s="187"/>
      <c r="L2414" s="187"/>
      <c r="M2414" s="187"/>
      <c r="N2414" s="187"/>
      <c r="O2414" s="187"/>
      <c r="P2414" s="187"/>
      <c r="Q2414" s="187"/>
      <c r="R2414" s="187"/>
      <c r="S2414" s="187"/>
      <c r="T2414" s="269"/>
      <c r="U2414" s="370">
        <f>IF(AND(H2414="",I2414="",J2414="",K2414="",L2414="",M2414="",N2414="",O2414="",P2414="",Q2414="",R2414="",S2414="",T2414=""),0,AVERAGE($H2414:T2414))</f>
        <v>0</v>
      </c>
      <c r="V2414" s="373">
        <f t="shared" si="270"/>
        <v>0</v>
      </c>
      <c r="W2414" s="376">
        <f t="shared" si="271"/>
        <v>0</v>
      </c>
      <c r="X2414" s="376">
        <f t="shared" si="272"/>
        <v>0</v>
      </c>
      <c r="Y2414" s="373">
        <f t="shared" si="273"/>
        <v>0</v>
      </c>
      <c r="Z2414" s="376">
        <f t="shared" si="274"/>
        <v>0</v>
      </c>
      <c r="AA2414" s="376">
        <f t="shared" si="268"/>
        <v>0</v>
      </c>
      <c r="AB2414" s="350"/>
    </row>
    <row r="2415" spans="1:28" s="2" customFormat="1" ht="10.7">
      <c r="A2415" s="382">
        <v>2390</v>
      </c>
      <c r="B2415" s="398"/>
      <c r="C2415" s="186"/>
      <c r="D2415" s="187"/>
      <c r="E2415" s="186"/>
      <c r="F2415" s="397"/>
      <c r="G2415" s="385">
        <f t="shared" si="269"/>
        <v>0</v>
      </c>
      <c r="H2415" s="360"/>
      <c r="I2415" s="187"/>
      <c r="J2415" s="187"/>
      <c r="K2415" s="187"/>
      <c r="L2415" s="187"/>
      <c r="M2415" s="187"/>
      <c r="N2415" s="187"/>
      <c r="O2415" s="187"/>
      <c r="P2415" s="187"/>
      <c r="Q2415" s="187"/>
      <c r="R2415" s="187"/>
      <c r="S2415" s="187"/>
      <c r="T2415" s="269"/>
      <c r="U2415" s="370">
        <f>IF(AND(H2415="",I2415="",J2415="",K2415="",L2415="",M2415="",N2415="",O2415="",P2415="",Q2415="",R2415="",S2415="",T2415=""),0,AVERAGE($H2415:T2415))</f>
        <v>0</v>
      </c>
      <c r="V2415" s="373">
        <f t="shared" si="270"/>
        <v>0</v>
      </c>
      <c r="W2415" s="376">
        <f t="shared" si="271"/>
        <v>0</v>
      </c>
      <c r="X2415" s="376">
        <f t="shared" si="272"/>
        <v>0</v>
      </c>
      <c r="Y2415" s="373">
        <f t="shared" si="273"/>
        <v>0</v>
      </c>
      <c r="Z2415" s="376">
        <f t="shared" si="274"/>
        <v>0</v>
      </c>
      <c r="AA2415" s="376">
        <f t="shared" si="268"/>
        <v>0</v>
      </c>
      <c r="AB2415" s="350"/>
    </row>
    <row r="2416" spans="1:28" s="2" customFormat="1" ht="10.7">
      <c r="A2416" s="382">
        <v>2391</v>
      </c>
      <c r="B2416" s="398"/>
      <c r="C2416" s="186"/>
      <c r="D2416" s="187"/>
      <c r="E2416" s="186"/>
      <c r="F2416" s="397"/>
      <c r="G2416" s="385">
        <f t="shared" si="269"/>
        <v>0</v>
      </c>
      <c r="H2416" s="360"/>
      <c r="I2416" s="187"/>
      <c r="J2416" s="187"/>
      <c r="K2416" s="187"/>
      <c r="L2416" s="187"/>
      <c r="M2416" s="187"/>
      <c r="N2416" s="187"/>
      <c r="O2416" s="187"/>
      <c r="P2416" s="187"/>
      <c r="Q2416" s="187"/>
      <c r="R2416" s="187"/>
      <c r="S2416" s="187"/>
      <c r="T2416" s="269"/>
      <c r="U2416" s="370">
        <f>IF(AND(H2416="",I2416="",J2416="",K2416="",L2416="",M2416="",N2416="",O2416="",P2416="",Q2416="",R2416="",S2416="",T2416=""),0,AVERAGE($H2416:T2416))</f>
        <v>0</v>
      </c>
      <c r="V2416" s="373">
        <f t="shared" si="270"/>
        <v>0</v>
      </c>
      <c r="W2416" s="376">
        <f t="shared" si="271"/>
        <v>0</v>
      </c>
      <c r="X2416" s="376">
        <f t="shared" si="272"/>
        <v>0</v>
      </c>
      <c r="Y2416" s="373">
        <f t="shared" si="273"/>
        <v>0</v>
      </c>
      <c r="Z2416" s="376">
        <f t="shared" si="274"/>
        <v>0</v>
      </c>
      <c r="AA2416" s="376">
        <f t="shared" si="268"/>
        <v>0</v>
      </c>
      <c r="AB2416" s="350"/>
    </row>
    <row r="2417" spans="1:28" s="2" customFormat="1" ht="10.7">
      <c r="A2417" s="382">
        <v>2392</v>
      </c>
      <c r="B2417" s="398"/>
      <c r="C2417" s="186"/>
      <c r="D2417" s="187"/>
      <c r="E2417" s="186"/>
      <c r="F2417" s="397"/>
      <c r="G2417" s="385">
        <f t="shared" si="269"/>
        <v>0</v>
      </c>
      <c r="H2417" s="360"/>
      <c r="I2417" s="187"/>
      <c r="J2417" s="187"/>
      <c r="K2417" s="187"/>
      <c r="L2417" s="187"/>
      <c r="M2417" s="187"/>
      <c r="N2417" s="187"/>
      <c r="O2417" s="187"/>
      <c r="P2417" s="187"/>
      <c r="Q2417" s="187"/>
      <c r="R2417" s="187"/>
      <c r="S2417" s="187"/>
      <c r="T2417" s="269"/>
      <c r="U2417" s="370">
        <f>IF(AND(H2417="",I2417="",J2417="",K2417="",L2417="",M2417="",N2417="",O2417="",P2417="",Q2417="",R2417="",S2417="",T2417=""),0,AVERAGE($H2417:T2417))</f>
        <v>0</v>
      </c>
      <c r="V2417" s="373">
        <f t="shared" si="270"/>
        <v>0</v>
      </c>
      <c r="W2417" s="376">
        <f t="shared" si="271"/>
        <v>0</v>
      </c>
      <c r="X2417" s="376">
        <f t="shared" si="272"/>
        <v>0</v>
      </c>
      <c r="Y2417" s="373">
        <f t="shared" si="273"/>
        <v>0</v>
      </c>
      <c r="Z2417" s="376">
        <f t="shared" si="274"/>
        <v>0</v>
      </c>
      <c r="AA2417" s="376">
        <f t="shared" si="268"/>
        <v>0</v>
      </c>
      <c r="AB2417" s="350"/>
    </row>
    <row r="2418" spans="1:28" s="2" customFormat="1" ht="10.7">
      <c r="A2418" s="382">
        <v>2393</v>
      </c>
      <c r="B2418" s="398"/>
      <c r="C2418" s="186"/>
      <c r="D2418" s="187"/>
      <c r="E2418" s="186"/>
      <c r="F2418" s="397"/>
      <c r="G2418" s="385">
        <f t="shared" si="269"/>
        <v>0</v>
      </c>
      <c r="H2418" s="360"/>
      <c r="I2418" s="187"/>
      <c r="J2418" s="187"/>
      <c r="K2418" s="187"/>
      <c r="L2418" s="187"/>
      <c r="M2418" s="187"/>
      <c r="N2418" s="187"/>
      <c r="O2418" s="187"/>
      <c r="P2418" s="187"/>
      <c r="Q2418" s="187"/>
      <c r="R2418" s="187"/>
      <c r="S2418" s="187"/>
      <c r="T2418" s="269"/>
      <c r="U2418" s="370">
        <f>IF(AND(H2418="",I2418="",J2418="",K2418="",L2418="",M2418="",N2418="",O2418="",P2418="",Q2418="",R2418="",S2418="",T2418=""),0,AVERAGE($H2418:T2418))</f>
        <v>0</v>
      </c>
      <c r="V2418" s="373">
        <f t="shared" si="270"/>
        <v>0</v>
      </c>
      <c r="W2418" s="376">
        <f t="shared" si="271"/>
        <v>0</v>
      </c>
      <c r="X2418" s="376">
        <f t="shared" si="272"/>
        <v>0</v>
      </c>
      <c r="Y2418" s="373">
        <f t="shared" si="273"/>
        <v>0</v>
      </c>
      <c r="Z2418" s="376">
        <f t="shared" si="274"/>
        <v>0</v>
      </c>
      <c r="AA2418" s="376">
        <f t="shared" si="268"/>
        <v>0</v>
      </c>
      <c r="AB2418" s="350"/>
    </row>
    <row r="2419" spans="1:28" s="2" customFormat="1" ht="10.7">
      <c r="A2419" s="382">
        <v>2394</v>
      </c>
      <c r="B2419" s="398"/>
      <c r="C2419" s="186"/>
      <c r="D2419" s="187"/>
      <c r="E2419" s="186"/>
      <c r="F2419" s="397"/>
      <c r="G2419" s="385">
        <f t="shared" si="269"/>
        <v>0</v>
      </c>
      <c r="H2419" s="360"/>
      <c r="I2419" s="187"/>
      <c r="J2419" s="187"/>
      <c r="K2419" s="187"/>
      <c r="L2419" s="187"/>
      <c r="M2419" s="187"/>
      <c r="N2419" s="187"/>
      <c r="O2419" s="187"/>
      <c r="P2419" s="187"/>
      <c r="Q2419" s="187"/>
      <c r="R2419" s="187"/>
      <c r="S2419" s="187"/>
      <c r="T2419" s="269"/>
      <c r="U2419" s="370">
        <f>IF(AND(H2419="",I2419="",J2419="",K2419="",L2419="",M2419="",N2419="",O2419="",P2419="",Q2419="",R2419="",S2419="",T2419=""),0,AVERAGE($H2419:T2419))</f>
        <v>0</v>
      </c>
      <c r="V2419" s="373">
        <f t="shared" si="270"/>
        <v>0</v>
      </c>
      <c r="W2419" s="376">
        <f t="shared" si="271"/>
        <v>0</v>
      </c>
      <c r="X2419" s="376">
        <f t="shared" si="272"/>
        <v>0</v>
      </c>
      <c r="Y2419" s="373">
        <f t="shared" si="273"/>
        <v>0</v>
      </c>
      <c r="Z2419" s="376">
        <f t="shared" si="274"/>
        <v>0</v>
      </c>
      <c r="AA2419" s="376">
        <f t="shared" si="268"/>
        <v>0</v>
      </c>
      <c r="AB2419" s="350"/>
    </row>
    <row r="2420" spans="1:28" s="2" customFormat="1" ht="10.7">
      <c r="A2420" s="382">
        <v>2395</v>
      </c>
      <c r="B2420" s="398"/>
      <c r="C2420" s="186"/>
      <c r="D2420" s="187"/>
      <c r="E2420" s="186"/>
      <c r="F2420" s="397"/>
      <c r="G2420" s="385">
        <f t="shared" si="269"/>
        <v>0</v>
      </c>
      <c r="H2420" s="360"/>
      <c r="I2420" s="187"/>
      <c r="J2420" s="187"/>
      <c r="K2420" s="187"/>
      <c r="L2420" s="187"/>
      <c r="M2420" s="187"/>
      <c r="N2420" s="187"/>
      <c r="O2420" s="187"/>
      <c r="P2420" s="187"/>
      <c r="Q2420" s="187"/>
      <c r="R2420" s="187"/>
      <c r="S2420" s="187"/>
      <c r="T2420" s="269"/>
      <c r="U2420" s="370">
        <f>IF(AND(H2420="",I2420="",J2420="",K2420="",L2420="",M2420="",N2420="",O2420="",P2420="",Q2420="",R2420="",S2420="",T2420=""),0,AVERAGE($H2420:T2420))</f>
        <v>0</v>
      </c>
      <c r="V2420" s="373">
        <f t="shared" si="270"/>
        <v>0</v>
      </c>
      <c r="W2420" s="376">
        <f t="shared" si="271"/>
        <v>0</v>
      </c>
      <c r="X2420" s="376">
        <f t="shared" si="272"/>
        <v>0</v>
      </c>
      <c r="Y2420" s="373">
        <f t="shared" si="273"/>
        <v>0</v>
      </c>
      <c r="Z2420" s="376">
        <f t="shared" si="274"/>
        <v>0</v>
      </c>
      <c r="AA2420" s="376">
        <f t="shared" si="268"/>
        <v>0</v>
      </c>
      <c r="AB2420" s="350"/>
    </row>
    <row r="2421" spans="1:28" s="2" customFormat="1" ht="10.7">
      <c r="A2421" s="382">
        <v>2396</v>
      </c>
      <c r="B2421" s="398"/>
      <c r="C2421" s="186"/>
      <c r="D2421" s="187"/>
      <c r="E2421" s="186"/>
      <c r="F2421" s="397"/>
      <c r="G2421" s="385">
        <f t="shared" si="269"/>
        <v>0</v>
      </c>
      <c r="H2421" s="360"/>
      <c r="I2421" s="187"/>
      <c r="J2421" s="187"/>
      <c r="K2421" s="187"/>
      <c r="L2421" s="187"/>
      <c r="M2421" s="187"/>
      <c r="N2421" s="187"/>
      <c r="O2421" s="187"/>
      <c r="P2421" s="187"/>
      <c r="Q2421" s="187"/>
      <c r="R2421" s="187"/>
      <c r="S2421" s="187"/>
      <c r="T2421" s="269"/>
      <c r="U2421" s="370">
        <f>IF(AND(H2421="",I2421="",J2421="",K2421="",L2421="",M2421="",N2421="",O2421="",P2421="",Q2421="",R2421="",S2421="",T2421=""),0,AVERAGE($H2421:T2421))</f>
        <v>0</v>
      </c>
      <c r="V2421" s="373">
        <f t="shared" si="270"/>
        <v>0</v>
      </c>
      <c r="W2421" s="376">
        <f t="shared" si="271"/>
        <v>0</v>
      </c>
      <c r="X2421" s="376">
        <f t="shared" si="272"/>
        <v>0</v>
      </c>
      <c r="Y2421" s="373">
        <f t="shared" si="273"/>
        <v>0</v>
      </c>
      <c r="Z2421" s="376">
        <f t="shared" si="274"/>
        <v>0</v>
      </c>
      <c r="AA2421" s="376">
        <f t="shared" si="268"/>
        <v>0</v>
      </c>
      <c r="AB2421" s="350"/>
    </row>
    <row r="2422" spans="1:28" s="2" customFormat="1" ht="10.7">
      <c r="A2422" s="382">
        <v>2397</v>
      </c>
      <c r="B2422" s="398"/>
      <c r="C2422" s="186"/>
      <c r="D2422" s="187"/>
      <c r="E2422" s="186"/>
      <c r="F2422" s="397"/>
      <c r="G2422" s="385">
        <f t="shared" si="269"/>
        <v>0</v>
      </c>
      <c r="H2422" s="360"/>
      <c r="I2422" s="187"/>
      <c r="J2422" s="187"/>
      <c r="K2422" s="187"/>
      <c r="L2422" s="187"/>
      <c r="M2422" s="187"/>
      <c r="N2422" s="187"/>
      <c r="O2422" s="187"/>
      <c r="P2422" s="187"/>
      <c r="Q2422" s="187"/>
      <c r="R2422" s="187"/>
      <c r="S2422" s="187"/>
      <c r="T2422" s="269"/>
      <c r="U2422" s="370">
        <f>IF(AND(H2422="",I2422="",J2422="",K2422="",L2422="",M2422="",N2422="",O2422="",P2422="",Q2422="",R2422="",S2422="",T2422=""),0,AVERAGE($H2422:T2422))</f>
        <v>0</v>
      </c>
      <c r="V2422" s="373">
        <f t="shared" si="270"/>
        <v>0</v>
      </c>
      <c r="W2422" s="376">
        <f t="shared" si="271"/>
        <v>0</v>
      </c>
      <c r="X2422" s="376">
        <f t="shared" si="272"/>
        <v>0</v>
      </c>
      <c r="Y2422" s="373">
        <f t="shared" si="273"/>
        <v>0</v>
      </c>
      <c r="Z2422" s="376">
        <f t="shared" si="274"/>
        <v>0</v>
      </c>
      <c r="AA2422" s="376">
        <f t="shared" si="268"/>
        <v>0</v>
      </c>
      <c r="AB2422" s="350"/>
    </row>
    <row r="2423" spans="1:28" s="2" customFormat="1" ht="10.7">
      <c r="A2423" s="382">
        <v>2398</v>
      </c>
      <c r="B2423" s="398"/>
      <c r="C2423" s="186"/>
      <c r="D2423" s="187"/>
      <c r="E2423" s="186"/>
      <c r="F2423" s="397"/>
      <c r="G2423" s="385">
        <f t="shared" si="269"/>
        <v>0</v>
      </c>
      <c r="H2423" s="360"/>
      <c r="I2423" s="187"/>
      <c r="J2423" s="187"/>
      <c r="K2423" s="187"/>
      <c r="L2423" s="187"/>
      <c r="M2423" s="187"/>
      <c r="N2423" s="187"/>
      <c r="O2423" s="187"/>
      <c r="P2423" s="187"/>
      <c r="Q2423" s="187"/>
      <c r="R2423" s="187"/>
      <c r="S2423" s="187"/>
      <c r="T2423" s="269"/>
      <c r="U2423" s="370">
        <f>IF(AND(H2423="",I2423="",J2423="",K2423="",L2423="",M2423="",N2423="",O2423="",P2423="",Q2423="",R2423="",S2423="",T2423=""),0,AVERAGE($H2423:T2423))</f>
        <v>0</v>
      </c>
      <c r="V2423" s="373">
        <f t="shared" si="270"/>
        <v>0</v>
      </c>
      <c r="W2423" s="376">
        <f t="shared" si="271"/>
        <v>0</v>
      </c>
      <c r="X2423" s="376">
        <f t="shared" si="272"/>
        <v>0</v>
      </c>
      <c r="Y2423" s="373">
        <f t="shared" si="273"/>
        <v>0</v>
      </c>
      <c r="Z2423" s="376">
        <f t="shared" si="274"/>
        <v>0</v>
      </c>
      <c r="AA2423" s="376">
        <f t="shared" si="268"/>
        <v>0</v>
      </c>
      <c r="AB2423" s="350"/>
    </row>
    <row r="2424" spans="1:28" s="2" customFormat="1" ht="10.7">
      <c r="A2424" s="382">
        <v>2399</v>
      </c>
      <c r="B2424" s="398"/>
      <c r="C2424" s="186"/>
      <c r="D2424" s="187"/>
      <c r="E2424" s="186"/>
      <c r="F2424" s="397"/>
      <c r="G2424" s="385">
        <f t="shared" si="269"/>
        <v>0</v>
      </c>
      <c r="H2424" s="360"/>
      <c r="I2424" s="187"/>
      <c r="J2424" s="187"/>
      <c r="K2424" s="187"/>
      <c r="L2424" s="187"/>
      <c r="M2424" s="187"/>
      <c r="N2424" s="187"/>
      <c r="O2424" s="187"/>
      <c r="P2424" s="187"/>
      <c r="Q2424" s="187"/>
      <c r="R2424" s="187"/>
      <c r="S2424" s="187"/>
      <c r="T2424" s="269"/>
      <c r="U2424" s="370">
        <f>IF(AND(H2424="",I2424="",J2424="",K2424="",L2424="",M2424="",N2424="",O2424="",P2424="",Q2424="",R2424="",S2424="",T2424=""),0,AVERAGE($H2424:T2424))</f>
        <v>0</v>
      </c>
      <c r="V2424" s="373">
        <f t="shared" si="270"/>
        <v>0</v>
      </c>
      <c r="W2424" s="376">
        <f t="shared" si="271"/>
        <v>0</v>
      </c>
      <c r="X2424" s="376">
        <f t="shared" si="272"/>
        <v>0</v>
      </c>
      <c r="Y2424" s="373">
        <f t="shared" si="273"/>
        <v>0</v>
      </c>
      <c r="Z2424" s="376">
        <f t="shared" si="274"/>
        <v>0</v>
      </c>
      <c r="AA2424" s="376">
        <f t="shared" si="268"/>
        <v>0</v>
      </c>
      <c r="AB2424" s="350"/>
    </row>
    <row r="2425" spans="1:28" s="2" customFormat="1" ht="10.7">
      <c r="A2425" s="382">
        <v>2400</v>
      </c>
      <c r="B2425" s="398"/>
      <c r="C2425" s="186"/>
      <c r="D2425" s="187"/>
      <c r="E2425" s="186"/>
      <c r="F2425" s="397"/>
      <c r="G2425" s="385">
        <f t="shared" si="269"/>
        <v>0</v>
      </c>
      <c r="H2425" s="360"/>
      <c r="I2425" s="187"/>
      <c r="J2425" s="187"/>
      <c r="K2425" s="187"/>
      <c r="L2425" s="187"/>
      <c r="M2425" s="187"/>
      <c r="N2425" s="187"/>
      <c r="O2425" s="187"/>
      <c r="P2425" s="187"/>
      <c r="Q2425" s="187"/>
      <c r="R2425" s="187"/>
      <c r="S2425" s="187"/>
      <c r="T2425" s="269"/>
      <c r="U2425" s="370">
        <f>IF(AND(H2425="",I2425="",J2425="",K2425="",L2425="",M2425="",N2425="",O2425="",P2425="",Q2425="",R2425="",S2425="",T2425=""),0,AVERAGE($H2425:T2425))</f>
        <v>0</v>
      </c>
      <c r="V2425" s="373">
        <f t="shared" si="270"/>
        <v>0</v>
      </c>
      <c r="W2425" s="376">
        <f t="shared" si="271"/>
        <v>0</v>
      </c>
      <c r="X2425" s="376">
        <f t="shared" si="272"/>
        <v>0</v>
      </c>
      <c r="Y2425" s="373">
        <f t="shared" si="273"/>
        <v>0</v>
      </c>
      <c r="Z2425" s="376">
        <f t="shared" si="274"/>
        <v>0</v>
      </c>
      <c r="AA2425" s="376">
        <f t="shared" si="268"/>
        <v>0</v>
      </c>
      <c r="AB2425" s="350"/>
    </row>
    <row r="2426" spans="1:28" s="2" customFormat="1" ht="10.7">
      <c r="A2426" s="382">
        <v>2401</v>
      </c>
      <c r="B2426" s="398"/>
      <c r="C2426" s="186"/>
      <c r="D2426" s="187"/>
      <c r="E2426" s="186"/>
      <c r="F2426" s="397"/>
      <c r="G2426" s="385">
        <f t="shared" si="269"/>
        <v>0</v>
      </c>
      <c r="H2426" s="360"/>
      <c r="I2426" s="187"/>
      <c r="J2426" s="187"/>
      <c r="K2426" s="187"/>
      <c r="L2426" s="187"/>
      <c r="M2426" s="187"/>
      <c r="N2426" s="187"/>
      <c r="O2426" s="187"/>
      <c r="P2426" s="187"/>
      <c r="Q2426" s="187"/>
      <c r="R2426" s="187"/>
      <c r="S2426" s="187"/>
      <c r="T2426" s="269"/>
      <c r="U2426" s="370">
        <f>IF(AND(H2426="",I2426="",J2426="",K2426="",L2426="",M2426="",N2426="",O2426="",P2426="",Q2426="",R2426="",S2426="",T2426=""),0,AVERAGE($H2426:T2426))</f>
        <v>0</v>
      </c>
      <c r="V2426" s="373">
        <f t="shared" si="270"/>
        <v>0</v>
      </c>
      <c r="W2426" s="376">
        <f t="shared" si="271"/>
        <v>0</v>
      </c>
      <c r="X2426" s="376">
        <f t="shared" si="272"/>
        <v>0</v>
      </c>
      <c r="Y2426" s="373">
        <f t="shared" si="273"/>
        <v>0</v>
      </c>
      <c r="Z2426" s="376">
        <f t="shared" si="274"/>
        <v>0</v>
      </c>
      <c r="AA2426" s="376">
        <f t="shared" si="268"/>
        <v>0</v>
      </c>
      <c r="AB2426" s="350"/>
    </row>
    <row r="2427" spans="1:28" s="2" customFormat="1" ht="10.7">
      <c r="A2427" s="382">
        <v>2402</v>
      </c>
      <c r="B2427" s="398"/>
      <c r="C2427" s="186"/>
      <c r="D2427" s="187"/>
      <c r="E2427" s="186"/>
      <c r="F2427" s="397"/>
      <c r="G2427" s="385">
        <f t="shared" si="269"/>
        <v>0</v>
      </c>
      <c r="H2427" s="360"/>
      <c r="I2427" s="187"/>
      <c r="J2427" s="187"/>
      <c r="K2427" s="187"/>
      <c r="L2427" s="187"/>
      <c r="M2427" s="187"/>
      <c r="N2427" s="187"/>
      <c r="O2427" s="187"/>
      <c r="P2427" s="187"/>
      <c r="Q2427" s="187"/>
      <c r="R2427" s="187"/>
      <c r="S2427" s="187"/>
      <c r="T2427" s="269"/>
      <c r="U2427" s="370">
        <f>IF(AND(H2427="",I2427="",J2427="",K2427="",L2427="",M2427="",N2427="",O2427="",P2427="",Q2427="",R2427="",S2427="",T2427=""),0,AVERAGE($H2427:T2427))</f>
        <v>0</v>
      </c>
      <c r="V2427" s="373">
        <f t="shared" si="270"/>
        <v>0</v>
      </c>
      <c r="W2427" s="376">
        <f t="shared" si="271"/>
        <v>0</v>
      </c>
      <c r="X2427" s="376">
        <f t="shared" si="272"/>
        <v>0</v>
      </c>
      <c r="Y2427" s="373">
        <f t="shared" si="273"/>
        <v>0</v>
      </c>
      <c r="Z2427" s="376">
        <f t="shared" si="274"/>
        <v>0</v>
      </c>
      <c r="AA2427" s="376">
        <f t="shared" si="268"/>
        <v>0</v>
      </c>
      <c r="AB2427" s="350"/>
    </row>
    <row r="2428" spans="1:28" s="2" customFormat="1" ht="10.7">
      <c r="A2428" s="382">
        <v>2403</v>
      </c>
      <c r="B2428" s="398"/>
      <c r="C2428" s="186"/>
      <c r="D2428" s="187"/>
      <c r="E2428" s="186"/>
      <c r="F2428" s="397"/>
      <c r="G2428" s="385">
        <f t="shared" si="269"/>
        <v>0</v>
      </c>
      <c r="H2428" s="360"/>
      <c r="I2428" s="187"/>
      <c r="J2428" s="187"/>
      <c r="K2428" s="187"/>
      <c r="L2428" s="187"/>
      <c r="M2428" s="187"/>
      <c r="N2428" s="187"/>
      <c r="O2428" s="187"/>
      <c r="P2428" s="187"/>
      <c r="Q2428" s="187"/>
      <c r="R2428" s="187"/>
      <c r="S2428" s="187"/>
      <c r="T2428" s="269"/>
      <c r="U2428" s="370">
        <f>IF(AND(H2428="",I2428="",J2428="",K2428="",L2428="",M2428="",N2428="",O2428="",P2428="",Q2428="",R2428="",S2428="",T2428=""),0,AVERAGE($H2428:T2428))</f>
        <v>0</v>
      </c>
      <c r="V2428" s="373">
        <f t="shared" si="270"/>
        <v>0</v>
      </c>
      <c r="W2428" s="376">
        <f t="shared" si="271"/>
        <v>0</v>
      </c>
      <c r="X2428" s="376">
        <f t="shared" si="272"/>
        <v>0</v>
      </c>
      <c r="Y2428" s="373">
        <f t="shared" si="273"/>
        <v>0</v>
      </c>
      <c r="Z2428" s="376">
        <f t="shared" si="274"/>
        <v>0</v>
      </c>
      <c r="AA2428" s="376">
        <f t="shared" si="268"/>
        <v>0</v>
      </c>
      <c r="AB2428" s="350"/>
    </row>
    <row r="2429" spans="1:28" s="2" customFormat="1" ht="10.7">
      <c r="A2429" s="382">
        <v>2404</v>
      </c>
      <c r="B2429" s="398"/>
      <c r="C2429" s="186"/>
      <c r="D2429" s="187"/>
      <c r="E2429" s="186"/>
      <c r="F2429" s="397"/>
      <c r="G2429" s="385">
        <f t="shared" si="269"/>
        <v>0</v>
      </c>
      <c r="H2429" s="360"/>
      <c r="I2429" s="187"/>
      <c r="J2429" s="187"/>
      <c r="K2429" s="187"/>
      <c r="L2429" s="187"/>
      <c r="M2429" s="187"/>
      <c r="N2429" s="187"/>
      <c r="O2429" s="187"/>
      <c r="P2429" s="187"/>
      <c r="Q2429" s="187"/>
      <c r="R2429" s="187"/>
      <c r="S2429" s="187"/>
      <c r="T2429" s="269"/>
      <c r="U2429" s="370">
        <f>IF(AND(H2429="",I2429="",J2429="",K2429="",L2429="",M2429="",N2429="",O2429="",P2429="",Q2429="",R2429="",S2429="",T2429=""),0,AVERAGE($H2429:T2429))</f>
        <v>0</v>
      </c>
      <c r="V2429" s="373">
        <f t="shared" si="270"/>
        <v>0</v>
      </c>
      <c r="W2429" s="376">
        <f t="shared" si="271"/>
        <v>0</v>
      </c>
      <c r="X2429" s="376">
        <f t="shared" si="272"/>
        <v>0</v>
      </c>
      <c r="Y2429" s="373">
        <f t="shared" si="273"/>
        <v>0</v>
      </c>
      <c r="Z2429" s="376">
        <f t="shared" si="274"/>
        <v>0</v>
      </c>
      <c r="AA2429" s="376">
        <f t="shared" si="268"/>
        <v>0</v>
      </c>
      <c r="AB2429" s="350"/>
    </row>
    <row r="2430" spans="1:28" s="2" customFormat="1" ht="10.7">
      <c r="A2430" s="382">
        <v>2405</v>
      </c>
      <c r="B2430" s="398"/>
      <c r="C2430" s="186"/>
      <c r="D2430" s="187"/>
      <c r="E2430" s="186"/>
      <c r="F2430" s="397"/>
      <c r="G2430" s="385">
        <f t="shared" si="269"/>
        <v>0</v>
      </c>
      <c r="H2430" s="360"/>
      <c r="I2430" s="187"/>
      <c r="J2430" s="187"/>
      <c r="K2430" s="187"/>
      <c r="L2430" s="187"/>
      <c r="M2430" s="187"/>
      <c r="N2430" s="187"/>
      <c r="O2430" s="187"/>
      <c r="P2430" s="187"/>
      <c r="Q2430" s="187"/>
      <c r="R2430" s="187"/>
      <c r="S2430" s="187"/>
      <c r="T2430" s="269"/>
      <c r="U2430" s="370">
        <f>IF(AND(H2430="",I2430="",J2430="",K2430="",L2430="",M2430="",N2430="",O2430="",P2430="",Q2430="",R2430="",S2430="",T2430=""),0,AVERAGE($H2430:T2430))</f>
        <v>0</v>
      </c>
      <c r="V2430" s="373">
        <f t="shared" si="270"/>
        <v>0</v>
      </c>
      <c r="W2430" s="376">
        <f t="shared" si="271"/>
        <v>0</v>
      </c>
      <c r="X2430" s="376">
        <f t="shared" si="272"/>
        <v>0</v>
      </c>
      <c r="Y2430" s="373">
        <f t="shared" si="273"/>
        <v>0</v>
      </c>
      <c r="Z2430" s="376">
        <f t="shared" si="274"/>
        <v>0</v>
      </c>
      <c r="AA2430" s="376">
        <f t="shared" si="268"/>
        <v>0</v>
      </c>
      <c r="AB2430" s="350"/>
    </row>
    <row r="2431" spans="1:28" s="2" customFormat="1" ht="10.7">
      <c r="A2431" s="382">
        <v>2406</v>
      </c>
      <c r="B2431" s="398"/>
      <c r="C2431" s="186"/>
      <c r="D2431" s="187"/>
      <c r="E2431" s="186"/>
      <c r="F2431" s="397"/>
      <c r="G2431" s="385">
        <f t="shared" si="269"/>
        <v>0</v>
      </c>
      <c r="H2431" s="360"/>
      <c r="I2431" s="187"/>
      <c r="J2431" s="187"/>
      <c r="K2431" s="187"/>
      <c r="L2431" s="187"/>
      <c r="M2431" s="187"/>
      <c r="N2431" s="187"/>
      <c r="O2431" s="187"/>
      <c r="P2431" s="187"/>
      <c r="Q2431" s="187"/>
      <c r="R2431" s="187"/>
      <c r="S2431" s="187"/>
      <c r="T2431" s="269"/>
      <c r="U2431" s="370">
        <f>IF(AND(H2431="",I2431="",J2431="",K2431="",L2431="",M2431="",N2431="",O2431="",P2431="",Q2431="",R2431="",S2431="",T2431=""),0,AVERAGE($H2431:T2431))</f>
        <v>0</v>
      </c>
      <c r="V2431" s="373">
        <f t="shared" si="270"/>
        <v>0</v>
      </c>
      <c r="W2431" s="376">
        <f t="shared" si="271"/>
        <v>0</v>
      </c>
      <c r="X2431" s="376">
        <f t="shared" si="272"/>
        <v>0</v>
      </c>
      <c r="Y2431" s="373">
        <f t="shared" si="273"/>
        <v>0</v>
      </c>
      <c r="Z2431" s="376">
        <f t="shared" si="274"/>
        <v>0</v>
      </c>
      <c r="AA2431" s="376">
        <f t="shared" si="268"/>
        <v>0</v>
      </c>
      <c r="AB2431" s="350"/>
    </row>
    <row r="2432" spans="1:28" s="2" customFormat="1" ht="10.7">
      <c r="A2432" s="382">
        <v>2407</v>
      </c>
      <c r="B2432" s="398"/>
      <c r="C2432" s="186"/>
      <c r="D2432" s="187"/>
      <c r="E2432" s="186"/>
      <c r="F2432" s="397"/>
      <c r="G2432" s="385">
        <f t="shared" si="269"/>
        <v>0</v>
      </c>
      <c r="H2432" s="360"/>
      <c r="I2432" s="187"/>
      <c r="J2432" s="187"/>
      <c r="K2432" s="187"/>
      <c r="L2432" s="187"/>
      <c r="M2432" s="187"/>
      <c r="N2432" s="187"/>
      <c r="O2432" s="187"/>
      <c r="P2432" s="187"/>
      <c r="Q2432" s="187"/>
      <c r="R2432" s="187"/>
      <c r="S2432" s="187"/>
      <c r="T2432" s="269"/>
      <c r="U2432" s="370">
        <f>IF(AND(H2432="",I2432="",J2432="",K2432="",L2432="",M2432="",N2432="",O2432="",P2432="",Q2432="",R2432="",S2432="",T2432=""),0,AVERAGE($H2432:T2432))</f>
        <v>0</v>
      </c>
      <c r="V2432" s="373">
        <f t="shared" si="270"/>
        <v>0</v>
      </c>
      <c r="W2432" s="376">
        <f t="shared" si="271"/>
        <v>0</v>
      </c>
      <c r="X2432" s="376">
        <f t="shared" si="272"/>
        <v>0</v>
      </c>
      <c r="Y2432" s="373">
        <f t="shared" si="273"/>
        <v>0</v>
      </c>
      <c r="Z2432" s="376">
        <f t="shared" si="274"/>
        <v>0</v>
      </c>
      <c r="AA2432" s="376">
        <f t="shared" si="268"/>
        <v>0</v>
      </c>
      <c r="AB2432" s="350"/>
    </row>
    <row r="2433" spans="1:28" s="2" customFormat="1" ht="10.7">
      <c r="A2433" s="382">
        <v>2408</v>
      </c>
      <c r="B2433" s="398"/>
      <c r="C2433" s="186"/>
      <c r="D2433" s="187"/>
      <c r="E2433" s="186"/>
      <c r="F2433" s="397"/>
      <c r="G2433" s="385">
        <f t="shared" si="269"/>
        <v>0</v>
      </c>
      <c r="H2433" s="360"/>
      <c r="I2433" s="187"/>
      <c r="J2433" s="187"/>
      <c r="K2433" s="187"/>
      <c r="L2433" s="187"/>
      <c r="M2433" s="187"/>
      <c r="N2433" s="187"/>
      <c r="O2433" s="187"/>
      <c r="P2433" s="187"/>
      <c r="Q2433" s="187"/>
      <c r="R2433" s="187"/>
      <c r="S2433" s="187"/>
      <c r="T2433" s="269"/>
      <c r="U2433" s="370">
        <f>IF(AND(H2433="",I2433="",J2433="",K2433="",L2433="",M2433="",N2433="",O2433="",P2433="",Q2433="",R2433="",S2433="",T2433=""),0,AVERAGE($H2433:T2433))</f>
        <v>0</v>
      </c>
      <c r="V2433" s="373">
        <f t="shared" si="270"/>
        <v>0</v>
      </c>
      <c r="W2433" s="376">
        <f t="shared" si="271"/>
        <v>0</v>
      </c>
      <c r="X2433" s="376">
        <f t="shared" si="272"/>
        <v>0</v>
      </c>
      <c r="Y2433" s="373">
        <f t="shared" si="273"/>
        <v>0</v>
      </c>
      <c r="Z2433" s="376">
        <f t="shared" si="274"/>
        <v>0</v>
      </c>
      <c r="AA2433" s="376">
        <f t="shared" si="268"/>
        <v>0</v>
      </c>
      <c r="AB2433" s="350"/>
    </row>
    <row r="2434" spans="1:28" s="2" customFormat="1" ht="10.7">
      <c r="A2434" s="382">
        <v>2409</v>
      </c>
      <c r="B2434" s="398"/>
      <c r="C2434" s="186"/>
      <c r="D2434" s="187"/>
      <c r="E2434" s="186"/>
      <c r="F2434" s="397"/>
      <c r="G2434" s="385">
        <f t="shared" si="269"/>
        <v>0</v>
      </c>
      <c r="H2434" s="360"/>
      <c r="I2434" s="187"/>
      <c r="J2434" s="187"/>
      <c r="K2434" s="187"/>
      <c r="L2434" s="187"/>
      <c r="M2434" s="187"/>
      <c r="N2434" s="187"/>
      <c r="O2434" s="187"/>
      <c r="P2434" s="187"/>
      <c r="Q2434" s="187"/>
      <c r="R2434" s="187"/>
      <c r="S2434" s="187"/>
      <c r="T2434" s="269"/>
      <c r="U2434" s="370">
        <f>IF(AND(H2434="",I2434="",J2434="",K2434="",L2434="",M2434="",N2434="",O2434="",P2434="",Q2434="",R2434="",S2434="",T2434=""),0,AVERAGE($H2434:T2434))</f>
        <v>0</v>
      </c>
      <c r="V2434" s="373">
        <f t="shared" si="270"/>
        <v>0</v>
      </c>
      <c r="W2434" s="376">
        <f t="shared" si="271"/>
        <v>0</v>
      </c>
      <c r="X2434" s="376">
        <f t="shared" si="272"/>
        <v>0</v>
      </c>
      <c r="Y2434" s="373">
        <f t="shared" si="273"/>
        <v>0</v>
      </c>
      <c r="Z2434" s="376">
        <f t="shared" si="274"/>
        <v>0</v>
      </c>
      <c r="AA2434" s="376">
        <f t="shared" si="268"/>
        <v>0</v>
      </c>
      <c r="AB2434" s="350"/>
    </row>
    <row r="2435" spans="1:28" s="2" customFormat="1" ht="10.7">
      <c r="A2435" s="382">
        <v>2410</v>
      </c>
      <c r="B2435" s="398"/>
      <c r="C2435" s="186"/>
      <c r="D2435" s="187"/>
      <c r="E2435" s="186"/>
      <c r="F2435" s="397"/>
      <c r="G2435" s="385">
        <f t="shared" si="269"/>
        <v>0</v>
      </c>
      <c r="H2435" s="360"/>
      <c r="I2435" s="187"/>
      <c r="J2435" s="187"/>
      <c r="K2435" s="187"/>
      <c r="L2435" s="187"/>
      <c r="M2435" s="187"/>
      <c r="N2435" s="187"/>
      <c r="O2435" s="187"/>
      <c r="P2435" s="187"/>
      <c r="Q2435" s="187"/>
      <c r="R2435" s="187"/>
      <c r="S2435" s="187"/>
      <c r="T2435" s="269"/>
      <c r="U2435" s="370">
        <f>IF(AND(H2435="",I2435="",J2435="",K2435="",L2435="",M2435="",N2435="",O2435="",P2435="",Q2435="",R2435="",S2435="",T2435=""),0,AVERAGE($H2435:T2435))</f>
        <v>0</v>
      </c>
      <c r="V2435" s="373">
        <f t="shared" si="270"/>
        <v>0</v>
      </c>
      <c r="W2435" s="376">
        <f t="shared" si="271"/>
        <v>0</v>
      </c>
      <c r="X2435" s="376">
        <f t="shared" si="272"/>
        <v>0</v>
      </c>
      <c r="Y2435" s="373">
        <f t="shared" si="273"/>
        <v>0</v>
      </c>
      <c r="Z2435" s="376">
        <f t="shared" si="274"/>
        <v>0</v>
      </c>
      <c r="AA2435" s="376">
        <f t="shared" si="268"/>
        <v>0</v>
      </c>
      <c r="AB2435" s="350"/>
    </row>
    <row r="2436" spans="1:28" s="2" customFormat="1" ht="10.7">
      <c r="A2436" s="382">
        <v>2411</v>
      </c>
      <c r="B2436" s="398"/>
      <c r="C2436" s="186"/>
      <c r="D2436" s="187"/>
      <c r="E2436" s="186"/>
      <c r="F2436" s="397"/>
      <c r="G2436" s="385">
        <f t="shared" si="269"/>
        <v>0</v>
      </c>
      <c r="H2436" s="360"/>
      <c r="I2436" s="187"/>
      <c r="J2436" s="187"/>
      <c r="K2436" s="187"/>
      <c r="L2436" s="187"/>
      <c r="M2436" s="187"/>
      <c r="N2436" s="187"/>
      <c r="O2436" s="187"/>
      <c r="P2436" s="187"/>
      <c r="Q2436" s="187"/>
      <c r="R2436" s="187"/>
      <c r="S2436" s="187"/>
      <c r="T2436" s="269"/>
      <c r="U2436" s="370">
        <f>IF(AND(H2436="",I2436="",J2436="",K2436="",L2436="",M2436="",N2436="",O2436="",P2436="",Q2436="",R2436="",S2436="",T2436=""),0,AVERAGE($H2436:T2436))</f>
        <v>0</v>
      </c>
      <c r="V2436" s="373">
        <f t="shared" si="270"/>
        <v>0</v>
      </c>
      <c r="W2436" s="376">
        <f t="shared" si="271"/>
        <v>0</v>
      </c>
      <c r="X2436" s="376">
        <f t="shared" si="272"/>
        <v>0</v>
      </c>
      <c r="Y2436" s="373">
        <f t="shared" si="273"/>
        <v>0</v>
      </c>
      <c r="Z2436" s="376">
        <f t="shared" si="274"/>
        <v>0</v>
      </c>
      <c r="AA2436" s="376">
        <f t="shared" si="268"/>
        <v>0</v>
      </c>
      <c r="AB2436" s="350"/>
    </row>
    <row r="2437" spans="1:28" s="2" customFormat="1" ht="10.7">
      <c r="A2437" s="382">
        <v>2412</v>
      </c>
      <c r="B2437" s="398"/>
      <c r="C2437" s="186"/>
      <c r="D2437" s="187"/>
      <c r="E2437" s="186"/>
      <c r="F2437" s="397"/>
      <c r="G2437" s="385">
        <f t="shared" si="269"/>
        <v>0</v>
      </c>
      <c r="H2437" s="360"/>
      <c r="I2437" s="187"/>
      <c r="J2437" s="187"/>
      <c r="K2437" s="187"/>
      <c r="L2437" s="187"/>
      <c r="M2437" s="187"/>
      <c r="N2437" s="187"/>
      <c r="O2437" s="187"/>
      <c r="P2437" s="187"/>
      <c r="Q2437" s="187"/>
      <c r="R2437" s="187"/>
      <c r="S2437" s="187"/>
      <c r="T2437" s="269"/>
      <c r="U2437" s="370">
        <f>IF(AND(H2437="",I2437="",J2437="",K2437="",L2437="",M2437="",N2437="",O2437="",P2437="",Q2437="",R2437="",S2437="",T2437=""),0,AVERAGE($H2437:T2437))</f>
        <v>0</v>
      </c>
      <c r="V2437" s="373">
        <f t="shared" si="270"/>
        <v>0</v>
      </c>
      <c r="W2437" s="376">
        <f t="shared" si="271"/>
        <v>0</v>
      </c>
      <c r="X2437" s="376">
        <f t="shared" si="272"/>
        <v>0</v>
      </c>
      <c r="Y2437" s="373">
        <f t="shared" si="273"/>
        <v>0</v>
      </c>
      <c r="Z2437" s="376">
        <f t="shared" si="274"/>
        <v>0</v>
      </c>
      <c r="AA2437" s="376">
        <f t="shared" si="268"/>
        <v>0</v>
      </c>
      <c r="AB2437" s="350"/>
    </row>
    <row r="2438" spans="1:28" s="2" customFormat="1" ht="10.7">
      <c r="A2438" s="382">
        <v>2413</v>
      </c>
      <c r="B2438" s="398"/>
      <c r="C2438" s="186"/>
      <c r="D2438" s="187"/>
      <c r="E2438" s="186"/>
      <c r="F2438" s="397"/>
      <c r="G2438" s="385">
        <f t="shared" si="269"/>
        <v>0</v>
      </c>
      <c r="H2438" s="360"/>
      <c r="I2438" s="187"/>
      <c r="J2438" s="187"/>
      <c r="K2438" s="187"/>
      <c r="L2438" s="187"/>
      <c r="M2438" s="187"/>
      <c r="N2438" s="187"/>
      <c r="O2438" s="187"/>
      <c r="P2438" s="187"/>
      <c r="Q2438" s="187"/>
      <c r="R2438" s="187"/>
      <c r="S2438" s="187"/>
      <c r="T2438" s="269"/>
      <c r="U2438" s="370">
        <f>IF(AND(H2438="",I2438="",J2438="",K2438="",L2438="",M2438="",N2438="",O2438="",P2438="",Q2438="",R2438="",S2438="",T2438=""),0,AVERAGE($H2438:T2438))</f>
        <v>0</v>
      </c>
      <c r="V2438" s="373">
        <f t="shared" si="270"/>
        <v>0</v>
      </c>
      <c r="W2438" s="376">
        <f t="shared" si="271"/>
        <v>0</v>
      </c>
      <c r="X2438" s="376">
        <f t="shared" si="272"/>
        <v>0</v>
      </c>
      <c r="Y2438" s="373">
        <f t="shared" si="273"/>
        <v>0</v>
      </c>
      <c r="Z2438" s="376">
        <f t="shared" si="274"/>
        <v>0</v>
      </c>
      <c r="AA2438" s="376">
        <f t="shared" si="268"/>
        <v>0</v>
      </c>
      <c r="AB2438" s="350"/>
    </row>
    <row r="2439" spans="1:28" s="2" customFormat="1" ht="10.7">
      <c r="A2439" s="382">
        <v>2414</v>
      </c>
      <c r="B2439" s="398"/>
      <c r="C2439" s="186"/>
      <c r="D2439" s="187"/>
      <c r="E2439" s="186"/>
      <c r="F2439" s="397"/>
      <c r="G2439" s="385">
        <f t="shared" si="269"/>
        <v>0</v>
      </c>
      <c r="H2439" s="360"/>
      <c r="I2439" s="187"/>
      <c r="J2439" s="187"/>
      <c r="K2439" s="187"/>
      <c r="L2439" s="187"/>
      <c r="M2439" s="187"/>
      <c r="N2439" s="187"/>
      <c r="O2439" s="187"/>
      <c r="P2439" s="187"/>
      <c r="Q2439" s="187"/>
      <c r="R2439" s="187"/>
      <c r="S2439" s="187"/>
      <c r="T2439" s="269"/>
      <c r="U2439" s="370">
        <f>IF(AND(H2439="",I2439="",J2439="",K2439="",L2439="",M2439="",N2439="",O2439="",P2439="",Q2439="",R2439="",S2439="",T2439=""),0,AVERAGE($H2439:T2439))</f>
        <v>0</v>
      </c>
      <c r="V2439" s="373">
        <f t="shared" si="270"/>
        <v>0</v>
      </c>
      <c r="W2439" s="376">
        <f t="shared" si="271"/>
        <v>0</v>
      </c>
      <c r="X2439" s="376">
        <f t="shared" si="272"/>
        <v>0</v>
      </c>
      <c r="Y2439" s="373">
        <f t="shared" si="273"/>
        <v>0</v>
      </c>
      <c r="Z2439" s="376">
        <f t="shared" si="274"/>
        <v>0</v>
      </c>
      <c r="AA2439" s="376">
        <f t="shared" si="268"/>
        <v>0</v>
      </c>
      <c r="AB2439" s="350"/>
    </row>
    <row r="2440" spans="1:28" s="2" customFormat="1" ht="10.7">
      <c r="A2440" s="382">
        <v>2415</v>
      </c>
      <c r="B2440" s="398"/>
      <c r="C2440" s="186"/>
      <c r="D2440" s="187"/>
      <c r="E2440" s="186"/>
      <c r="F2440" s="397"/>
      <c r="G2440" s="385">
        <f t="shared" si="269"/>
        <v>0</v>
      </c>
      <c r="H2440" s="360"/>
      <c r="I2440" s="187"/>
      <c r="J2440" s="187"/>
      <c r="K2440" s="187"/>
      <c r="L2440" s="187"/>
      <c r="M2440" s="187"/>
      <c r="N2440" s="187"/>
      <c r="O2440" s="187"/>
      <c r="P2440" s="187"/>
      <c r="Q2440" s="187"/>
      <c r="R2440" s="187"/>
      <c r="S2440" s="187"/>
      <c r="T2440" s="269"/>
      <c r="U2440" s="370">
        <f>IF(AND(H2440="",I2440="",J2440="",K2440="",L2440="",M2440="",N2440="",O2440="",P2440="",Q2440="",R2440="",S2440="",T2440=""),0,AVERAGE($H2440:T2440))</f>
        <v>0</v>
      </c>
      <c r="V2440" s="373">
        <f t="shared" si="270"/>
        <v>0</v>
      </c>
      <c r="W2440" s="376">
        <f t="shared" si="271"/>
        <v>0</v>
      </c>
      <c r="X2440" s="376">
        <f t="shared" si="272"/>
        <v>0</v>
      </c>
      <c r="Y2440" s="373">
        <f t="shared" si="273"/>
        <v>0</v>
      </c>
      <c r="Z2440" s="376">
        <f t="shared" si="274"/>
        <v>0</v>
      </c>
      <c r="AA2440" s="376">
        <f t="shared" si="268"/>
        <v>0</v>
      </c>
      <c r="AB2440" s="350"/>
    </row>
    <row r="2441" spans="1:28" s="2" customFormat="1" ht="10.7">
      <c r="A2441" s="382">
        <v>2416</v>
      </c>
      <c r="B2441" s="398"/>
      <c r="C2441" s="186"/>
      <c r="D2441" s="187"/>
      <c r="E2441" s="186"/>
      <c r="F2441" s="397"/>
      <c r="G2441" s="385">
        <f t="shared" si="269"/>
        <v>0</v>
      </c>
      <c r="H2441" s="360"/>
      <c r="I2441" s="187"/>
      <c r="J2441" s="187"/>
      <c r="K2441" s="187"/>
      <c r="L2441" s="187"/>
      <c r="M2441" s="187"/>
      <c r="N2441" s="187"/>
      <c r="O2441" s="187"/>
      <c r="P2441" s="187"/>
      <c r="Q2441" s="187"/>
      <c r="R2441" s="187"/>
      <c r="S2441" s="187"/>
      <c r="T2441" s="269"/>
      <c r="U2441" s="370">
        <f>IF(AND(H2441="",I2441="",J2441="",K2441="",L2441="",M2441="",N2441="",O2441="",P2441="",Q2441="",R2441="",S2441="",T2441=""),0,AVERAGE($H2441:T2441))</f>
        <v>0</v>
      </c>
      <c r="V2441" s="373">
        <f t="shared" si="270"/>
        <v>0</v>
      </c>
      <c r="W2441" s="376">
        <f t="shared" si="271"/>
        <v>0</v>
      </c>
      <c r="X2441" s="376">
        <f t="shared" si="272"/>
        <v>0</v>
      </c>
      <c r="Y2441" s="373">
        <f t="shared" si="273"/>
        <v>0</v>
      </c>
      <c r="Z2441" s="376">
        <f t="shared" si="274"/>
        <v>0</v>
      </c>
      <c r="AA2441" s="376">
        <f t="shared" si="268"/>
        <v>0</v>
      </c>
      <c r="AB2441" s="350"/>
    </row>
    <row r="2442" spans="1:28" s="2" customFormat="1" ht="10.7">
      <c r="A2442" s="382">
        <v>2417</v>
      </c>
      <c r="B2442" s="398"/>
      <c r="C2442" s="186"/>
      <c r="D2442" s="187"/>
      <c r="E2442" s="186"/>
      <c r="F2442" s="397"/>
      <c r="G2442" s="385">
        <f t="shared" si="269"/>
        <v>0</v>
      </c>
      <c r="H2442" s="360"/>
      <c r="I2442" s="187"/>
      <c r="J2442" s="187"/>
      <c r="K2442" s="187"/>
      <c r="L2442" s="187"/>
      <c r="M2442" s="187"/>
      <c r="N2442" s="187"/>
      <c r="O2442" s="187"/>
      <c r="P2442" s="187"/>
      <c r="Q2442" s="187"/>
      <c r="R2442" s="187"/>
      <c r="S2442" s="187"/>
      <c r="T2442" s="269"/>
      <c r="U2442" s="370">
        <f>IF(AND(H2442="",I2442="",J2442="",K2442="",L2442="",M2442="",N2442="",O2442="",P2442="",Q2442="",R2442="",S2442="",T2442=""),0,AVERAGE($H2442:T2442))</f>
        <v>0</v>
      </c>
      <c r="V2442" s="373">
        <f t="shared" si="270"/>
        <v>0</v>
      </c>
      <c r="W2442" s="376">
        <f t="shared" si="271"/>
        <v>0</v>
      </c>
      <c r="X2442" s="376">
        <f t="shared" si="272"/>
        <v>0</v>
      </c>
      <c r="Y2442" s="373">
        <f t="shared" si="273"/>
        <v>0</v>
      </c>
      <c r="Z2442" s="376">
        <f t="shared" si="274"/>
        <v>0</v>
      </c>
      <c r="AA2442" s="376">
        <f t="shared" si="268"/>
        <v>0</v>
      </c>
      <c r="AB2442" s="350"/>
    </row>
    <row r="2443" spans="1:28" s="2" customFormat="1" ht="10.7">
      <c r="A2443" s="382">
        <v>2418</v>
      </c>
      <c r="B2443" s="398"/>
      <c r="C2443" s="186"/>
      <c r="D2443" s="187"/>
      <c r="E2443" s="186"/>
      <c r="F2443" s="397"/>
      <c r="G2443" s="385">
        <f t="shared" si="269"/>
        <v>0</v>
      </c>
      <c r="H2443" s="360"/>
      <c r="I2443" s="187"/>
      <c r="J2443" s="187"/>
      <c r="K2443" s="187"/>
      <c r="L2443" s="187"/>
      <c r="M2443" s="187"/>
      <c r="N2443" s="187"/>
      <c r="O2443" s="187"/>
      <c r="P2443" s="187"/>
      <c r="Q2443" s="187"/>
      <c r="R2443" s="187"/>
      <c r="S2443" s="187"/>
      <c r="T2443" s="269"/>
      <c r="U2443" s="370">
        <f>IF(AND(H2443="",I2443="",J2443="",K2443="",L2443="",M2443="",N2443="",O2443="",P2443="",Q2443="",R2443="",S2443="",T2443=""),0,AVERAGE($H2443:T2443))</f>
        <v>0</v>
      </c>
      <c r="V2443" s="373">
        <f t="shared" si="270"/>
        <v>0</v>
      </c>
      <c r="W2443" s="376">
        <f t="shared" si="271"/>
        <v>0</v>
      </c>
      <c r="X2443" s="376">
        <f t="shared" si="272"/>
        <v>0</v>
      </c>
      <c r="Y2443" s="373">
        <f t="shared" si="273"/>
        <v>0</v>
      </c>
      <c r="Z2443" s="376">
        <f t="shared" si="274"/>
        <v>0</v>
      </c>
      <c r="AA2443" s="376">
        <f t="shared" si="268"/>
        <v>0</v>
      </c>
      <c r="AB2443" s="350"/>
    </row>
    <row r="2444" spans="1:28" s="2" customFormat="1" ht="10.7">
      <c r="A2444" s="382">
        <v>2419</v>
      </c>
      <c r="B2444" s="398"/>
      <c r="C2444" s="186"/>
      <c r="D2444" s="187"/>
      <c r="E2444" s="186"/>
      <c r="F2444" s="397"/>
      <c r="G2444" s="385">
        <f t="shared" si="269"/>
        <v>0</v>
      </c>
      <c r="H2444" s="360"/>
      <c r="I2444" s="187"/>
      <c r="J2444" s="187"/>
      <c r="K2444" s="187"/>
      <c r="L2444" s="187"/>
      <c r="M2444" s="187"/>
      <c r="N2444" s="187"/>
      <c r="O2444" s="187"/>
      <c r="P2444" s="187"/>
      <c r="Q2444" s="187"/>
      <c r="R2444" s="187"/>
      <c r="S2444" s="187"/>
      <c r="T2444" s="269"/>
      <c r="U2444" s="370">
        <f>IF(AND(H2444="",I2444="",J2444="",K2444="",L2444="",M2444="",N2444="",O2444="",P2444="",Q2444="",R2444="",S2444="",T2444=""),0,AVERAGE($H2444:T2444))</f>
        <v>0</v>
      </c>
      <c r="V2444" s="373">
        <f t="shared" si="270"/>
        <v>0</v>
      </c>
      <c r="W2444" s="376">
        <f t="shared" si="271"/>
        <v>0</v>
      </c>
      <c r="X2444" s="376">
        <f t="shared" si="272"/>
        <v>0</v>
      </c>
      <c r="Y2444" s="373">
        <f t="shared" si="273"/>
        <v>0</v>
      </c>
      <c r="Z2444" s="376">
        <f t="shared" si="274"/>
        <v>0</v>
      </c>
      <c r="AA2444" s="376">
        <f t="shared" si="268"/>
        <v>0</v>
      </c>
      <c r="AB2444" s="350"/>
    </row>
    <row r="2445" spans="1:28" s="2" customFormat="1" ht="10.7">
      <c r="A2445" s="382">
        <v>2420</v>
      </c>
      <c r="B2445" s="398"/>
      <c r="C2445" s="186"/>
      <c r="D2445" s="187"/>
      <c r="E2445" s="186"/>
      <c r="F2445" s="397"/>
      <c r="G2445" s="385">
        <f t="shared" si="269"/>
        <v>0</v>
      </c>
      <c r="H2445" s="360"/>
      <c r="I2445" s="187"/>
      <c r="J2445" s="187"/>
      <c r="K2445" s="187"/>
      <c r="L2445" s="187"/>
      <c r="M2445" s="187"/>
      <c r="N2445" s="187"/>
      <c r="O2445" s="187"/>
      <c r="P2445" s="187"/>
      <c r="Q2445" s="187"/>
      <c r="R2445" s="187"/>
      <c r="S2445" s="187"/>
      <c r="T2445" s="269"/>
      <c r="U2445" s="370">
        <f>IF(AND(H2445="",I2445="",J2445="",K2445="",L2445="",M2445="",N2445="",O2445="",P2445="",Q2445="",R2445="",S2445="",T2445=""),0,AVERAGE($H2445:T2445))</f>
        <v>0</v>
      </c>
      <c r="V2445" s="373">
        <f t="shared" si="270"/>
        <v>0</v>
      </c>
      <c r="W2445" s="376">
        <f t="shared" si="271"/>
        <v>0</v>
      </c>
      <c r="X2445" s="376">
        <f t="shared" si="272"/>
        <v>0</v>
      </c>
      <c r="Y2445" s="373">
        <f t="shared" si="273"/>
        <v>0</v>
      </c>
      <c r="Z2445" s="376">
        <f t="shared" si="274"/>
        <v>0</v>
      </c>
      <c r="AA2445" s="376">
        <f t="shared" si="268"/>
        <v>0</v>
      </c>
      <c r="AB2445" s="350"/>
    </row>
    <row r="2446" spans="1:28" s="2" customFormat="1" ht="10.7">
      <c r="A2446" s="382">
        <v>2421</v>
      </c>
      <c r="B2446" s="398"/>
      <c r="C2446" s="186"/>
      <c r="D2446" s="187"/>
      <c r="E2446" s="186"/>
      <c r="F2446" s="397"/>
      <c r="G2446" s="385">
        <f t="shared" si="269"/>
        <v>0</v>
      </c>
      <c r="H2446" s="360"/>
      <c r="I2446" s="187"/>
      <c r="J2446" s="187"/>
      <c r="K2446" s="187"/>
      <c r="L2446" s="187"/>
      <c r="M2446" s="187"/>
      <c r="N2446" s="187"/>
      <c r="O2446" s="187"/>
      <c r="P2446" s="187"/>
      <c r="Q2446" s="187"/>
      <c r="R2446" s="187"/>
      <c r="S2446" s="187"/>
      <c r="T2446" s="269"/>
      <c r="U2446" s="370">
        <f>IF(AND(H2446="",I2446="",J2446="",K2446="",L2446="",M2446="",N2446="",O2446="",P2446="",Q2446="",R2446="",S2446="",T2446=""),0,AVERAGE($H2446:T2446))</f>
        <v>0</v>
      </c>
      <c r="V2446" s="373">
        <f t="shared" si="270"/>
        <v>0</v>
      </c>
      <c r="W2446" s="376">
        <f t="shared" si="271"/>
        <v>0</v>
      </c>
      <c r="X2446" s="376">
        <f t="shared" si="272"/>
        <v>0</v>
      </c>
      <c r="Y2446" s="373">
        <f t="shared" si="273"/>
        <v>0</v>
      </c>
      <c r="Z2446" s="376">
        <f t="shared" si="274"/>
        <v>0</v>
      </c>
      <c r="AA2446" s="376">
        <f t="shared" si="268"/>
        <v>0</v>
      </c>
      <c r="AB2446" s="350"/>
    </row>
    <row r="2447" spans="1:28" s="2" customFormat="1" ht="10.7">
      <c r="A2447" s="382">
        <v>2422</v>
      </c>
      <c r="B2447" s="398"/>
      <c r="C2447" s="186"/>
      <c r="D2447" s="187"/>
      <c r="E2447" s="186"/>
      <c r="F2447" s="397"/>
      <c r="G2447" s="385">
        <f t="shared" si="269"/>
        <v>0</v>
      </c>
      <c r="H2447" s="360"/>
      <c r="I2447" s="187"/>
      <c r="J2447" s="187"/>
      <c r="K2447" s="187"/>
      <c r="L2447" s="187"/>
      <c r="M2447" s="187"/>
      <c r="N2447" s="187"/>
      <c r="O2447" s="187"/>
      <c r="P2447" s="187"/>
      <c r="Q2447" s="187"/>
      <c r="R2447" s="187"/>
      <c r="S2447" s="187"/>
      <c r="T2447" s="269"/>
      <c r="U2447" s="370">
        <f>IF(AND(H2447="",I2447="",J2447="",K2447="",L2447="",M2447="",N2447="",O2447="",P2447="",Q2447="",R2447="",S2447="",T2447=""),0,AVERAGE($H2447:T2447))</f>
        <v>0</v>
      </c>
      <c r="V2447" s="373">
        <f t="shared" si="270"/>
        <v>0</v>
      </c>
      <c r="W2447" s="376">
        <f t="shared" si="271"/>
        <v>0</v>
      </c>
      <c r="X2447" s="376">
        <f t="shared" si="272"/>
        <v>0</v>
      </c>
      <c r="Y2447" s="373">
        <f t="shared" si="273"/>
        <v>0</v>
      </c>
      <c r="Z2447" s="376">
        <f t="shared" si="274"/>
        <v>0</v>
      </c>
      <c r="AA2447" s="376">
        <f t="shared" si="268"/>
        <v>0</v>
      </c>
      <c r="AB2447" s="350"/>
    </row>
    <row r="2448" spans="1:28" s="2" customFormat="1" ht="10.7">
      <c r="A2448" s="382">
        <v>2423</v>
      </c>
      <c r="B2448" s="398"/>
      <c r="C2448" s="186"/>
      <c r="D2448" s="187"/>
      <c r="E2448" s="186"/>
      <c r="F2448" s="397"/>
      <c r="G2448" s="385">
        <f t="shared" si="269"/>
        <v>0</v>
      </c>
      <c r="H2448" s="360"/>
      <c r="I2448" s="187"/>
      <c r="J2448" s="187"/>
      <c r="K2448" s="187"/>
      <c r="L2448" s="187"/>
      <c r="M2448" s="187"/>
      <c r="N2448" s="187"/>
      <c r="O2448" s="187"/>
      <c r="P2448" s="187"/>
      <c r="Q2448" s="187"/>
      <c r="R2448" s="187"/>
      <c r="S2448" s="187"/>
      <c r="T2448" s="269"/>
      <c r="U2448" s="370">
        <f>IF(AND(H2448="",I2448="",J2448="",K2448="",L2448="",M2448="",N2448="",O2448="",P2448="",Q2448="",R2448="",S2448="",T2448=""),0,AVERAGE($H2448:T2448))</f>
        <v>0</v>
      </c>
      <c r="V2448" s="373">
        <f t="shared" si="270"/>
        <v>0</v>
      </c>
      <c r="W2448" s="376">
        <f t="shared" si="271"/>
        <v>0</v>
      </c>
      <c r="X2448" s="376">
        <f t="shared" si="272"/>
        <v>0</v>
      </c>
      <c r="Y2448" s="373">
        <f t="shared" si="273"/>
        <v>0</v>
      </c>
      <c r="Z2448" s="376">
        <f t="shared" si="274"/>
        <v>0</v>
      </c>
      <c r="AA2448" s="376">
        <f t="shared" si="268"/>
        <v>0</v>
      </c>
      <c r="AB2448" s="350"/>
    </row>
    <row r="2449" spans="1:28" s="2" customFormat="1" ht="10.7">
      <c r="A2449" s="382">
        <v>2424</v>
      </c>
      <c r="B2449" s="398"/>
      <c r="C2449" s="186"/>
      <c r="D2449" s="187"/>
      <c r="E2449" s="186"/>
      <c r="F2449" s="397"/>
      <c r="G2449" s="385">
        <f t="shared" si="269"/>
        <v>0</v>
      </c>
      <c r="H2449" s="360"/>
      <c r="I2449" s="187"/>
      <c r="J2449" s="187"/>
      <c r="K2449" s="187"/>
      <c r="L2449" s="187"/>
      <c r="M2449" s="187"/>
      <c r="N2449" s="187"/>
      <c r="O2449" s="187"/>
      <c r="P2449" s="187"/>
      <c r="Q2449" s="187"/>
      <c r="R2449" s="187"/>
      <c r="S2449" s="187"/>
      <c r="T2449" s="269"/>
      <c r="U2449" s="370">
        <f>IF(AND(H2449="",I2449="",J2449="",K2449="",L2449="",M2449="",N2449="",O2449="",P2449="",Q2449="",R2449="",S2449="",T2449=""),0,AVERAGE($H2449:T2449))</f>
        <v>0</v>
      </c>
      <c r="V2449" s="373">
        <f t="shared" si="270"/>
        <v>0</v>
      </c>
      <c r="W2449" s="376">
        <f t="shared" si="271"/>
        <v>0</v>
      </c>
      <c r="X2449" s="376">
        <f t="shared" si="272"/>
        <v>0</v>
      </c>
      <c r="Y2449" s="373">
        <f t="shared" si="273"/>
        <v>0</v>
      </c>
      <c r="Z2449" s="376">
        <f t="shared" si="274"/>
        <v>0</v>
      </c>
      <c r="AA2449" s="376">
        <f t="shared" si="268"/>
        <v>0</v>
      </c>
      <c r="AB2449" s="350"/>
    </row>
    <row r="2450" spans="1:28" s="2" customFormat="1" ht="10.7">
      <c r="A2450" s="382">
        <v>2425</v>
      </c>
      <c r="B2450" s="398"/>
      <c r="C2450" s="186"/>
      <c r="D2450" s="187"/>
      <c r="E2450" s="186"/>
      <c r="F2450" s="397"/>
      <c r="G2450" s="385">
        <f t="shared" si="269"/>
        <v>0</v>
      </c>
      <c r="H2450" s="360"/>
      <c r="I2450" s="187"/>
      <c r="J2450" s="187"/>
      <c r="K2450" s="187"/>
      <c r="L2450" s="187"/>
      <c r="M2450" s="187"/>
      <c r="N2450" s="187"/>
      <c r="O2450" s="187"/>
      <c r="P2450" s="187"/>
      <c r="Q2450" s="187"/>
      <c r="R2450" s="187"/>
      <c r="S2450" s="187"/>
      <c r="T2450" s="269"/>
      <c r="U2450" s="370">
        <f>IF(AND(H2450="",I2450="",J2450="",K2450="",L2450="",M2450="",N2450="",O2450="",P2450="",Q2450="",R2450="",S2450="",T2450=""),0,AVERAGE($H2450:T2450))</f>
        <v>0</v>
      </c>
      <c r="V2450" s="373">
        <f t="shared" si="270"/>
        <v>0</v>
      </c>
      <c r="W2450" s="376">
        <f t="shared" si="271"/>
        <v>0</v>
      </c>
      <c r="X2450" s="376">
        <f t="shared" si="272"/>
        <v>0</v>
      </c>
      <c r="Y2450" s="373">
        <f t="shared" si="273"/>
        <v>0</v>
      </c>
      <c r="Z2450" s="376">
        <f t="shared" si="274"/>
        <v>0</v>
      </c>
      <c r="AA2450" s="376">
        <f t="shared" si="268"/>
        <v>0</v>
      </c>
      <c r="AB2450" s="350"/>
    </row>
    <row r="2451" spans="1:28" s="2" customFormat="1" ht="10.7">
      <c r="A2451" s="382">
        <v>2426</v>
      </c>
      <c r="B2451" s="398"/>
      <c r="C2451" s="186"/>
      <c r="D2451" s="187"/>
      <c r="E2451" s="186"/>
      <c r="F2451" s="397"/>
      <c r="G2451" s="385">
        <f t="shared" si="269"/>
        <v>0</v>
      </c>
      <c r="H2451" s="360"/>
      <c r="I2451" s="187"/>
      <c r="J2451" s="187"/>
      <c r="K2451" s="187"/>
      <c r="L2451" s="187"/>
      <c r="M2451" s="187"/>
      <c r="N2451" s="187"/>
      <c r="O2451" s="187"/>
      <c r="P2451" s="187"/>
      <c r="Q2451" s="187"/>
      <c r="R2451" s="187"/>
      <c r="S2451" s="187"/>
      <c r="T2451" s="269"/>
      <c r="U2451" s="370">
        <f>IF(AND(H2451="",I2451="",J2451="",K2451="",L2451="",M2451="",N2451="",O2451="",P2451="",Q2451="",R2451="",S2451="",T2451=""),0,AVERAGE($H2451:T2451))</f>
        <v>0</v>
      </c>
      <c r="V2451" s="373">
        <f t="shared" si="270"/>
        <v>0</v>
      </c>
      <c r="W2451" s="376">
        <f t="shared" si="271"/>
        <v>0</v>
      </c>
      <c r="X2451" s="376">
        <f t="shared" si="272"/>
        <v>0</v>
      </c>
      <c r="Y2451" s="373">
        <f t="shared" si="273"/>
        <v>0</v>
      </c>
      <c r="Z2451" s="376">
        <f t="shared" si="274"/>
        <v>0</v>
      </c>
      <c r="AA2451" s="376">
        <f t="shared" si="268"/>
        <v>0</v>
      </c>
      <c r="AB2451" s="350"/>
    </row>
    <row r="2452" spans="1:28" s="2" customFormat="1" ht="10.7">
      <c r="A2452" s="382">
        <v>2427</v>
      </c>
      <c r="B2452" s="398"/>
      <c r="C2452" s="186"/>
      <c r="D2452" s="187"/>
      <c r="E2452" s="186"/>
      <c r="F2452" s="397"/>
      <c r="G2452" s="385">
        <f t="shared" si="269"/>
        <v>0</v>
      </c>
      <c r="H2452" s="360"/>
      <c r="I2452" s="187"/>
      <c r="J2452" s="187"/>
      <c r="K2452" s="187"/>
      <c r="L2452" s="187"/>
      <c r="M2452" s="187"/>
      <c r="N2452" s="187"/>
      <c r="O2452" s="187"/>
      <c r="P2452" s="187"/>
      <c r="Q2452" s="187"/>
      <c r="R2452" s="187"/>
      <c r="S2452" s="187"/>
      <c r="T2452" s="269"/>
      <c r="U2452" s="370">
        <f>IF(AND(H2452="",I2452="",J2452="",K2452="",L2452="",M2452="",N2452="",O2452="",P2452="",Q2452="",R2452="",S2452="",T2452=""),0,AVERAGE($H2452:T2452))</f>
        <v>0</v>
      </c>
      <c r="V2452" s="373">
        <f t="shared" si="270"/>
        <v>0</v>
      </c>
      <c r="W2452" s="376">
        <f t="shared" si="271"/>
        <v>0</v>
      </c>
      <c r="X2452" s="376">
        <f t="shared" si="272"/>
        <v>0</v>
      </c>
      <c r="Y2452" s="373">
        <f t="shared" si="273"/>
        <v>0</v>
      </c>
      <c r="Z2452" s="376">
        <f t="shared" si="274"/>
        <v>0</v>
      </c>
      <c r="AA2452" s="376">
        <f t="shared" si="268"/>
        <v>0</v>
      </c>
      <c r="AB2452" s="350"/>
    </row>
    <row r="2453" spans="1:28" s="2" customFormat="1" ht="10.7">
      <c r="A2453" s="382">
        <v>2428</v>
      </c>
      <c r="B2453" s="398"/>
      <c r="C2453" s="186"/>
      <c r="D2453" s="187"/>
      <c r="E2453" s="186"/>
      <c r="F2453" s="397"/>
      <c r="G2453" s="385">
        <f t="shared" si="269"/>
        <v>0</v>
      </c>
      <c r="H2453" s="360"/>
      <c r="I2453" s="187"/>
      <c r="J2453" s="187"/>
      <c r="K2453" s="187"/>
      <c r="L2453" s="187"/>
      <c r="M2453" s="187"/>
      <c r="N2453" s="187"/>
      <c r="O2453" s="187"/>
      <c r="P2453" s="187"/>
      <c r="Q2453" s="187"/>
      <c r="R2453" s="187"/>
      <c r="S2453" s="187"/>
      <c r="T2453" s="269"/>
      <c r="U2453" s="370">
        <f>IF(AND(H2453="",I2453="",J2453="",K2453="",L2453="",M2453="",N2453="",O2453="",P2453="",Q2453="",R2453="",S2453="",T2453=""),0,AVERAGE($H2453:T2453))</f>
        <v>0</v>
      </c>
      <c r="V2453" s="373">
        <f t="shared" si="270"/>
        <v>0</v>
      </c>
      <c r="W2453" s="376">
        <f t="shared" si="271"/>
        <v>0</v>
      </c>
      <c r="X2453" s="376">
        <f t="shared" si="272"/>
        <v>0</v>
      </c>
      <c r="Y2453" s="373">
        <f t="shared" si="273"/>
        <v>0</v>
      </c>
      <c r="Z2453" s="376">
        <f t="shared" si="274"/>
        <v>0</v>
      </c>
      <c r="AA2453" s="376">
        <f t="shared" si="268"/>
        <v>0</v>
      </c>
      <c r="AB2453" s="350"/>
    </row>
    <row r="2454" spans="1:28" s="2" customFormat="1" ht="10.7">
      <c r="A2454" s="382">
        <v>2429</v>
      </c>
      <c r="B2454" s="398"/>
      <c r="C2454" s="186"/>
      <c r="D2454" s="187"/>
      <c r="E2454" s="186"/>
      <c r="F2454" s="397"/>
      <c r="G2454" s="385">
        <f t="shared" si="269"/>
        <v>0</v>
      </c>
      <c r="H2454" s="360"/>
      <c r="I2454" s="187"/>
      <c r="J2454" s="187"/>
      <c r="K2454" s="187"/>
      <c r="L2454" s="187"/>
      <c r="M2454" s="187"/>
      <c r="N2454" s="187"/>
      <c r="O2454" s="187"/>
      <c r="P2454" s="187"/>
      <c r="Q2454" s="187"/>
      <c r="R2454" s="187"/>
      <c r="S2454" s="187"/>
      <c r="T2454" s="269"/>
      <c r="U2454" s="370">
        <f>IF(AND(H2454="",I2454="",J2454="",K2454="",L2454="",M2454="",N2454="",O2454="",P2454="",Q2454="",R2454="",S2454="",T2454=""),0,AVERAGE($H2454:T2454))</f>
        <v>0</v>
      </c>
      <c r="V2454" s="373">
        <f t="shared" si="270"/>
        <v>0</v>
      </c>
      <c r="W2454" s="376">
        <f t="shared" si="271"/>
        <v>0</v>
      </c>
      <c r="X2454" s="376">
        <f t="shared" si="272"/>
        <v>0</v>
      </c>
      <c r="Y2454" s="373">
        <f t="shared" si="273"/>
        <v>0</v>
      </c>
      <c r="Z2454" s="376">
        <f t="shared" si="274"/>
        <v>0</v>
      </c>
      <c r="AA2454" s="376">
        <f t="shared" si="268"/>
        <v>0</v>
      </c>
      <c r="AB2454" s="350"/>
    </row>
    <row r="2455" spans="1:28" s="2" customFormat="1" ht="10.7">
      <c r="A2455" s="382">
        <v>2430</v>
      </c>
      <c r="B2455" s="398"/>
      <c r="C2455" s="186"/>
      <c r="D2455" s="187"/>
      <c r="E2455" s="186"/>
      <c r="F2455" s="397"/>
      <c r="G2455" s="385">
        <f t="shared" si="269"/>
        <v>0</v>
      </c>
      <c r="H2455" s="360"/>
      <c r="I2455" s="187"/>
      <c r="J2455" s="187"/>
      <c r="K2455" s="187"/>
      <c r="L2455" s="187"/>
      <c r="M2455" s="187"/>
      <c r="N2455" s="187"/>
      <c r="O2455" s="187"/>
      <c r="P2455" s="187"/>
      <c r="Q2455" s="187"/>
      <c r="R2455" s="187"/>
      <c r="S2455" s="187"/>
      <c r="T2455" s="269"/>
      <c r="U2455" s="370">
        <f>IF(AND(H2455="",I2455="",J2455="",K2455="",L2455="",M2455="",N2455="",O2455="",P2455="",Q2455="",R2455="",S2455="",T2455=""),0,AVERAGE($H2455:T2455))</f>
        <v>0</v>
      </c>
      <c r="V2455" s="373">
        <f t="shared" si="270"/>
        <v>0</v>
      </c>
      <c r="W2455" s="376">
        <f t="shared" si="271"/>
        <v>0</v>
      </c>
      <c r="X2455" s="376">
        <f t="shared" si="272"/>
        <v>0</v>
      </c>
      <c r="Y2455" s="373">
        <f t="shared" si="273"/>
        <v>0</v>
      </c>
      <c r="Z2455" s="376">
        <f t="shared" si="274"/>
        <v>0</v>
      </c>
      <c r="AA2455" s="376">
        <f t="shared" si="268"/>
        <v>0</v>
      </c>
      <c r="AB2455" s="350"/>
    </row>
    <row r="2456" spans="1:28" s="2" customFormat="1" ht="10.7">
      <c r="A2456" s="382">
        <v>2431</v>
      </c>
      <c r="B2456" s="398"/>
      <c r="C2456" s="186"/>
      <c r="D2456" s="187"/>
      <c r="E2456" s="186"/>
      <c r="F2456" s="397"/>
      <c r="G2456" s="385">
        <f t="shared" si="269"/>
        <v>0</v>
      </c>
      <c r="H2456" s="360"/>
      <c r="I2456" s="187"/>
      <c r="J2456" s="187"/>
      <c r="K2456" s="187"/>
      <c r="L2456" s="187"/>
      <c r="M2456" s="187"/>
      <c r="N2456" s="187"/>
      <c r="O2456" s="187"/>
      <c r="P2456" s="187"/>
      <c r="Q2456" s="187"/>
      <c r="R2456" s="187"/>
      <c r="S2456" s="187"/>
      <c r="T2456" s="269"/>
      <c r="U2456" s="370">
        <f>IF(AND(H2456="",I2456="",J2456="",K2456="",L2456="",M2456="",N2456="",O2456="",P2456="",Q2456="",R2456="",S2456="",T2456=""),0,AVERAGE($H2456:T2456))</f>
        <v>0</v>
      </c>
      <c r="V2456" s="373">
        <f t="shared" si="270"/>
        <v>0</v>
      </c>
      <c r="W2456" s="376">
        <f t="shared" si="271"/>
        <v>0</v>
      </c>
      <c r="X2456" s="376">
        <f t="shared" si="272"/>
        <v>0</v>
      </c>
      <c r="Y2456" s="373">
        <f t="shared" si="273"/>
        <v>0</v>
      </c>
      <c r="Z2456" s="376">
        <f t="shared" si="274"/>
        <v>0</v>
      </c>
      <c r="AA2456" s="376">
        <f t="shared" si="268"/>
        <v>0</v>
      </c>
      <c r="AB2456" s="350"/>
    </row>
    <row r="2457" spans="1:28" s="2" customFormat="1" ht="10.7">
      <c r="A2457" s="382">
        <v>2432</v>
      </c>
      <c r="B2457" s="398"/>
      <c r="C2457" s="186"/>
      <c r="D2457" s="187"/>
      <c r="E2457" s="186"/>
      <c r="F2457" s="397"/>
      <c r="G2457" s="385">
        <f t="shared" si="269"/>
        <v>0</v>
      </c>
      <c r="H2457" s="360"/>
      <c r="I2457" s="187"/>
      <c r="J2457" s="187"/>
      <c r="K2457" s="187"/>
      <c r="L2457" s="187"/>
      <c r="M2457" s="187"/>
      <c r="N2457" s="187"/>
      <c r="O2457" s="187"/>
      <c r="P2457" s="187"/>
      <c r="Q2457" s="187"/>
      <c r="R2457" s="187"/>
      <c r="S2457" s="187"/>
      <c r="T2457" s="269"/>
      <c r="U2457" s="370">
        <f>IF(AND(H2457="",I2457="",J2457="",K2457="",L2457="",M2457="",N2457="",O2457="",P2457="",Q2457="",R2457="",S2457="",T2457=""),0,AVERAGE($H2457:T2457))</f>
        <v>0</v>
      </c>
      <c r="V2457" s="373">
        <f t="shared" si="270"/>
        <v>0</v>
      </c>
      <c r="W2457" s="376">
        <f t="shared" si="271"/>
        <v>0</v>
      </c>
      <c r="X2457" s="376">
        <f t="shared" si="272"/>
        <v>0</v>
      </c>
      <c r="Y2457" s="373">
        <f t="shared" si="273"/>
        <v>0</v>
      </c>
      <c r="Z2457" s="376">
        <f t="shared" si="274"/>
        <v>0</v>
      </c>
      <c r="AA2457" s="376">
        <f t="shared" si="268"/>
        <v>0</v>
      </c>
      <c r="AB2457" s="350"/>
    </row>
    <row r="2458" spans="1:28" s="2" customFormat="1" ht="10.7">
      <c r="A2458" s="382">
        <v>2433</v>
      </c>
      <c r="B2458" s="398"/>
      <c r="C2458" s="186"/>
      <c r="D2458" s="187"/>
      <c r="E2458" s="186"/>
      <c r="F2458" s="397"/>
      <c r="G2458" s="385">
        <f t="shared" si="269"/>
        <v>0</v>
      </c>
      <c r="H2458" s="360"/>
      <c r="I2458" s="187"/>
      <c r="J2458" s="187"/>
      <c r="K2458" s="187"/>
      <c r="L2458" s="187"/>
      <c r="M2458" s="187"/>
      <c r="N2458" s="187"/>
      <c r="O2458" s="187"/>
      <c r="P2458" s="187"/>
      <c r="Q2458" s="187"/>
      <c r="R2458" s="187"/>
      <c r="S2458" s="187"/>
      <c r="T2458" s="269"/>
      <c r="U2458" s="370">
        <f>IF(AND(H2458="",I2458="",J2458="",K2458="",L2458="",M2458="",N2458="",O2458="",P2458="",Q2458="",R2458="",S2458="",T2458=""),0,AVERAGE($H2458:T2458))</f>
        <v>0</v>
      </c>
      <c r="V2458" s="373">
        <f t="shared" si="270"/>
        <v>0</v>
      </c>
      <c r="W2458" s="376">
        <f t="shared" si="271"/>
        <v>0</v>
      </c>
      <c r="X2458" s="376">
        <f t="shared" si="272"/>
        <v>0</v>
      </c>
      <c r="Y2458" s="373">
        <f t="shared" si="273"/>
        <v>0</v>
      </c>
      <c r="Z2458" s="376">
        <f t="shared" si="274"/>
        <v>0</v>
      </c>
      <c r="AA2458" s="376">
        <f t="shared" ref="AA2458:AA2521" si="275">IF(U2458&gt;22,(U2458-22),0)</f>
        <v>0</v>
      </c>
      <c r="AB2458" s="350"/>
    </row>
    <row r="2459" spans="1:28" s="2" customFormat="1" ht="10.7">
      <c r="A2459" s="382">
        <v>2434</v>
      </c>
      <c r="B2459" s="398"/>
      <c r="C2459" s="186"/>
      <c r="D2459" s="187"/>
      <c r="E2459" s="186"/>
      <c r="F2459" s="397"/>
      <c r="G2459" s="385">
        <f t="shared" ref="G2459:G2522" si="276">IF(E2459="Residencial",D2459,E2459)</f>
        <v>0</v>
      </c>
      <c r="H2459" s="360"/>
      <c r="I2459" s="187"/>
      <c r="J2459" s="187"/>
      <c r="K2459" s="187"/>
      <c r="L2459" s="187"/>
      <c r="M2459" s="187"/>
      <c r="N2459" s="187"/>
      <c r="O2459" s="187"/>
      <c r="P2459" s="187"/>
      <c r="Q2459" s="187"/>
      <c r="R2459" s="187"/>
      <c r="S2459" s="187"/>
      <c r="T2459" s="269"/>
      <c r="U2459" s="370">
        <f>IF(AND(H2459="",I2459="",J2459="",K2459="",L2459="",M2459="",N2459="",O2459="",P2459="",Q2459="",R2459="",S2459="",T2459=""),0,AVERAGE($H2459:T2459))</f>
        <v>0</v>
      </c>
      <c r="V2459" s="373">
        <f t="shared" ref="V2459:V2522" si="277">IF(U2459&lt;=11,U2459,11)</f>
        <v>0</v>
      </c>
      <c r="W2459" s="376">
        <f t="shared" ref="W2459:W2522" si="278">IF(U2459&lt;=6,U2459,6)</f>
        <v>0</v>
      </c>
      <c r="X2459" s="376">
        <f t="shared" ref="X2459:X2522" si="279">IF(AND(U2459&gt;6,U2459&gt;=11),11-W2459,U2459-W2459)</f>
        <v>0</v>
      </c>
      <c r="Y2459" s="373">
        <f t="shared" ref="Y2459:Y2522" si="280">IF(U2459&gt;11,(U2459-W2459-X2459),0)</f>
        <v>0</v>
      </c>
      <c r="Z2459" s="376">
        <f t="shared" ref="Z2459:Z2522" si="281">IF(U2459&gt;22,11,IF(AND(U2459&gt;11,U2459&lt;=22),U2459-11,0))</f>
        <v>0</v>
      </c>
      <c r="AA2459" s="376">
        <f t="shared" si="275"/>
        <v>0</v>
      </c>
      <c r="AB2459" s="350"/>
    </row>
    <row r="2460" spans="1:28" s="2" customFormat="1" ht="10.7">
      <c r="A2460" s="382">
        <v>2435</v>
      </c>
      <c r="B2460" s="398"/>
      <c r="C2460" s="186"/>
      <c r="D2460" s="187"/>
      <c r="E2460" s="186"/>
      <c r="F2460" s="397"/>
      <c r="G2460" s="385">
        <f t="shared" si="276"/>
        <v>0</v>
      </c>
      <c r="H2460" s="360"/>
      <c r="I2460" s="187"/>
      <c r="J2460" s="187"/>
      <c r="K2460" s="187"/>
      <c r="L2460" s="187"/>
      <c r="M2460" s="187"/>
      <c r="N2460" s="187"/>
      <c r="O2460" s="187"/>
      <c r="P2460" s="187"/>
      <c r="Q2460" s="187"/>
      <c r="R2460" s="187"/>
      <c r="S2460" s="187"/>
      <c r="T2460" s="269"/>
      <c r="U2460" s="370">
        <f>IF(AND(H2460="",I2460="",J2460="",K2460="",L2460="",M2460="",N2460="",O2460="",P2460="",Q2460="",R2460="",S2460="",T2460=""),0,AVERAGE($H2460:T2460))</f>
        <v>0</v>
      </c>
      <c r="V2460" s="373">
        <f t="shared" si="277"/>
        <v>0</v>
      </c>
      <c r="W2460" s="376">
        <f t="shared" si="278"/>
        <v>0</v>
      </c>
      <c r="X2460" s="376">
        <f t="shared" si="279"/>
        <v>0</v>
      </c>
      <c r="Y2460" s="373">
        <f t="shared" si="280"/>
        <v>0</v>
      </c>
      <c r="Z2460" s="376">
        <f t="shared" si="281"/>
        <v>0</v>
      </c>
      <c r="AA2460" s="376">
        <f t="shared" si="275"/>
        <v>0</v>
      </c>
      <c r="AB2460" s="350"/>
    </row>
    <row r="2461" spans="1:28" s="2" customFormat="1" ht="10.7">
      <c r="A2461" s="382">
        <v>2436</v>
      </c>
      <c r="B2461" s="398"/>
      <c r="C2461" s="186"/>
      <c r="D2461" s="187"/>
      <c r="E2461" s="186"/>
      <c r="F2461" s="397"/>
      <c r="G2461" s="385">
        <f t="shared" si="276"/>
        <v>0</v>
      </c>
      <c r="H2461" s="360"/>
      <c r="I2461" s="187"/>
      <c r="J2461" s="187"/>
      <c r="K2461" s="187"/>
      <c r="L2461" s="187"/>
      <c r="M2461" s="187"/>
      <c r="N2461" s="187"/>
      <c r="O2461" s="187"/>
      <c r="P2461" s="187"/>
      <c r="Q2461" s="187"/>
      <c r="R2461" s="187"/>
      <c r="S2461" s="187"/>
      <c r="T2461" s="269"/>
      <c r="U2461" s="370">
        <f>IF(AND(H2461="",I2461="",J2461="",K2461="",L2461="",M2461="",N2461="",O2461="",P2461="",Q2461="",R2461="",S2461="",T2461=""),0,AVERAGE($H2461:T2461))</f>
        <v>0</v>
      </c>
      <c r="V2461" s="373">
        <f t="shared" si="277"/>
        <v>0</v>
      </c>
      <c r="W2461" s="376">
        <f t="shared" si="278"/>
        <v>0</v>
      </c>
      <c r="X2461" s="376">
        <f t="shared" si="279"/>
        <v>0</v>
      </c>
      <c r="Y2461" s="373">
        <f t="shared" si="280"/>
        <v>0</v>
      </c>
      <c r="Z2461" s="376">
        <f t="shared" si="281"/>
        <v>0</v>
      </c>
      <c r="AA2461" s="376">
        <f t="shared" si="275"/>
        <v>0</v>
      </c>
      <c r="AB2461" s="350"/>
    </row>
    <row r="2462" spans="1:28" s="2" customFormat="1" ht="10.7">
      <c r="A2462" s="382">
        <v>2437</v>
      </c>
      <c r="B2462" s="398"/>
      <c r="C2462" s="186"/>
      <c r="D2462" s="187"/>
      <c r="E2462" s="186"/>
      <c r="F2462" s="397"/>
      <c r="G2462" s="385">
        <f t="shared" si="276"/>
        <v>0</v>
      </c>
      <c r="H2462" s="360"/>
      <c r="I2462" s="187"/>
      <c r="J2462" s="187"/>
      <c r="K2462" s="187"/>
      <c r="L2462" s="187"/>
      <c r="M2462" s="187"/>
      <c r="N2462" s="187"/>
      <c r="O2462" s="187"/>
      <c r="P2462" s="187"/>
      <c r="Q2462" s="187"/>
      <c r="R2462" s="187"/>
      <c r="S2462" s="187"/>
      <c r="T2462" s="269"/>
      <c r="U2462" s="370">
        <f>IF(AND(H2462="",I2462="",J2462="",K2462="",L2462="",M2462="",N2462="",O2462="",P2462="",Q2462="",R2462="",S2462="",T2462=""),0,AVERAGE($H2462:T2462))</f>
        <v>0</v>
      </c>
      <c r="V2462" s="373">
        <f t="shared" si="277"/>
        <v>0</v>
      </c>
      <c r="W2462" s="376">
        <f t="shared" si="278"/>
        <v>0</v>
      </c>
      <c r="X2462" s="376">
        <f t="shared" si="279"/>
        <v>0</v>
      </c>
      <c r="Y2462" s="373">
        <f t="shared" si="280"/>
        <v>0</v>
      </c>
      <c r="Z2462" s="376">
        <f t="shared" si="281"/>
        <v>0</v>
      </c>
      <c r="AA2462" s="376">
        <f t="shared" si="275"/>
        <v>0</v>
      </c>
      <c r="AB2462" s="350"/>
    </row>
    <row r="2463" spans="1:28" s="2" customFormat="1" ht="10.7">
      <c r="A2463" s="382">
        <v>2438</v>
      </c>
      <c r="B2463" s="398"/>
      <c r="C2463" s="186"/>
      <c r="D2463" s="187"/>
      <c r="E2463" s="186"/>
      <c r="F2463" s="397"/>
      <c r="G2463" s="385">
        <f t="shared" si="276"/>
        <v>0</v>
      </c>
      <c r="H2463" s="360"/>
      <c r="I2463" s="187"/>
      <c r="J2463" s="187"/>
      <c r="K2463" s="187"/>
      <c r="L2463" s="187"/>
      <c r="M2463" s="187"/>
      <c r="N2463" s="187"/>
      <c r="O2463" s="187"/>
      <c r="P2463" s="187"/>
      <c r="Q2463" s="187"/>
      <c r="R2463" s="187"/>
      <c r="S2463" s="187"/>
      <c r="T2463" s="269"/>
      <c r="U2463" s="370">
        <f>IF(AND(H2463="",I2463="",J2463="",K2463="",L2463="",M2463="",N2463="",O2463="",P2463="",Q2463="",R2463="",S2463="",T2463=""),0,AVERAGE($H2463:T2463))</f>
        <v>0</v>
      </c>
      <c r="V2463" s="373">
        <f t="shared" si="277"/>
        <v>0</v>
      </c>
      <c r="W2463" s="376">
        <f t="shared" si="278"/>
        <v>0</v>
      </c>
      <c r="X2463" s="376">
        <f t="shared" si="279"/>
        <v>0</v>
      </c>
      <c r="Y2463" s="373">
        <f t="shared" si="280"/>
        <v>0</v>
      </c>
      <c r="Z2463" s="376">
        <f t="shared" si="281"/>
        <v>0</v>
      </c>
      <c r="AA2463" s="376">
        <f t="shared" si="275"/>
        <v>0</v>
      </c>
      <c r="AB2463" s="350"/>
    </row>
    <row r="2464" spans="1:28" s="2" customFormat="1" ht="10.7">
      <c r="A2464" s="382">
        <v>2439</v>
      </c>
      <c r="B2464" s="398"/>
      <c r="C2464" s="186"/>
      <c r="D2464" s="187"/>
      <c r="E2464" s="186"/>
      <c r="F2464" s="397"/>
      <c r="G2464" s="385">
        <f t="shared" si="276"/>
        <v>0</v>
      </c>
      <c r="H2464" s="360"/>
      <c r="I2464" s="187"/>
      <c r="J2464" s="187"/>
      <c r="K2464" s="187"/>
      <c r="L2464" s="187"/>
      <c r="M2464" s="187"/>
      <c r="N2464" s="187"/>
      <c r="O2464" s="187"/>
      <c r="P2464" s="187"/>
      <c r="Q2464" s="187"/>
      <c r="R2464" s="187"/>
      <c r="S2464" s="187"/>
      <c r="T2464" s="269"/>
      <c r="U2464" s="370">
        <f>IF(AND(H2464="",I2464="",J2464="",K2464="",L2464="",M2464="",N2464="",O2464="",P2464="",Q2464="",R2464="",S2464="",T2464=""),0,AVERAGE($H2464:T2464))</f>
        <v>0</v>
      </c>
      <c r="V2464" s="373">
        <f t="shared" si="277"/>
        <v>0</v>
      </c>
      <c r="W2464" s="376">
        <f t="shared" si="278"/>
        <v>0</v>
      </c>
      <c r="X2464" s="376">
        <f t="shared" si="279"/>
        <v>0</v>
      </c>
      <c r="Y2464" s="373">
        <f t="shared" si="280"/>
        <v>0</v>
      </c>
      <c r="Z2464" s="376">
        <f t="shared" si="281"/>
        <v>0</v>
      </c>
      <c r="AA2464" s="376">
        <f t="shared" si="275"/>
        <v>0</v>
      </c>
      <c r="AB2464" s="350"/>
    </row>
    <row r="2465" spans="1:28" s="2" customFormat="1" ht="10.7">
      <c r="A2465" s="382">
        <v>2440</v>
      </c>
      <c r="B2465" s="398"/>
      <c r="C2465" s="186"/>
      <c r="D2465" s="187"/>
      <c r="E2465" s="186"/>
      <c r="F2465" s="397"/>
      <c r="G2465" s="385">
        <f t="shared" si="276"/>
        <v>0</v>
      </c>
      <c r="H2465" s="360"/>
      <c r="I2465" s="187"/>
      <c r="J2465" s="187"/>
      <c r="K2465" s="187"/>
      <c r="L2465" s="187"/>
      <c r="M2465" s="187"/>
      <c r="N2465" s="187"/>
      <c r="O2465" s="187"/>
      <c r="P2465" s="187"/>
      <c r="Q2465" s="187"/>
      <c r="R2465" s="187"/>
      <c r="S2465" s="187"/>
      <c r="T2465" s="269"/>
      <c r="U2465" s="370">
        <f>IF(AND(H2465="",I2465="",J2465="",K2465="",L2465="",M2465="",N2465="",O2465="",P2465="",Q2465="",R2465="",S2465="",T2465=""),0,AVERAGE($H2465:T2465))</f>
        <v>0</v>
      </c>
      <c r="V2465" s="373">
        <f t="shared" si="277"/>
        <v>0</v>
      </c>
      <c r="W2465" s="376">
        <f t="shared" si="278"/>
        <v>0</v>
      </c>
      <c r="X2465" s="376">
        <f t="shared" si="279"/>
        <v>0</v>
      </c>
      <c r="Y2465" s="373">
        <f t="shared" si="280"/>
        <v>0</v>
      </c>
      <c r="Z2465" s="376">
        <f t="shared" si="281"/>
        <v>0</v>
      </c>
      <c r="AA2465" s="376">
        <f t="shared" si="275"/>
        <v>0</v>
      </c>
      <c r="AB2465" s="350"/>
    </row>
    <row r="2466" spans="1:28" s="2" customFormat="1" ht="10.7">
      <c r="A2466" s="382">
        <v>2441</v>
      </c>
      <c r="B2466" s="398"/>
      <c r="C2466" s="186"/>
      <c r="D2466" s="187"/>
      <c r="E2466" s="186"/>
      <c r="F2466" s="397"/>
      <c r="G2466" s="385">
        <f t="shared" si="276"/>
        <v>0</v>
      </c>
      <c r="H2466" s="360"/>
      <c r="I2466" s="187"/>
      <c r="J2466" s="187"/>
      <c r="K2466" s="187"/>
      <c r="L2466" s="187"/>
      <c r="M2466" s="187"/>
      <c r="N2466" s="187"/>
      <c r="O2466" s="187"/>
      <c r="P2466" s="187"/>
      <c r="Q2466" s="187"/>
      <c r="R2466" s="187"/>
      <c r="S2466" s="187"/>
      <c r="T2466" s="269"/>
      <c r="U2466" s="370">
        <f>IF(AND(H2466="",I2466="",J2466="",K2466="",L2466="",M2466="",N2466="",O2466="",P2466="",Q2466="",R2466="",S2466="",T2466=""),0,AVERAGE($H2466:T2466))</f>
        <v>0</v>
      </c>
      <c r="V2466" s="373">
        <f t="shared" si="277"/>
        <v>0</v>
      </c>
      <c r="W2466" s="376">
        <f t="shared" si="278"/>
        <v>0</v>
      </c>
      <c r="X2466" s="376">
        <f t="shared" si="279"/>
        <v>0</v>
      </c>
      <c r="Y2466" s="373">
        <f t="shared" si="280"/>
        <v>0</v>
      </c>
      <c r="Z2466" s="376">
        <f t="shared" si="281"/>
        <v>0</v>
      </c>
      <c r="AA2466" s="376">
        <f t="shared" si="275"/>
        <v>0</v>
      </c>
      <c r="AB2466" s="350"/>
    </row>
    <row r="2467" spans="1:28" s="2" customFormat="1" ht="10.7">
      <c r="A2467" s="382">
        <v>2442</v>
      </c>
      <c r="B2467" s="398"/>
      <c r="C2467" s="186"/>
      <c r="D2467" s="187"/>
      <c r="E2467" s="186"/>
      <c r="F2467" s="397"/>
      <c r="G2467" s="385">
        <f t="shared" si="276"/>
        <v>0</v>
      </c>
      <c r="H2467" s="360"/>
      <c r="I2467" s="187"/>
      <c r="J2467" s="187"/>
      <c r="K2467" s="187"/>
      <c r="L2467" s="187"/>
      <c r="M2467" s="187"/>
      <c r="N2467" s="187"/>
      <c r="O2467" s="187"/>
      <c r="P2467" s="187"/>
      <c r="Q2467" s="187"/>
      <c r="R2467" s="187"/>
      <c r="S2467" s="187"/>
      <c r="T2467" s="269"/>
      <c r="U2467" s="370">
        <f>IF(AND(H2467="",I2467="",J2467="",K2467="",L2467="",M2467="",N2467="",O2467="",P2467="",Q2467="",R2467="",S2467="",T2467=""),0,AVERAGE($H2467:T2467))</f>
        <v>0</v>
      </c>
      <c r="V2467" s="373">
        <f t="shared" si="277"/>
        <v>0</v>
      </c>
      <c r="W2467" s="376">
        <f t="shared" si="278"/>
        <v>0</v>
      </c>
      <c r="X2467" s="376">
        <f t="shared" si="279"/>
        <v>0</v>
      </c>
      <c r="Y2467" s="373">
        <f t="shared" si="280"/>
        <v>0</v>
      </c>
      <c r="Z2467" s="376">
        <f t="shared" si="281"/>
        <v>0</v>
      </c>
      <c r="AA2467" s="376">
        <f t="shared" si="275"/>
        <v>0</v>
      </c>
      <c r="AB2467" s="350"/>
    </row>
    <row r="2468" spans="1:28" s="2" customFormat="1" ht="10.7">
      <c r="A2468" s="382">
        <v>2443</v>
      </c>
      <c r="B2468" s="398"/>
      <c r="C2468" s="186"/>
      <c r="D2468" s="187"/>
      <c r="E2468" s="186"/>
      <c r="F2468" s="397"/>
      <c r="G2468" s="385">
        <f t="shared" si="276"/>
        <v>0</v>
      </c>
      <c r="H2468" s="360"/>
      <c r="I2468" s="187"/>
      <c r="J2468" s="187"/>
      <c r="K2468" s="187"/>
      <c r="L2468" s="187"/>
      <c r="M2468" s="187"/>
      <c r="N2468" s="187"/>
      <c r="O2468" s="187"/>
      <c r="P2468" s="187"/>
      <c r="Q2468" s="187"/>
      <c r="R2468" s="187"/>
      <c r="S2468" s="187"/>
      <c r="T2468" s="269"/>
      <c r="U2468" s="370">
        <f>IF(AND(H2468="",I2468="",J2468="",K2468="",L2468="",M2468="",N2468="",O2468="",P2468="",Q2468="",R2468="",S2468="",T2468=""),0,AVERAGE($H2468:T2468))</f>
        <v>0</v>
      </c>
      <c r="V2468" s="373">
        <f t="shared" si="277"/>
        <v>0</v>
      </c>
      <c r="W2468" s="376">
        <f t="shared" si="278"/>
        <v>0</v>
      </c>
      <c r="X2468" s="376">
        <f t="shared" si="279"/>
        <v>0</v>
      </c>
      <c r="Y2468" s="373">
        <f t="shared" si="280"/>
        <v>0</v>
      </c>
      <c r="Z2468" s="376">
        <f t="shared" si="281"/>
        <v>0</v>
      </c>
      <c r="AA2468" s="376">
        <f t="shared" si="275"/>
        <v>0</v>
      </c>
      <c r="AB2468" s="350"/>
    </row>
    <row r="2469" spans="1:28" s="2" customFormat="1" ht="10.7">
      <c r="A2469" s="382">
        <v>2444</v>
      </c>
      <c r="B2469" s="398"/>
      <c r="C2469" s="186"/>
      <c r="D2469" s="187"/>
      <c r="E2469" s="186"/>
      <c r="F2469" s="397"/>
      <c r="G2469" s="385">
        <f t="shared" si="276"/>
        <v>0</v>
      </c>
      <c r="H2469" s="360"/>
      <c r="I2469" s="187"/>
      <c r="J2469" s="187"/>
      <c r="K2469" s="187"/>
      <c r="L2469" s="187"/>
      <c r="M2469" s="187"/>
      <c r="N2469" s="187"/>
      <c r="O2469" s="187"/>
      <c r="P2469" s="187"/>
      <c r="Q2469" s="187"/>
      <c r="R2469" s="187"/>
      <c r="S2469" s="187"/>
      <c r="T2469" s="269"/>
      <c r="U2469" s="370">
        <f>IF(AND(H2469="",I2469="",J2469="",K2469="",L2469="",M2469="",N2469="",O2469="",P2469="",Q2469="",R2469="",S2469="",T2469=""),0,AVERAGE($H2469:T2469))</f>
        <v>0</v>
      </c>
      <c r="V2469" s="373">
        <f t="shared" si="277"/>
        <v>0</v>
      </c>
      <c r="W2469" s="376">
        <f t="shared" si="278"/>
        <v>0</v>
      </c>
      <c r="X2469" s="376">
        <f t="shared" si="279"/>
        <v>0</v>
      </c>
      <c r="Y2469" s="373">
        <f t="shared" si="280"/>
        <v>0</v>
      </c>
      <c r="Z2469" s="376">
        <f t="shared" si="281"/>
        <v>0</v>
      </c>
      <c r="AA2469" s="376">
        <f t="shared" si="275"/>
        <v>0</v>
      </c>
      <c r="AB2469" s="350"/>
    </row>
    <row r="2470" spans="1:28" s="2" customFormat="1" ht="10.7">
      <c r="A2470" s="382">
        <v>2445</v>
      </c>
      <c r="B2470" s="398"/>
      <c r="C2470" s="186"/>
      <c r="D2470" s="187"/>
      <c r="E2470" s="186"/>
      <c r="F2470" s="397"/>
      <c r="G2470" s="385">
        <f t="shared" si="276"/>
        <v>0</v>
      </c>
      <c r="H2470" s="360"/>
      <c r="I2470" s="187"/>
      <c r="J2470" s="187"/>
      <c r="K2470" s="187"/>
      <c r="L2470" s="187"/>
      <c r="M2470" s="187"/>
      <c r="N2470" s="187"/>
      <c r="O2470" s="187"/>
      <c r="P2470" s="187"/>
      <c r="Q2470" s="187"/>
      <c r="R2470" s="187"/>
      <c r="S2470" s="187"/>
      <c r="T2470" s="269"/>
      <c r="U2470" s="370">
        <f>IF(AND(H2470="",I2470="",J2470="",K2470="",L2470="",M2470="",N2470="",O2470="",P2470="",Q2470="",R2470="",S2470="",T2470=""),0,AVERAGE($H2470:T2470))</f>
        <v>0</v>
      </c>
      <c r="V2470" s="373">
        <f t="shared" si="277"/>
        <v>0</v>
      </c>
      <c r="W2470" s="376">
        <f t="shared" si="278"/>
        <v>0</v>
      </c>
      <c r="X2470" s="376">
        <f t="shared" si="279"/>
        <v>0</v>
      </c>
      <c r="Y2470" s="373">
        <f t="shared" si="280"/>
        <v>0</v>
      </c>
      <c r="Z2470" s="376">
        <f t="shared" si="281"/>
        <v>0</v>
      </c>
      <c r="AA2470" s="376">
        <f t="shared" si="275"/>
        <v>0</v>
      </c>
      <c r="AB2470" s="350"/>
    </row>
    <row r="2471" spans="1:28" s="2" customFormat="1" ht="10.7">
      <c r="A2471" s="382">
        <v>2446</v>
      </c>
      <c r="B2471" s="398"/>
      <c r="C2471" s="186"/>
      <c r="D2471" s="187"/>
      <c r="E2471" s="186"/>
      <c r="F2471" s="397"/>
      <c r="G2471" s="385">
        <f t="shared" si="276"/>
        <v>0</v>
      </c>
      <c r="H2471" s="360"/>
      <c r="I2471" s="187"/>
      <c r="J2471" s="187"/>
      <c r="K2471" s="187"/>
      <c r="L2471" s="187"/>
      <c r="M2471" s="187"/>
      <c r="N2471" s="187"/>
      <c r="O2471" s="187"/>
      <c r="P2471" s="187"/>
      <c r="Q2471" s="187"/>
      <c r="R2471" s="187"/>
      <c r="S2471" s="187"/>
      <c r="T2471" s="269"/>
      <c r="U2471" s="370">
        <f>IF(AND(H2471="",I2471="",J2471="",K2471="",L2471="",M2471="",N2471="",O2471="",P2471="",Q2471="",R2471="",S2471="",T2471=""),0,AVERAGE($H2471:T2471))</f>
        <v>0</v>
      </c>
      <c r="V2471" s="373">
        <f t="shared" si="277"/>
        <v>0</v>
      </c>
      <c r="W2471" s="376">
        <f t="shared" si="278"/>
        <v>0</v>
      </c>
      <c r="X2471" s="376">
        <f t="shared" si="279"/>
        <v>0</v>
      </c>
      <c r="Y2471" s="373">
        <f t="shared" si="280"/>
        <v>0</v>
      </c>
      <c r="Z2471" s="376">
        <f t="shared" si="281"/>
        <v>0</v>
      </c>
      <c r="AA2471" s="376">
        <f t="shared" si="275"/>
        <v>0</v>
      </c>
      <c r="AB2471" s="350"/>
    </row>
    <row r="2472" spans="1:28" s="2" customFormat="1" ht="10.7">
      <c r="A2472" s="382">
        <v>2447</v>
      </c>
      <c r="B2472" s="398"/>
      <c r="C2472" s="186"/>
      <c r="D2472" s="187"/>
      <c r="E2472" s="186"/>
      <c r="F2472" s="397"/>
      <c r="G2472" s="385">
        <f t="shared" si="276"/>
        <v>0</v>
      </c>
      <c r="H2472" s="360"/>
      <c r="I2472" s="187"/>
      <c r="J2472" s="187"/>
      <c r="K2472" s="187"/>
      <c r="L2472" s="187"/>
      <c r="M2472" s="187"/>
      <c r="N2472" s="187"/>
      <c r="O2472" s="187"/>
      <c r="P2472" s="187"/>
      <c r="Q2472" s="187"/>
      <c r="R2472" s="187"/>
      <c r="S2472" s="187"/>
      <c r="T2472" s="269"/>
      <c r="U2472" s="370">
        <f>IF(AND(H2472="",I2472="",J2472="",K2472="",L2472="",M2472="",N2472="",O2472="",P2472="",Q2472="",R2472="",S2472="",T2472=""),0,AVERAGE($H2472:T2472))</f>
        <v>0</v>
      </c>
      <c r="V2472" s="373">
        <f t="shared" si="277"/>
        <v>0</v>
      </c>
      <c r="W2472" s="376">
        <f t="shared" si="278"/>
        <v>0</v>
      </c>
      <c r="X2472" s="376">
        <f t="shared" si="279"/>
        <v>0</v>
      </c>
      <c r="Y2472" s="373">
        <f t="shared" si="280"/>
        <v>0</v>
      </c>
      <c r="Z2472" s="376">
        <f t="shared" si="281"/>
        <v>0</v>
      </c>
      <c r="AA2472" s="376">
        <f t="shared" si="275"/>
        <v>0</v>
      </c>
      <c r="AB2472" s="350"/>
    </row>
    <row r="2473" spans="1:28" s="2" customFormat="1" ht="10.7">
      <c r="A2473" s="382">
        <v>2448</v>
      </c>
      <c r="B2473" s="398"/>
      <c r="C2473" s="186"/>
      <c r="D2473" s="187"/>
      <c r="E2473" s="186"/>
      <c r="F2473" s="397"/>
      <c r="G2473" s="385">
        <f t="shared" si="276"/>
        <v>0</v>
      </c>
      <c r="H2473" s="360"/>
      <c r="I2473" s="187"/>
      <c r="J2473" s="187"/>
      <c r="K2473" s="187"/>
      <c r="L2473" s="187"/>
      <c r="M2473" s="187"/>
      <c r="N2473" s="187"/>
      <c r="O2473" s="187"/>
      <c r="P2473" s="187"/>
      <c r="Q2473" s="187"/>
      <c r="R2473" s="187"/>
      <c r="S2473" s="187"/>
      <c r="T2473" s="269"/>
      <c r="U2473" s="370">
        <f>IF(AND(H2473="",I2473="",J2473="",K2473="",L2473="",M2473="",N2473="",O2473="",P2473="",Q2473="",R2473="",S2473="",T2473=""),0,AVERAGE($H2473:T2473))</f>
        <v>0</v>
      </c>
      <c r="V2473" s="373">
        <f t="shared" si="277"/>
        <v>0</v>
      </c>
      <c r="W2473" s="376">
        <f t="shared" si="278"/>
        <v>0</v>
      </c>
      <c r="X2473" s="376">
        <f t="shared" si="279"/>
        <v>0</v>
      </c>
      <c r="Y2473" s="373">
        <f t="shared" si="280"/>
        <v>0</v>
      </c>
      <c r="Z2473" s="376">
        <f t="shared" si="281"/>
        <v>0</v>
      </c>
      <c r="AA2473" s="376">
        <f t="shared" si="275"/>
        <v>0</v>
      </c>
      <c r="AB2473" s="350"/>
    </row>
    <row r="2474" spans="1:28" s="2" customFormat="1" ht="10.7">
      <c r="A2474" s="382">
        <v>2449</v>
      </c>
      <c r="B2474" s="398"/>
      <c r="C2474" s="186"/>
      <c r="D2474" s="187"/>
      <c r="E2474" s="186"/>
      <c r="F2474" s="397"/>
      <c r="G2474" s="385">
        <f t="shared" si="276"/>
        <v>0</v>
      </c>
      <c r="H2474" s="360"/>
      <c r="I2474" s="187"/>
      <c r="J2474" s="187"/>
      <c r="K2474" s="187"/>
      <c r="L2474" s="187"/>
      <c r="M2474" s="187"/>
      <c r="N2474" s="187"/>
      <c r="O2474" s="187"/>
      <c r="P2474" s="187"/>
      <c r="Q2474" s="187"/>
      <c r="R2474" s="187"/>
      <c r="S2474" s="187"/>
      <c r="T2474" s="269"/>
      <c r="U2474" s="370">
        <f>IF(AND(H2474="",I2474="",J2474="",K2474="",L2474="",M2474="",N2474="",O2474="",P2474="",Q2474="",R2474="",S2474="",T2474=""),0,AVERAGE($H2474:T2474))</f>
        <v>0</v>
      </c>
      <c r="V2474" s="373">
        <f t="shared" si="277"/>
        <v>0</v>
      </c>
      <c r="W2474" s="376">
        <f t="shared" si="278"/>
        <v>0</v>
      </c>
      <c r="X2474" s="376">
        <f t="shared" si="279"/>
        <v>0</v>
      </c>
      <c r="Y2474" s="373">
        <f t="shared" si="280"/>
        <v>0</v>
      </c>
      <c r="Z2474" s="376">
        <f t="shared" si="281"/>
        <v>0</v>
      </c>
      <c r="AA2474" s="376">
        <f t="shared" si="275"/>
        <v>0</v>
      </c>
      <c r="AB2474" s="350"/>
    </row>
    <row r="2475" spans="1:28" s="2" customFormat="1" ht="10.7">
      <c r="A2475" s="382">
        <v>2450</v>
      </c>
      <c r="B2475" s="398"/>
      <c r="C2475" s="186"/>
      <c r="D2475" s="187"/>
      <c r="E2475" s="186"/>
      <c r="F2475" s="397"/>
      <c r="G2475" s="385">
        <f t="shared" si="276"/>
        <v>0</v>
      </c>
      <c r="H2475" s="360"/>
      <c r="I2475" s="187"/>
      <c r="J2475" s="187"/>
      <c r="K2475" s="187"/>
      <c r="L2475" s="187"/>
      <c r="M2475" s="187"/>
      <c r="N2475" s="187"/>
      <c r="O2475" s="187"/>
      <c r="P2475" s="187"/>
      <c r="Q2475" s="187"/>
      <c r="R2475" s="187"/>
      <c r="S2475" s="187"/>
      <c r="T2475" s="269"/>
      <c r="U2475" s="370">
        <f>IF(AND(H2475="",I2475="",J2475="",K2475="",L2475="",M2475="",N2475="",O2475="",P2475="",Q2475="",R2475="",S2475="",T2475=""),0,AVERAGE($H2475:T2475))</f>
        <v>0</v>
      </c>
      <c r="V2475" s="373">
        <f t="shared" si="277"/>
        <v>0</v>
      </c>
      <c r="W2475" s="376">
        <f t="shared" si="278"/>
        <v>0</v>
      </c>
      <c r="X2475" s="376">
        <f t="shared" si="279"/>
        <v>0</v>
      </c>
      <c r="Y2475" s="373">
        <f t="shared" si="280"/>
        <v>0</v>
      </c>
      <c r="Z2475" s="376">
        <f t="shared" si="281"/>
        <v>0</v>
      </c>
      <c r="AA2475" s="376">
        <f t="shared" si="275"/>
        <v>0</v>
      </c>
      <c r="AB2475" s="350"/>
    </row>
    <row r="2476" spans="1:28" s="2" customFormat="1" ht="10.7">
      <c r="A2476" s="382">
        <v>2451</v>
      </c>
      <c r="B2476" s="398"/>
      <c r="C2476" s="186"/>
      <c r="D2476" s="187"/>
      <c r="E2476" s="186"/>
      <c r="F2476" s="397"/>
      <c r="G2476" s="385">
        <f t="shared" si="276"/>
        <v>0</v>
      </c>
      <c r="H2476" s="360"/>
      <c r="I2476" s="187"/>
      <c r="J2476" s="187"/>
      <c r="K2476" s="187"/>
      <c r="L2476" s="187"/>
      <c r="M2476" s="187"/>
      <c r="N2476" s="187"/>
      <c r="O2476" s="187"/>
      <c r="P2476" s="187"/>
      <c r="Q2476" s="187"/>
      <c r="R2476" s="187"/>
      <c r="S2476" s="187"/>
      <c r="T2476" s="269"/>
      <c r="U2476" s="370">
        <f>IF(AND(H2476="",I2476="",J2476="",K2476="",L2476="",M2476="",N2476="",O2476="",P2476="",Q2476="",R2476="",S2476="",T2476=""),0,AVERAGE($H2476:T2476))</f>
        <v>0</v>
      </c>
      <c r="V2476" s="373">
        <f t="shared" si="277"/>
        <v>0</v>
      </c>
      <c r="W2476" s="376">
        <f t="shared" si="278"/>
        <v>0</v>
      </c>
      <c r="X2476" s="376">
        <f t="shared" si="279"/>
        <v>0</v>
      </c>
      <c r="Y2476" s="373">
        <f t="shared" si="280"/>
        <v>0</v>
      </c>
      <c r="Z2476" s="376">
        <f t="shared" si="281"/>
        <v>0</v>
      </c>
      <c r="AA2476" s="376">
        <f t="shared" si="275"/>
        <v>0</v>
      </c>
      <c r="AB2476" s="350"/>
    </row>
    <row r="2477" spans="1:28" s="2" customFormat="1" ht="10.7">
      <c r="A2477" s="382">
        <v>2452</v>
      </c>
      <c r="B2477" s="398"/>
      <c r="C2477" s="186"/>
      <c r="D2477" s="187"/>
      <c r="E2477" s="186"/>
      <c r="F2477" s="397"/>
      <c r="G2477" s="385">
        <f t="shared" si="276"/>
        <v>0</v>
      </c>
      <c r="H2477" s="360"/>
      <c r="I2477" s="187"/>
      <c r="J2477" s="187"/>
      <c r="K2477" s="187"/>
      <c r="L2477" s="187"/>
      <c r="M2477" s="187"/>
      <c r="N2477" s="187"/>
      <c r="O2477" s="187"/>
      <c r="P2477" s="187"/>
      <c r="Q2477" s="187"/>
      <c r="R2477" s="187"/>
      <c r="S2477" s="187"/>
      <c r="T2477" s="269"/>
      <c r="U2477" s="370">
        <f>IF(AND(H2477="",I2477="",J2477="",K2477="",L2477="",M2477="",N2477="",O2477="",P2477="",Q2477="",R2477="",S2477="",T2477=""),0,AVERAGE($H2477:T2477))</f>
        <v>0</v>
      </c>
      <c r="V2477" s="373">
        <f t="shared" si="277"/>
        <v>0</v>
      </c>
      <c r="W2477" s="376">
        <f t="shared" si="278"/>
        <v>0</v>
      </c>
      <c r="X2477" s="376">
        <f t="shared" si="279"/>
        <v>0</v>
      </c>
      <c r="Y2477" s="373">
        <f t="shared" si="280"/>
        <v>0</v>
      </c>
      <c r="Z2477" s="376">
        <f t="shared" si="281"/>
        <v>0</v>
      </c>
      <c r="AA2477" s="376">
        <f t="shared" si="275"/>
        <v>0</v>
      </c>
      <c r="AB2477" s="350"/>
    </row>
    <row r="2478" spans="1:28" s="2" customFormat="1" ht="10.7">
      <c r="A2478" s="382">
        <v>2453</v>
      </c>
      <c r="B2478" s="398"/>
      <c r="C2478" s="186"/>
      <c r="D2478" s="187"/>
      <c r="E2478" s="186"/>
      <c r="F2478" s="397"/>
      <c r="G2478" s="385">
        <f t="shared" si="276"/>
        <v>0</v>
      </c>
      <c r="H2478" s="360"/>
      <c r="I2478" s="187"/>
      <c r="J2478" s="187"/>
      <c r="K2478" s="187"/>
      <c r="L2478" s="187"/>
      <c r="M2478" s="187"/>
      <c r="N2478" s="187"/>
      <c r="O2478" s="187"/>
      <c r="P2478" s="187"/>
      <c r="Q2478" s="187"/>
      <c r="R2478" s="187"/>
      <c r="S2478" s="187"/>
      <c r="T2478" s="269"/>
      <c r="U2478" s="370">
        <f>IF(AND(H2478="",I2478="",J2478="",K2478="",L2478="",M2478="",N2478="",O2478="",P2478="",Q2478="",R2478="",S2478="",T2478=""),0,AVERAGE($H2478:T2478))</f>
        <v>0</v>
      </c>
      <c r="V2478" s="373">
        <f t="shared" si="277"/>
        <v>0</v>
      </c>
      <c r="W2478" s="376">
        <f t="shared" si="278"/>
        <v>0</v>
      </c>
      <c r="X2478" s="376">
        <f t="shared" si="279"/>
        <v>0</v>
      </c>
      <c r="Y2478" s="373">
        <f t="shared" si="280"/>
        <v>0</v>
      </c>
      <c r="Z2478" s="376">
        <f t="shared" si="281"/>
        <v>0</v>
      </c>
      <c r="AA2478" s="376">
        <f t="shared" si="275"/>
        <v>0</v>
      </c>
      <c r="AB2478" s="350"/>
    </row>
    <row r="2479" spans="1:28" s="2" customFormat="1" ht="10.7">
      <c r="A2479" s="382">
        <v>2454</v>
      </c>
      <c r="B2479" s="398"/>
      <c r="C2479" s="186"/>
      <c r="D2479" s="187"/>
      <c r="E2479" s="186"/>
      <c r="F2479" s="397"/>
      <c r="G2479" s="385">
        <f t="shared" si="276"/>
        <v>0</v>
      </c>
      <c r="H2479" s="360"/>
      <c r="I2479" s="187"/>
      <c r="J2479" s="187"/>
      <c r="K2479" s="187"/>
      <c r="L2479" s="187"/>
      <c r="M2479" s="187"/>
      <c r="N2479" s="187"/>
      <c r="O2479" s="187"/>
      <c r="P2479" s="187"/>
      <c r="Q2479" s="187"/>
      <c r="R2479" s="187"/>
      <c r="S2479" s="187"/>
      <c r="T2479" s="269"/>
      <c r="U2479" s="370">
        <f>IF(AND(H2479="",I2479="",J2479="",K2479="",L2479="",M2479="",N2479="",O2479="",P2479="",Q2479="",R2479="",S2479="",T2479=""),0,AVERAGE($H2479:T2479))</f>
        <v>0</v>
      </c>
      <c r="V2479" s="373">
        <f t="shared" si="277"/>
        <v>0</v>
      </c>
      <c r="W2479" s="376">
        <f t="shared" si="278"/>
        <v>0</v>
      </c>
      <c r="X2479" s="376">
        <f t="shared" si="279"/>
        <v>0</v>
      </c>
      <c r="Y2479" s="373">
        <f t="shared" si="280"/>
        <v>0</v>
      </c>
      <c r="Z2479" s="376">
        <f t="shared" si="281"/>
        <v>0</v>
      </c>
      <c r="AA2479" s="376">
        <f t="shared" si="275"/>
        <v>0</v>
      </c>
      <c r="AB2479" s="350"/>
    </row>
    <row r="2480" spans="1:28" s="2" customFormat="1" ht="10.7">
      <c r="A2480" s="382">
        <v>2455</v>
      </c>
      <c r="B2480" s="398"/>
      <c r="C2480" s="186"/>
      <c r="D2480" s="187"/>
      <c r="E2480" s="186"/>
      <c r="F2480" s="397"/>
      <c r="G2480" s="385">
        <f t="shared" si="276"/>
        <v>0</v>
      </c>
      <c r="H2480" s="360"/>
      <c r="I2480" s="187"/>
      <c r="J2480" s="187"/>
      <c r="K2480" s="187"/>
      <c r="L2480" s="187"/>
      <c r="M2480" s="187"/>
      <c r="N2480" s="187"/>
      <c r="O2480" s="187"/>
      <c r="P2480" s="187"/>
      <c r="Q2480" s="187"/>
      <c r="R2480" s="187"/>
      <c r="S2480" s="187"/>
      <c r="T2480" s="269"/>
      <c r="U2480" s="370">
        <f>IF(AND(H2480="",I2480="",J2480="",K2480="",L2480="",M2480="",N2480="",O2480="",P2480="",Q2480="",R2480="",S2480="",T2480=""),0,AVERAGE($H2480:T2480))</f>
        <v>0</v>
      </c>
      <c r="V2480" s="373">
        <f t="shared" si="277"/>
        <v>0</v>
      </c>
      <c r="W2480" s="376">
        <f t="shared" si="278"/>
        <v>0</v>
      </c>
      <c r="X2480" s="376">
        <f t="shared" si="279"/>
        <v>0</v>
      </c>
      <c r="Y2480" s="373">
        <f t="shared" si="280"/>
        <v>0</v>
      </c>
      <c r="Z2480" s="376">
        <f t="shared" si="281"/>
        <v>0</v>
      </c>
      <c r="AA2480" s="376">
        <f t="shared" si="275"/>
        <v>0</v>
      </c>
      <c r="AB2480" s="350"/>
    </row>
    <row r="2481" spans="1:28" s="2" customFormat="1" ht="10.7">
      <c r="A2481" s="382">
        <v>2456</v>
      </c>
      <c r="B2481" s="398"/>
      <c r="C2481" s="186"/>
      <c r="D2481" s="187"/>
      <c r="E2481" s="186"/>
      <c r="F2481" s="397"/>
      <c r="G2481" s="385">
        <f t="shared" si="276"/>
        <v>0</v>
      </c>
      <c r="H2481" s="360"/>
      <c r="I2481" s="187"/>
      <c r="J2481" s="187"/>
      <c r="K2481" s="187"/>
      <c r="L2481" s="187"/>
      <c r="M2481" s="187"/>
      <c r="N2481" s="187"/>
      <c r="O2481" s="187"/>
      <c r="P2481" s="187"/>
      <c r="Q2481" s="187"/>
      <c r="R2481" s="187"/>
      <c r="S2481" s="187"/>
      <c r="T2481" s="269"/>
      <c r="U2481" s="370">
        <f>IF(AND(H2481="",I2481="",J2481="",K2481="",L2481="",M2481="",N2481="",O2481="",P2481="",Q2481="",R2481="",S2481="",T2481=""),0,AVERAGE($H2481:T2481))</f>
        <v>0</v>
      </c>
      <c r="V2481" s="373">
        <f t="shared" si="277"/>
        <v>0</v>
      </c>
      <c r="W2481" s="376">
        <f t="shared" si="278"/>
        <v>0</v>
      </c>
      <c r="X2481" s="376">
        <f t="shared" si="279"/>
        <v>0</v>
      </c>
      <c r="Y2481" s="373">
        <f t="shared" si="280"/>
        <v>0</v>
      </c>
      <c r="Z2481" s="376">
        <f t="shared" si="281"/>
        <v>0</v>
      </c>
      <c r="AA2481" s="376">
        <f t="shared" si="275"/>
        <v>0</v>
      </c>
      <c r="AB2481" s="350"/>
    </row>
    <row r="2482" spans="1:28" s="2" customFormat="1" ht="10.7">
      <c r="A2482" s="382">
        <v>2457</v>
      </c>
      <c r="B2482" s="398"/>
      <c r="C2482" s="186"/>
      <c r="D2482" s="187"/>
      <c r="E2482" s="186"/>
      <c r="F2482" s="397"/>
      <c r="G2482" s="385">
        <f t="shared" si="276"/>
        <v>0</v>
      </c>
      <c r="H2482" s="360"/>
      <c r="I2482" s="187"/>
      <c r="J2482" s="187"/>
      <c r="K2482" s="187"/>
      <c r="L2482" s="187"/>
      <c r="M2482" s="187"/>
      <c r="N2482" s="187"/>
      <c r="O2482" s="187"/>
      <c r="P2482" s="187"/>
      <c r="Q2482" s="187"/>
      <c r="R2482" s="187"/>
      <c r="S2482" s="187"/>
      <c r="T2482" s="269"/>
      <c r="U2482" s="370">
        <f>IF(AND(H2482="",I2482="",J2482="",K2482="",L2482="",M2482="",N2482="",O2482="",P2482="",Q2482="",R2482="",S2482="",T2482=""),0,AVERAGE($H2482:T2482))</f>
        <v>0</v>
      </c>
      <c r="V2482" s="373">
        <f t="shared" si="277"/>
        <v>0</v>
      </c>
      <c r="W2482" s="376">
        <f t="shared" si="278"/>
        <v>0</v>
      </c>
      <c r="X2482" s="376">
        <f t="shared" si="279"/>
        <v>0</v>
      </c>
      <c r="Y2482" s="373">
        <f t="shared" si="280"/>
        <v>0</v>
      </c>
      <c r="Z2482" s="376">
        <f t="shared" si="281"/>
        <v>0</v>
      </c>
      <c r="AA2482" s="376">
        <f t="shared" si="275"/>
        <v>0</v>
      </c>
      <c r="AB2482" s="350"/>
    </row>
    <row r="2483" spans="1:28" s="2" customFormat="1" ht="10.7">
      <c r="A2483" s="382">
        <v>2458</v>
      </c>
      <c r="B2483" s="398"/>
      <c r="C2483" s="186"/>
      <c r="D2483" s="187"/>
      <c r="E2483" s="186"/>
      <c r="F2483" s="397"/>
      <c r="G2483" s="385">
        <f t="shared" si="276"/>
        <v>0</v>
      </c>
      <c r="H2483" s="360"/>
      <c r="I2483" s="187"/>
      <c r="J2483" s="187"/>
      <c r="K2483" s="187"/>
      <c r="L2483" s="187"/>
      <c r="M2483" s="187"/>
      <c r="N2483" s="187"/>
      <c r="O2483" s="187"/>
      <c r="P2483" s="187"/>
      <c r="Q2483" s="187"/>
      <c r="R2483" s="187"/>
      <c r="S2483" s="187"/>
      <c r="T2483" s="269"/>
      <c r="U2483" s="370">
        <f>IF(AND(H2483="",I2483="",J2483="",K2483="",L2483="",M2483="",N2483="",O2483="",P2483="",Q2483="",R2483="",S2483="",T2483=""),0,AVERAGE($H2483:T2483))</f>
        <v>0</v>
      </c>
      <c r="V2483" s="373">
        <f t="shared" si="277"/>
        <v>0</v>
      </c>
      <c r="W2483" s="376">
        <f t="shared" si="278"/>
        <v>0</v>
      </c>
      <c r="X2483" s="376">
        <f t="shared" si="279"/>
        <v>0</v>
      </c>
      <c r="Y2483" s="373">
        <f t="shared" si="280"/>
        <v>0</v>
      </c>
      <c r="Z2483" s="376">
        <f t="shared" si="281"/>
        <v>0</v>
      </c>
      <c r="AA2483" s="376">
        <f t="shared" si="275"/>
        <v>0</v>
      </c>
      <c r="AB2483" s="350"/>
    </row>
    <row r="2484" spans="1:28" s="2" customFormat="1" ht="10.7">
      <c r="A2484" s="382">
        <v>2459</v>
      </c>
      <c r="B2484" s="398"/>
      <c r="C2484" s="186"/>
      <c r="D2484" s="187"/>
      <c r="E2484" s="186"/>
      <c r="F2484" s="397"/>
      <c r="G2484" s="385">
        <f t="shared" si="276"/>
        <v>0</v>
      </c>
      <c r="H2484" s="360"/>
      <c r="I2484" s="187"/>
      <c r="J2484" s="187"/>
      <c r="K2484" s="187"/>
      <c r="L2484" s="187"/>
      <c r="M2484" s="187"/>
      <c r="N2484" s="187"/>
      <c r="O2484" s="187"/>
      <c r="P2484" s="187"/>
      <c r="Q2484" s="187"/>
      <c r="R2484" s="187"/>
      <c r="S2484" s="187"/>
      <c r="T2484" s="269"/>
      <c r="U2484" s="370">
        <f>IF(AND(H2484="",I2484="",J2484="",K2484="",L2484="",M2484="",N2484="",O2484="",P2484="",Q2484="",R2484="",S2484="",T2484=""),0,AVERAGE($H2484:T2484))</f>
        <v>0</v>
      </c>
      <c r="V2484" s="373">
        <f t="shared" si="277"/>
        <v>0</v>
      </c>
      <c r="W2484" s="376">
        <f t="shared" si="278"/>
        <v>0</v>
      </c>
      <c r="X2484" s="376">
        <f t="shared" si="279"/>
        <v>0</v>
      </c>
      <c r="Y2484" s="373">
        <f t="shared" si="280"/>
        <v>0</v>
      </c>
      <c r="Z2484" s="376">
        <f t="shared" si="281"/>
        <v>0</v>
      </c>
      <c r="AA2484" s="376">
        <f t="shared" si="275"/>
        <v>0</v>
      </c>
      <c r="AB2484" s="350"/>
    </row>
    <row r="2485" spans="1:28" s="2" customFormat="1" ht="10.7">
      <c r="A2485" s="382">
        <v>2460</v>
      </c>
      <c r="B2485" s="398"/>
      <c r="C2485" s="186"/>
      <c r="D2485" s="187"/>
      <c r="E2485" s="186"/>
      <c r="F2485" s="397"/>
      <c r="G2485" s="385">
        <f t="shared" si="276"/>
        <v>0</v>
      </c>
      <c r="H2485" s="360"/>
      <c r="I2485" s="187"/>
      <c r="J2485" s="187"/>
      <c r="K2485" s="187"/>
      <c r="L2485" s="187"/>
      <c r="M2485" s="187"/>
      <c r="N2485" s="187"/>
      <c r="O2485" s="187"/>
      <c r="P2485" s="187"/>
      <c r="Q2485" s="187"/>
      <c r="R2485" s="187"/>
      <c r="S2485" s="187"/>
      <c r="T2485" s="269"/>
      <c r="U2485" s="370">
        <f>IF(AND(H2485="",I2485="",J2485="",K2485="",L2485="",M2485="",N2485="",O2485="",P2485="",Q2485="",R2485="",S2485="",T2485=""),0,AVERAGE($H2485:T2485))</f>
        <v>0</v>
      </c>
      <c r="V2485" s="373">
        <f t="shared" si="277"/>
        <v>0</v>
      </c>
      <c r="W2485" s="376">
        <f t="shared" si="278"/>
        <v>0</v>
      </c>
      <c r="X2485" s="376">
        <f t="shared" si="279"/>
        <v>0</v>
      </c>
      <c r="Y2485" s="373">
        <f t="shared" si="280"/>
        <v>0</v>
      </c>
      <c r="Z2485" s="376">
        <f t="shared" si="281"/>
        <v>0</v>
      </c>
      <c r="AA2485" s="376">
        <f t="shared" si="275"/>
        <v>0</v>
      </c>
      <c r="AB2485" s="350"/>
    </row>
    <row r="2486" spans="1:28" s="2" customFormat="1" ht="10.7">
      <c r="A2486" s="382">
        <v>2461</v>
      </c>
      <c r="B2486" s="398"/>
      <c r="C2486" s="186"/>
      <c r="D2486" s="187"/>
      <c r="E2486" s="186"/>
      <c r="F2486" s="397"/>
      <c r="G2486" s="385">
        <f t="shared" si="276"/>
        <v>0</v>
      </c>
      <c r="H2486" s="360"/>
      <c r="I2486" s="187"/>
      <c r="J2486" s="187"/>
      <c r="K2486" s="187"/>
      <c r="L2486" s="187"/>
      <c r="M2486" s="187"/>
      <c r="N2486" s="187"/>
      <c r="O2486" s="187"/>
      <c r="P2486" s="187"/>
      <c r="Q2486" s="187"/>
      <c r="R2486" s="187"/>
      <c r="S2486" s="187"/>
      <c r="T2486" s="269"/>
      <c r="U2486" s="370">
        <f>IF(AND(H2486="",I2486="",J2486="",K2486="",L2486="",M2486="",N2486="",O2486="",P2486="",Q2486="",R2486="",S2486="",T2486=""),0,AVERAGE($H2486:T2486))</f>
        <v>0</v>
      </c>
      <c r="V2486" s="373">
        <f t="shared" si="277"/>
        <v>0</v>
      </c>
      <c r="W2486" s="376">
        <f t="shared" si="278"/>
        <v>0</v>
      </c>
      <c r="X2486" s="376">
        <f t="shared" si="279"/>
        <v>0</v>
      </c>
      <c r="Y2486" s="373">
        <f t="shared" si="280"/>
        <v>0</v>
      </c>
      <c r="Z2486" s="376">
        <f t="shared" si="281"/>
        <v>0</v>
      </c>
      <c r="AA2486" s="376">
        <f t="shared" si="275"/>
        <v>0</v>
      </c>
      <c r="AB2486" s="350"/>
    </row>
    <row r="2487" spans="1:28" s="2" customFormat="1" ht="10.7">
      <c r="A2487" s="382">
        <v>2462</v>
      </c>
      <c r="B2487" s="398"/>
      <c r="C2487" s="186"/>
      <c r="D2487" s="187"/>
      <c r="E2487" s="186"/>
      <c r="F2487" s="397"/>
      <c r="G2487" s="385">
        <f t="shared" si="276"/>
        <v>0</v>
      </c>
      <c r="H2487" s="360"/>
      <c r="I2487" s="187"/>
      <c r="J2487" s="187"/>
      <c r="K2487" s="187"/>
      <c r="L2487" s="187"/>
      <c r="M2487" s="187"/>
      <c r="N2487" s="187"/>
      <c r="O2487" s="187"/>
      <c r="P2487" s="187"/>
      <c r="Q2487" s="187"/>
      <c r="R2487" s="187"/>
      <c r="S2487" s="187"/>
      <c r="T2487" s="269"/>
      <c r="U2487" s="370">
        <f>IF(AND(H2487="",I2487="",J2487="",K2487="",L2487="",M2487="",N2487="",O2487="",P2487="",Q2487="",R2487="",S2487="",T2487=""),0,AVERAGE($H2487:T2487))</f>
        <v>0</v>
      </c>
      <c r="V2487" s="373">
        <f t="shared" si="277"/>
        <v>0</v>
      </c>
      <c r="W2487" s="376">
        <f t="shared" si="278"/>
        <v>0</v>
      </c>
      <c r="X2487" s="376">
        <f t="shared" si="279"/>
        <v>0</v>
      </c>
      <c r="Y2487" s="373">
        <f t="shared" si="280"/>
        <v>0</v>
      </c>
      <c r="Z2487" s="376">
        <f t="shared" si="281"/>
        <v>0</v>
      </c>
      <c r="AA2487" s="376">
        <f t="shared" si="275"/>
        <v>0</v>
      </c>
      <c r="AB2487" s="350"/>
    </row>
    <row r="2488" spans="1:28" s="2" customFormat="1" ht="10.7">
      <c r="A2488" s="382">
        <v>2463</v>
      </c>
      <c r="B2488" s="398"/>
      <c r="C2488" s="186"/>
      <c r="D2488" s="187"/>
      <c r="E2488" s="186"/>
      <c r="F2488" s="397"/>
      <c r="G2488" s="385">
        <f t="shared" si="276"/>
        <v>0</v>
      </c>
      <c r="H2488" s="360"/>
      <c r="I2488" s="187"/>
      <c r="J2488" s="187"/>
      <c r="K2488" s="187"/>
      <c r="L2488" s="187"/>
      <c r="M2488" s="187"/>
      <c r="N2488" s="187"/>
      <c r="O2488" s="187"/>
      <c r="P2488" s="187"/>
      <c r="Q2488" s="187"/>
      <c r="R2488" s="187"/>
      <c r="S2488" s="187"/>
      <c r="T2488" s="269"/>
      <c r="U2488" s="370">
        <f>IF(AND(H2488="",I2488="",J2488="",K2488="",L2488="",M2488="",N2488="",O2488="",P2488="",Q2488="",R2488="",S2488="",T2488=""),0,AVERAGE($H2488:T2488))</f>
        <v>0</v>
      </c>
      <c r="V2488" s="373">
        <f t="shared" si="277"/>
        <v>0</v>
      </c>
      <c r="W2488" s="376">
        <f t="shared" si="278"/>
        <v>0</v>
      </c>
      <c r="X2488" s="376">
        <f t="shared" si="279"/>
        <v>0</v>
      </c>
      <c r="Y2488" s="373">
        <f t="shared" si="280"/>
        <v>0</v>
      </c>
      <c r="Z2488" s="376">
        <f t="shared" si="281"/>
        <v>0</v>
      </c>
      <c r="AA2488" s="376">
        <f t="shared" si="275"/>
        <v>0</v>
      </c>
      <c r="AB2488" s="350"/>
    </row>
    <row r="2489" spans="1:28" s="2" customFormat="1" ht="10.7">
      <c r="A2489" s="382">
        <v>2464</v>
      </c>
      <c r="B2489" s="398"/>
      <c r="C2489" s="186"/>
      <c r="D2489" s="187"/>
      <c r="E2489" s="186"/>
      <c r="F2489" s="397"/>
      <c r="G2489" s="385">
        <f t="shared" si="276"/>
        <v>0</v>
      </c>
      <c r="H2489" s="360"/>
      <c r="I2489" s="187"/>
      <c r="J2489" s="187"/>
      <c r="K2489" s="187"/>
      <c r="L2489" s="187"/>
      <c r="M2489" s="187"/>
      <c r="N2489" s="187"/>
      <c r="O2489" s="187"/>
      <c r="P2489" s="187"/>
      <c r="Q2489" s="187"/>
      <c r="R2489" s="187"/>
      <c r="S2489" s="187"/>
      <c r="T2489" s="269"/>
      <c r="U2489" s="370">
        <f>IF(AND(H2489="",I2489="",J2489="",K2489="",L2489="",M2489="",N2489="",O2489="",P2489="",Q2489="",R2489="",S2489="",T2489=""),0,AVERAGE($H2489:T2489))</f>
        <v>0</v>
      </c>
      <c r="V2489" s="373">
        <f t="shared" si="277"/>
        <v>0</v>
      </c>
      <c r="W2489" s="376">
        <f t="shared" si="278"/>
        <v>0</v>
      </c>
      <c r="X2489" s="376">
        <f t="shared" si="279"/>
        <v>0</v>
      </c>
      <c r="Y2489" s="373">
        <f t="shared" si="280"/>
        <v>0</v>
      </c>
      <c r="Z2489" s="376">
        <f t="shared" si="281"/>
        <v>0</v>
      </c>
      <c r="AA2489" s="376">
        <f t="shared" si="275"/>
        <v>0</v>
      </c>
      <c r="AB2489" s="350"/>
    </row>
    <row r="2490" spans="1:28" s="2" customFormat="1" ht="10.7">
      <c r="A2490" s="382">
        <v>2465</v>
      </c>
      <c r="B2490" s="398"/>
      <c r="C2490" s="186"/>
      <c r="D2490" s="187"/>
      <c r="E2490" s="186"/>
      <c r="F2490" s="397"/>
      <c r="G2490" s="385">
        <f t="shared" si="276"/>
        <v>0</v>
      </c>
      <c r="H2490" s="360"/>
      <c r="I2490" s="187"/>
      <c r="J2490" s="187"/>
      <c r="K2490" s="187"/>
      <c r="L2490" s="187"/>
      <c r="M2490" s="187"/>
      <c r="N2490" s="187"/>
      <c r="O2490" s="187"/>
      <c r="P2490" s="187"/>
      <c r="Q2490" s="187"/>
      <c r="R2490" s="187"/>
      <c r="S2490" s="187"/>
      <c r="T2490" s="269"/>
      <c r="U2490" s="370">
        <f>IF(AND(H2490="",I2490="",J2490="",K2490="",L2490="",M2490="",N2490="",O2490="",P2490="",Q2490="",R2490="",S2490="",T2490=""),0,AVERAGE($H2490:T2490))</f>
        <v>0</v>
      </c>
      <c r="V2490" s="373">
        <f t="shared" si="277"/>
        <v>0</v>
      </c>
      <c r="W2490" s="376">
        <f t="shared" si="278"/>
        <v>0</v>
      </c>
      <c r="X2490" s="376">
        <f t="shared" si="279"/>
        <v>0</v>
      </c>
      <c r="Y2490" s="373">
        <f t="shared" si="280"/>
        <v>0</v>
      </c>
      <c r="Z2490" s="376">
        <f t="shared" si="281"/>
        <v>0</v>
      </c>
      <c r="AA2490" s="376">
        <f t="shared" si="275"/>
        <v>0</v>
      </c>
      <c r="AB2490" s="350"/>
    </row>
    <row r="2491" spans="1:28" s="2" customFormat="1" ht="10.7">
      <c r="A2491" s="382">
        <v>2466</v>
      </c>
      <c r="B2491" s="398"/>
      <c r="C2491" s="186"/>
      <c r="D2491" s="187"/>
      <c r="E2491" s="186"/>
      <c r="F2491" s="397"/>
      <c r="G2491" s="385">
        <f t="shared" si="276"/>
        <v>0</v>
      </c>
      <c r="H2491" s="360"/>
      <c r="I2491" s="187"/>
      <c r="J2491" s="187"/>
      <c r="K2491" s="187"/>
      <c r="L2491" s="187"/>
      <c r="M2491" s="187"/>
      <c r="N2491" s="187"/>
      <c r="O2491" s="187"/>
      <c r="P2491" s="187"/>
      <c r="Q2491" s="187"/>
      <c r="R2491" s="187"/>
      <c r="S2491" s="187"/>
      <c r="T2491" s="269"/>
      <c r="U2491" s="370">
        <f>IF(AND(H2491="",I2491="",J2491="",K2491="",L2491="",M2491="",N2491="",O2491="",P2491="",Q2491="",R2491="",S2491="",T2491=""),0,AVERAGE($H2491:T2491))</f>
        <v>0</v>
      </c>
      <c r="V2491" s="373">
        <f t="shared" si="277"/>
        <v>0</v>
      </c>
      <c r="W2491" s="376">
        <f t="shared" si="278"/>
        <v>0</v>
      </c>
      <c r="X2491" s="376">
        <f t="shared" si="279"/>
        <v>0</v>
      </c>
      <c r="Y2491" s="373">
        <f t="shared" si="280"/>
        <v>0</v>
      </c>
      <c r="Z2491" s="376">
        <f t="shared" si="281"/>
        <v>0</v>
      </c>
      <c r="AA2491" s="376">
        <f t="shared" si="275"/>
        <v>0</v>
      </c>
      <c r="AB2491" s="350"/>
    </row>
    <row r="2492" spans="1:28" s="2" customFormat="1" ht="10.7">
      <c r="A2492" s="382">
        <v>2467</v>
      </c>
      <c r="B2492" s="398"/>
      <c r="C2492" s="186"/>
      <c r="D2492" s="187"/>
      <c r="E2492" s="186"/>
      <c r="F2492" s="397"/>
      <c r="G2492" s="385">
        <f t="shared" si="276"/>
        <v>0</v>
      </c>
      <c r="H2492" s="360"/>
      <c r="I2492" s="187"/>
      <c r="J2492" s="187"/>
      <c r="K2492" s="187"/>
      <c r="L2492" s="187"/>
      <c r="M2492" s="187"/>
      <c r="N2492" s="187"/>
      <c r="O2492" s="187"/>
      <c r="P2492" s="187"/>
      <c r="Q2492" s="187"/>
      <c r="R2492" s="187"/>
      <c r="S2492" s="187"/>
      <c r="T2492" s="269"/>
      <c r="U2492" s="370">
        <f>IF(AND(H2492="",I2492="",J2492="",K2492="",L2492="",M2492="",N2492="",O2492="",P2492="",Q2492="",R2492="",S2492="",T2492=""),0,AVERAGE($H2492:T2492))</f>
        <v>0</v>
      </c>
      <c r="V2492" s="373">
        <f t="shared" si="277"/>
        <v>0</v>
      </c>
      <c r="W2492" s="376">
        <f t="shared" si="278"/>
        <v>0</v>
      </c>
      <c r="X2492" s="376">
        <f t="shared" si="279"/>
        <v>0</v>
      </c>
      <c r="Y2492" s="373">
        <f t="shared" si="280"/>
        <v>0</v>
      </c>
      <c r="Z2492" s="376">
        <f t="shared" si="281"/>
        <v>0</v>
      </c>
      <c r="AA2492" s="376">
        <f t="shared" si="275"/>
        <v>0</v>
      </c>
      <c r="AB2492" s="350"/>
    </row>
    <row r="2493" spans="1:28" s="2" customFormat="1" ht="10.7">
      <c r="A2493" s="382">
        <v>2468</v>
      </c>
      <c r="B2493" s="398"/>
      <c r="C2493" s="186"/>
      <c r="D2493" s="187"/>
      <c r="E2493" s="186"/>
      <c r="F2493" s="397"/>
      <c r="G2493" s="385">
        <f t="shared" si="276"/>
        <v>0</v>
      </c>
      <c r="H2493" s="360"/>
      <c r="I2493" s="187"/>
      <c r="J2493" s="187"/>
      <c r="K2493" s="187"/>
      <c r="L2493" s="187"/>
      <c r="M2493" s="187"/>
      <c r="N2493" s="187"/>
      <c r="O2493" s="187"/>
      <c r="P2493" s="187"/>
      <c r="Q2493" s="187"/>
      <c r="R2493" s="187"/>
      <c r="S2493" s="187"/>
      <c r="T2493" s="269"/>
      <c r="U2493" s="370">
        <f>IF(AND(H2493="",I2493="",J2493="",K2493="",L2493="",M2493="",N2493="",O2493="",P2493="",Q2493="",R2493="",S2493="",T2493=""),0,AVERAGE($H2493:T2493))</f>
        <v>0</v>
      </c>
      <c r="V2493" s="373">
        <f t="shared" si="277"/>
        <v>0</v>
      </c>
      <c r="W2493" s="376">
        <f t="shared" si="278"/>
        <v>0</v>
      </c>
      <c r="X2493" s="376">
        <f t="shared" si="279"/>
        <v>0</v>
      </c>
      <c r="Y2493" s="373">
        <f t="shared" si="280"/>
        <v>0</v>
      </c>
      <c r="Z2493" s="376">
        <f t="shared" si="281"/>
        <v>0</v>
      </c>
      <c r="AA2493" s="376">
        <f t="shared" si="275"/>
        <v>0</v>
      </c>
      <c r="AB2493" s="350"/>
    </row>
    <row r="2494" spans="1:28" s="2" customFormat="1" ht="10.7">
      <c r="A2494" s="382">
        <v>2469</v>
      </c>
      <c r="B2494" s="398"/>
      <c r="C2494" s="186"/>
      <c r="D2494" s="187"/>
      <c r="E2494" s="186"/>
      <c r="F2494" s="397"/>
      <c r="G2494" s="385">
        <f t="shared" si="276"/>
        <v>0</v>
      </c>
      <c r="H2494" s="360"/>
      <c r="I2494" s="187"/>
      <c r="J2494" s="187"/>
      <c r="K2494" s="187"/>
      <c r="L2494" s="187"/>
      <c r="M2494" s="187"/>
      <c r="N2494" s="187"/>
      <c r="O2494" s="187"/>
      <c r="P2494" s="187"/>
      <c r="Q2494" s="187"/>
      <c r="R2494" s="187"/>
      <c r="S2494" s="187"/>
      <c r="T2494" s="269"/>
      <c r="U2494" s="370">
        <f>IF(AND(H2494="",I2494="",J2494="",K2494="",L2494="",M2494="",N2494="",O2494="",P2494="",Q2494="",R2494="",S2494="",T2494=""),0,AVERAGE($H2494:T2494))</f>
        <v>0</v>
      </c>
      <c r="V2494" s="373">
        <f t="shared" si="277"/>
        <v>0</v>
      </c>
      <c r="W2494" s="376">
        <f t="shared" si="278"/>
        <v>0</v>
      </c>
      <c r="X2494" s="376">
        <f t="shared" si="279"/>
        <v>0</v>
      </c>
      <c r="Y2494" s="373">
        <f t="shared" si="280"/>
        <v>0</v>
      </c>
      <c r="Z2494" s="376">
        <f t="shared" si="281"/>
        <v>0</v>
      </c>
      <c r="AA2494" s="376">
        <f t="shared" si="275"/>
        <v>0</v>
      </c>
      <c r="AB2494" s="350"/>
    </row>
    <row r="2495" spans="1:28" s="2" customFormat="1" ht="10.7">
      <c r="A2495" s="382">
        <v>2470</v>
      </c>
      <c r="B2495" s="398"/>
      <c r="C2495" s="186"/>
      <c r="D2495" s="187"/>
      <c r="E2495" s="186"/>
      <c r="F2495" s="397"/>
      <c r="G2495" s="385">
        <f t="shared" si="276"/>
        <v>0</v>
      </c>
      <c r="H2495" s="360"/>
      <c r="I2495" s="187"/>
      <c r="J2495" s="187"/>
      <c r="K2495" s="187"/>
      <c r="L2495" s="187"/>
      <c r="M2495" s="187"/>
      <c r="N2495" s="187"/>
      <c r="O2495" s="187"/>
      <c r="P2495" s="187"/>
      <c r="Q2495" s="187"/>
      <c r="R2495" s="187"/>
      <c r="S2495" s="187"/>
      <c r="T2495" s="269"/>
      <c r="U2495" s="370">
        <f>IF(AND(H2495="",I2495="",J2495="",K2495="",L2495="",M2495="",N2495="",O2495="",P2495="",Q2495="",R2495="",S2495="",T2495=""),0,AVERAGE($H2495:T2495))</f>
        <v>0</v>
      </c>
      <c r="V2495" s="373">
        <f t="shared" si="277"/>
        <v>0</v>
      </c>
      <c r="W2495" s="376">
        <f t="shared" si="278"/>
        <v>0</v>
      </c>
      <c r="X2495" s="376">
        <f t="shared" si="279"/>
        <v>0</v>
      </c>
      <c r="Y2495" s="373">
        <f t="shared" si="280"/>
        <v>0</v>
      </c>
      <c r="Z2495" s="376">
        <f t="shared" si="281"/>
        <v>0</v>
      </c>
      <c r="AA2495" s="376">
        <f t="shared" si="275"/>
        <v>0</v>
      </c>
      <c r="AB2495" s="350"/>
    </row>
    <row r="2496" spans="1:28" s="2" customFormat="1" ht="10.7">
      <c r="A2496" s="382">
        <v>2471</v>
      </c>
      <c r="B2496" s="398"/>
      <c r="C2496" s="186"/>
      <c r="D2496" s="187"/>
      <c r="E2496" s="186"/>
      <c r="F2496" s="397"/>
      <c r="G2496" s="385">
        <f t="shared" si="276"/>
        <v>0</v>
      </c>
      <c r="H2496" s="360"/>
      <c r="I2496" s="187"/>
      <c r="J2496" s="187"/>
      <c r="K2496" s="187"/>
      <c r="L2496" s="187"/>
      <c r="M2496" s="187"/>
      <c r="N2496" s="187"/>
      <c r="O2496" s="187"/>
      <c r="P2496" s="187"/>
      <c r="Q2496" s="187"/>
      <c r="R2496" s="187"/>
      <c r="S2496" s="187"/>
      <c r="T2496" s="269"/>
      <c r="U2496" s="370">
        <f>IF(AND(H2496="",I2496="",J2496="",K2496="",L2496="",M2496="",N2496="",O2496="",P2496="",Q2496="",R2496="",S2496="",T2496=""),0,AVERAGE($H2496:T2496))</f>
        <v>0</v>
      </c>
      <c r="V2496" s="373">
        <f t="shared" si="277"/>
        <v>0</v>
      </c>
      <c r="W2496" s="376">
        <f t="shared" si="278"/>
        <v>0</v>
      </c>
      <c r="X2496" s="376">
        <f t="shared" si="279"/>
        <v>0</v>
      </c>
      <c r="Y2496" s="373">
        <f t="shared" si="280"/>
        <v>0</v>
      </c>
      <c r="Z2496" s="376">
        <f t="shared" si="281"/>
        <v>0</v>
      </c>
      <c r="AA2496" s="376">
        <f t="shared" si="275"/>
        <v>0</v>
      </c>
      <c r="AB2496" s="350"/>
    </row>
    <row r="2497" spans="1:28" s="2" customFormat="1" ht="10.7">
      <c r="A2497" s="382">
        <v>2472</v>
      </c>
      <c r="B2497" s="398"/>
      <c r="C2497" s="186"/>
      <c r="D2497" s="187"/>
      <c r="E2497" s="186"/>
      <c r="F2497" s="397"/>
      <c r="G2497" s="385">
        <f t="shared" si="276"/>
        <v>0</v>
      </c>
      <c r="H2497" s="360"/>
      <c r="I2497" s="187"/>
      <c r="J2497" s="187"/>
      <c r="K2497" s="187"/>
      <c r="L2497" s="187"/>
      <c r="M2497" s="187"/>
      <c r="N2497" s="187"/>
      <c r="O2497" s="187"/>
      <c r="P2497" s="187"/>
      <c r="Q2497" s="187"/>
      <c r="R2497" s="187"/>
      <c r="S2497" s="187"/>
      <c r="T2497" s="269"/>
      <c r="U2497" s="370">
        <f>IF(AND(H2497="",I2497="",J2497="",K2497="",L2497="",M2497="",N2497="",O2497="",P2497="",Q2497="",R2497="",S2497="",T2497=""),0,AVERAGE($H2497:T2497))</f>
        <v>0</v>
      </c>
      <c r="V2497" s="373">
        <f t="shared" si="277"/>
        <v>0</v>
      </c>
      <c r="W2497" s="376">
        <f t="shared" si="278"/>
        <v>0</v>
      </c>
      <c r="X2497" s="376">
        <f t="shared" si="279"/>
        <v>0</v>
      </c>
      <c r="Y2497" s="373">
        <f t="shared" si="280"/>
        <v>0</v>
      </c>
      <c r="Z2497" s="376">
        <f t="shared" si="281"/>
        <v>0</v>
      </c>
      <c r="AA2497" s="376">
        <f t="shared" si="275"/>
        <v>0</v>
      </c>
      <c r="AB2497" s="350"/>
    </row>
    <row r="2498" spans="1:28" s="2" customFormat="1" ht="10.7">
      <c r="A2498" s="382">
        <v>2473</v>
      </c>
      <c r="B2498" s="398"/>
      <c r="C2498" s="186"/>
      <c r="D2498" s="187"/>
      <c r="E2498" s="186"/>
      <c r="F2498" s="397"/>
      <c r="G2498" s="385">
        <f t="shared" si="276"/>
        <v>0</v>
      </c>
      <c r="H2498" s="360"/>
      <c r="I2498" s="187"/>
      <c r="J2498" s="187"/>
      <c r="K2498" s="187"/>
      <c r="L2498" s="187"/>
      <c r="M2498" s="187"/>
      <c r="N2498" s="187"/>
      <c r="O2498" s="187"/>
      <c r="P2498" s="187"/>
      <c r="Q2498" s="187"/>
      <c r="R2498" s="187"/>
      <c r="S2498" s="187"/>
      <c r="T2498" s="269"/>
      <c r="U2498" s="370">
        <f>IF(AND(H2498="",I2498="",J2498="",K2498="",L2498="",M2498="",N2498="",O2498="",P2498="",Q2498="",R2498="",S2498="",T2498=""),0,AVERAGE($H2498:T2498))</f>
        <v>0</v>
      </c>
      <c r="V2498" s="373">
        <f t="shared" si="277"/>
        <v>0</v>
      </c>
      <c r="W2498" s="376">
        <f t="shared" si="278"/>
        <v>0</v>
      </c>
      <c r="X2498" s="376">
        <f t="shared" si="279"/>
        <v>0</v>
      </c>
      <c r="Y2498" s="373">
        <f t="shared" si="280"/>
        <v>0</v>
      </c>
      <c r="Z2498" s="376">
        <f t="shared" si="281"/>
        <v>0</v>
      </c>
      <c r="AA2498" s="376">
        <f t="shared" si="275"/>
        <v>0</v>
      </c>
      <c r="AB2498" s="350"/>
    </row>
    <row r="2499" spans="1:28" s="2" customFormat="1" ht="10.7">
      <c r="A2499" s="382">
        <v>2474</v>
      </c>
      <c r="B2499" s="398"/>
      <c r="C2499" s="186"/>
      <c r="D2499" s="187"/>
      <c r="E2499" s="186"/>
      <c r="F2499" s="397"/>
      <c r="G2499" s="385">
        <f t="shared" si="276"/>
        <v>0</v>
      </c>
      <c r="H2499" s="360"/>
      <c r="I2499" s="187"/>
      <c r="J2499" s="187"/>
      <c r="K2499" s="187"/>
      <c r="L2499" s="187"/>
      <c r="M2499" s="187"/>
      <c r="N2499" s="187"/>
      <c r="O2499" s="187"/>
      <c r="P2499" s="187"/>
      <c r="Q2499" s="187"/>
      <c r="R2499" s="187"/>
      <c r="S2499" s="187"/>
      <c r="T2499" s="269"/>
      <c r="U2499" s="370">
        <f>IF(AND(H2499="",I2499="",J2499="",K2499="",L2499="",M2499="",N2499="",O2499="",P2499="",Q2499="",R2499="",S2499="",T2499=""),0,AVERAGE($H2499:T2499))</f>
        <v>0</v>
      </c>
      <c r="V2499" s="373">
        <f t="shared" si="277"/>
        <v>0</v>
      </c>
      <c r="W2499" s="376">
        <f t="shared" si="278"/>
        <v>0</v>
      </c>
      <c r="X2499" s="376">
        <f t="shared" si="279"/>
        <v>0</v>
      </c>
      <c r="Y2499" s="373">
        <f t="shared" si="280"/>
        <v>0</v>
      </c>
      <c r="Z2499" s="376">
        <f t="shared" si="281"/>
        <v>0</v>
      </c>
      <c r="AA2499" s="376">
        <f t="shared" si="275"/>
        <v>0</v>
      </c>
      <c r="AB2499" s="350"/>
    </row>
    <row r="2500" spans="1:28" s="2" customFormat="1" ht="10.7">
      <c r="A2500" s="382">
        <v>2475</v>
      </c>
      <c r="B2500" s="398"/>
      <c r="C2500" s="186"/>
      <c r="D2500" s="187"/>
      <c r="E2500" s="186"/>
      <c r="F2500" s="397"/>
      <c r="G2500" s="385">
        <f t="shared" si="276"/>
        <v>0</v>
      </c>
      <c r="H2500" s="360"/>
      <c r="I2500" s="187"/>
      <c r="J2500" s="187"/>
      <c r="K2500" s="187"/>
      <c r="L2500" s="187"/>
      <c r="M2500" s="187"/>
      <c r="N2500" s="187"/>
      <c r="O2500" s="187"/>
      <c r="P2500" s="187"/>
      <c r="Q2500" s="187"/>
      <c r="R2500" s="187"/>
      <c r="S2500" s="187"/>
      <c r="T2500" s="269"/>
      <c r="U2500" s="370">
        <f>IF(AND(H2500="",I2500="",J2500="",K2500="",L2500="",M2500="",N2500="",O2500="",P2500="",Q2500="",R2500="",S2500="",T2500=""),0,AVERAGE($H2500:T2500))</f>
        <v>0</v>
      </c>
      <c r="V2500" s="373">
        <f t="shared" si="277"/>
        <v>0</v>
      </c>
      <c r="W2500" s="376">
        <f t="shared" si="278"/>
        <v>0</v>
      </c>
      <c r="X2500" s="376">
        <f t="shared" si="279"/>
        <v>0</v>
      </c>
      <c r="Y2500" s="373">
        <f t="shared" si="280"/>
        <v>0</v>
      </c>
      <c r="Z2500" s="376">
        <f t="shared" si="281"/>
        <v>0</v>
      </c>
      <c r="AA2500" s="376">
        <f t="shared" si="275"/>
        <v>0</v>
      </c>
      <c r="AB2500" s="350"/>
    </row>
    <row r="2501" spans="1:28" s="2" customFormat="1" ht="10.7">
      <c r="A2501" s="382">
        <v>2476</v>
      </c>
      <c r="B2501" s="398"/>
      <c r="C2501" s="186"/>
      <c r="D2501" s="187"/>
      <c r="E2501" s="186"/>
      <c r="F2501" s="397"/>
      <c r="G2501" s="385">
        <f t="shared" si="276"/>
        <v>0</v>
      </c>
      <c r="H2501" s="360"/>
      <c r="I2501" s="187"/>
      <c r="J2501" s="187"/>
      <c r="K2501" s="187"/>
      <c r="L2501" s="187"/>
      <c r="M2501" s="187"/>
      <c r="N2501" s="187"/>
      <c r="O2501" s="187"/>
      <c r="P2501" s="187"/>
      <c r="Q2501" s="187"/>
      <c r="R2501" s="187"/>
      <c r="S2501" s="187"/>
      <c r="T2501" s="269"/>
      <c r="U2501" s="370">
        <f>IF(AND(H2501="",I2501="",J2501="",K2501="",L2501="",M2501="",N2501="",O2501="",P2501="",Q2501="",R2501="",S2501="",T2501=""),0,AVERAGE($H2501:T2501))</f>
        <v>0</v>
      </c>
      <c r="V2501" s="373">
        <f t="shared" si="277"/>
        <v>0</v>
      </c>
      <c r="W2501" s="376">
        <f t="shared" si="278"/>
        <v>0</v>
      </c>
      <c r="X2501" s="376">
        <f t="shared" si="279"/>
        <v>0</v>
      </c>
      <c r="Y2501" s="373">
        <f t="shared" si="280"/>
        <v>0</v>
      </c>
      <c r="Z2501" s="376">
        <f t="shared" si="281"/>
        <v>0</v>
      </c>
      <c r="AA2501" s="376">
        <f t="shared" si="275"/>
        <v>0</v>
      </c>
      <c r="AB2501" s="350"/>
    </row>
    <row r="2502" spans="1:28" s="2" customFormat="1" ht="10.7">
      <c r="A2502" s="382">
        <v>2477</v>
      </c>
      <c r="B2502" s="398"/>
      <c r="C2502" s="186"/>
      <c r="D2502" s="187"/>
      <c r="E2502" s="186"/>
      <c r="F2502" s="397"/>
      <c r="G2502" s="385">
        <f t="shared" si="276"/>
        <v>0</v>
      </c>
      <c r="H2502" s="360"/>
      <c r="I2502" s="187"/>
      <c r="J2502" s="187"/>
      <c r="K2502" s="187"/>
      <c r="L2502" s="187"/>
      <c r="M2502" s="187"/>
      <c r="N2502" s="187"/>
      <c r="O2502" s="187"/>
      <c r="P2502" s="187"/>
      <c r="Q2502" s="187"/>
      <c r="R2502" s="187"/>
      <c r="S2502" s="187"/>
      <c r="T2502" s="269"/>
      <c r="U2502" s="370">
        <f>IF(AND(H2502="",I2502="",J2502="",K2502="",L2502="",M2502="",N2502="",O2502="",P2502="",Q2502="",R2502="",S2502="",T2502=""),0,AVERAGE($H2502:T2502))</f>
        <v>0</v>
      </c>
      <c r="V2502" s="373">
        <f t="shared" si="277"/>
        <v>0</v>
      </c>
      <c r="W2502" s="376">
        <f t="shared" si="278"/>
        <v>0</v>
      </c>
      <c r="X2502" s="376">
        <f t="shared" si="279"/>
        <v>0</v>
      </c>
      <c r="Y2502" s="373">
        <f t="shared" si="280"/>
        <v>0</v>
      </c>
      <c r="Z2502" s="376">
        <f t="shared" si="281"/>
        <v>0</v>
      </c>
      <c r="AA2502" s="376">
        <f t="shared" si="275"/>
        <v>0</v>
      </c>
      <c r="AB2502" s="350"/>
    </row>
    <row r="2503" spans="1:28" s="2" customFormat="1" ht="10.7">
      <c r="A2503" s="382">
        <v>2478</v>
      </c>
      <c r="B2503" s="398"/>
      <c r="C2503" s="186"/>
      <c r="D2503" s="187"/>
      <c r="E2503" s="186"/>
      <c r="F2503" s="397"/>
      <c r="G2503" s="385">
        <f t="shared" si="276"/>
        <v>0</v>
      </c>
      <c r="H2503" s="360"/>
      <c r="I2503" s="187"/>
      <c r="J2503" s="187"/>
      <c r="K2503" s="187"/>
      <c r="L2503" s="187"/>
      <c r="M2503" s="187"/>
      <c r="N2503" s="187"/>
      <c r="O2503" s="187"/>
      <c r="P2503" s="187"/>
      <c r="Q2503" s="187"/>
      <c r="R2503" s="187"/>
      <c r="S2503" s="187"/>
      <c r="T2503" s="269"/>
      <c r="U2503" s="370">
        <f>IF(AND(H2503="",I2503="",J2503="",K2503="",L2503="",M2503="",N2503="",O2503="",P2503="",Q2503="",R2503="",S2503="",T2503=""),0,AVERAGE($H2503:T2503))</f>
        <v>0</v>
      </c>
      <c r="V2503" s="373">
        <f t="shared" si="277"/>
        <v>0</v>
      </c>
      <c r="W2503" s="376">
        <f t="shared" si="278"/>
        <v>0</v>
      </c>
      <c r="X2503" s="376">
        <f t="shared" si="279"/>
        <v>0</v>
      </c>
      <c r="Y2503" s="373">
        <f t="shared" si="280"/>
        <v>0</v>
      </c>
      <c r="Z2503" s="376">
        <f t="shared" si="281"/>
        <v>0</v>
      </c>
      <c r="AA2503" s="376">
        <f t="shared" si="275"/>
        <v>0</v>
      </c>
      <c r="AB2503" s="350"/>
    </row>
    <row r="2504" spans="1:28" s="2" customFormat="1" ht="10.7">
      <c r="A2504" s="382">
        <v>2479</v>
      </c>
      <c r="B2504" s="398"/>
      <c r="C2504" s="186"/>
      <c r="D2504" s="187"/>
      <c r="E2504" s="186"/>
      <c r="F2504" s="397"/>
      <c r="G2504" s="385">
        <f t="shared" si="276"/>
        <v>0</v>
      </c>
      <c r="H2504" s="360"/>
      <c r="I2504" s="187"/>
      <c r="J2504" s="187"/>
      <c r="K2504" s="187"/>
      <c r="L2504" s="187"/>
      <c r="M2504" s="187"/>
      <c r="N2504" s="187"/>
      <c r="O2504" s="187"/>
      <c r="P2504" s="187"/>
      <c r="Q2504" s="187"/>
      <c r="R2504" s="187"/>
      <c r="S2504" s="187"/>
      <c r="T2504" s="269"/>
      <c r="U2504" s="370">
        <f>IF(AND(H2504="",I2504="",J2504="",K2504="",L2504="",M2504="",N2504="",O2504="",P2504="",Q2504="",R2504="",S2504="",T2504=""),0,AVERAGE($H2504:T2504))</f>
        <v>0</v>
      </c>
      <c r="V2504" s="373">
        <f t="shared" si="277"/>
        <v>0</v>
      </c>
      <c r="W2504" s="376">
        <f t="shared" si="278"/>
        <v>0</v>
      </c>
      <c r="X2504" s="376">
        <f t="shared" si="279"/>
        <v>0</v>
      </c>
      <c r="Y2504" s="373">
        <f t="shared" si="280"/>
        <v>0</v>
      </c>
      <c r="Z2504" s="376">
        <f t="shared" si="281"/>
        <v>0</v>
      </c>
      <c r="AA2504" s="376">
        <f t="shared" si="275"/>
        <v>0</v>
      </c>
      <c r="AB2504" s="350"/>
    </row>
    <row r="2505" spans="1:28" s="2" customFormat="1" ht="10.7">
      <c r="A2505" s="382">
        <v>2480</v>
      </c>
      <c r="B2505" s="398"/>
      <c r="C2505" s="186"/>
      <c r="D2505" s="187"/>
      <c r="E2505" s="186"/>
      <c r="F2505" s="397"/>
      <c r="G2505" s="385">
        <f t="shared" si="276"/>
        <v>0</v>
      </c>
      <c r="H2505" s="360"/>
      <c r="I2505" s="187"/>
      <c r="J2505" s="187"/>
      <c r="K2505" s="187"/>
      <c r="L2505" s="187"/>
      <c r="M2505" s="187"/>
      <c r="N2505" s="187"/>
      <c r="O2505" s="187"/>
      <c r="P2505" s="187"/>
      <c r="Q2505" s="187"/>
      <c r="R2505" s="187"/>
      <c r="S2505" s="187"/>
      <c r="T2505" s="269"/>
      <c r="U2505" s="370">
        <f>IF(AND(H2505="",I2505="",J2505="",K2505="",L2505="",M2505="",N2505="",O2505="",P2505="",Q2505="",R2505="",S2505="",T2505=""),0,AVERAGE($H2505:T2505))</f>
        <v>0</v>
      </c>
      <c r="V2505" s="373">
        <f t="shared" si="277"/>
        <v>0</v>
      </c>
      <c r="W2505" s="376">
        <f t="shared" si="278"/>
        <v>0</v>
      </c>
      <c r="X2505" s="376">
        <f t="shared" si="279"/>
        <v>0</v>
      </c>
      <c r="Y2505" s="373">
        <f t="shared" si="280"/>
        <v>0</v>
      </c>
      <c r="Z2505" s="376">
        <f t="shared" si="281"/>
        <v>0</v>
      </c>
      <c r="AA2505" s="376">
        <f t="shared" si="275"/>
        <v>0</v>
      </c>
      <c r="AB2505" s="350"/>
    </row>
    <row r="2506" spans="1:28" s="2" customFormat="1" ht="10.7">
      <c r="A2506" s="382">
        <v>2481</v>
      </c>
      <c r="B2506" s="398"/>
      <c r="C2506" s="186"/>
      <c r="D2506" s="187"/>
      <c r="E2506" s="186"/>
      <c r="F2506" s="397"/>
      <c r="G2506" s="385">
        <f t="shared" si="276"/>
        <v>0</v>
      </c>
      <c r="H2506" s="360"/>
      <c r="I2506" s="187"/>
      <c r="J2506" s="187"/>
      <c r="K2506" s="187"/>
      <c r="L2506" s="187"/>
      <c r="M2506" s="187"/>
      <c r="N2506" s="187"/>
      <c r="O2506" s="187"/>
      <c r="P2506" s="187"/>
      <c r="Q2506" s="187"/>
      <c r="R2506" s="187"/>
      <c r="S2506" s="187"/>
      <c r="T2506" s="269"/>
      <c r="U2506" s="370">
        <f>IF(AND(H2506="",I2506="",J2506="",K2506="",L2506="",M2506="",N2506="",O2506="",P2506="",Q2506="",R2506="",S2506="",T2506=""),0,AVERAGE($H2506:T2506))</f>
        <v>0</v>
      </c>
      <c r="V2506" s="373">
        <f t="shared" si="277"/>
        <v>0</v>
      </c>
      <c r="W2506" s="376">
        <f t="shared" si="278"/>
        <v>0</v>
      </c>
      <c r="X2506" s="376">
        <f t="shared" si="279"/>
        <v>0</v>
      </c>
      <c r="Y2506" s="373">
        <f t="shared" si="280"/>
        <v>0</v>
      </c>
      <c r="Z2506" s="376">
        <f t="shared" si="281"/>
        <v>0</v>
      </c>
      <c r="AA2506" s="376">
        <f t="shared" si="275"/>
        <v>0</v>
      </c>
      <c r="AB2506" s="350"/>
    </row>
    <row r="2507" spans="1:28" s="2" customFormat="1" ht="10.7">
      <c r="A2507" s="382">
        <v>2482</v>
      </c>
      <c r="B2507" s="398"/>
      <c r="C2507" s="186"/>
      <c r="D2507" s="187"/>
      <c r="E2507" s="186"/>
      <c r="F2507" s="397"/>
      <c r="G2507" s="385">
        <f t="shared" si="276"/>
        <v>0</v>
      </c>
      <c r="H2507" s="360"/>
      <c r="I2507" s="187"/>
      <c r="J2507" s="187"/>
      <c r="K2507" s="187"/>
      <c r="L2507" s="187"/>
      <c r="M2507" s="187"/>
      <c r="N2507" s="187"/>
      <c r="O2507" s="187"/>
      <c r="P2507" s="187"/>
      <c r="Q2507" s="187"/>
      <c r="R2507" s="187"/>
      <c r="S2507" s="187"/>
      <c r="T2507" s="269"/>
      <c r="U2507" s="370">
        <f>IF(AND(H2507="",I2507="",J2507="",K2507="",L2507="",M2507="",N2507="",O2507="",P2507="",Q2507="",R2507="",S2507="",T2507=""),0,AVERAGE($H2507:T2507))</f>
        <v>0</v>
      </c>
      <c r="V2507" s="373">
        <f t="shared" si="277"/>
        <v>0</v>
      </c>
      <c r="W2507" s="376">
        <f t="shared" si="278"/>
        <v>0</v>
      </c>
      <c r="X2507" s="376">
        <f t="shared" si="279"/>
        <v>0</v>
      </c>
      <c r="Y2507" s="373">
        <f t="shared" si="280"/>
        <v>0</v>
      </c>
      <c r="Z2507" s="376">
        <f t="shared" si="281"/>
        <v>0</v>
      </c>
      <c r="AA2507" s="376">
        <f t="shared" si="275"/>
        <v>0</v>
      </c>
      <c r="AB2507" s="350"/>
    </row>
    <row r="2508" spans="1:28" s="2" customFormat="1" ht="10.7">
      <c r="A2508" s="382">
        <v>2483</v>
      </c>
      <c r="B2508" s="398"/>
      <c r="C2508" s="186"/>
      <c r="D2508" s="187"/>
      <c r="E2508" s="186"/>
      <c r="F2508" s="397"/>
      <c r="G2508" s="385">
        <f t="shared" si="276"/>
        <v>0</v>
      </c>
      <c r="H2508" s="360"/>
      <c r="I2508" s="187"/>
      <c r="J2508" s="187"/>
      <c r="K2508" s="187"/>
      <c r="L2508" s="187"/>
      <c r="M2508" s="187"/>
      <c r="N2508" s="187"/>
      <c r="O2508" s="187"/>
      <c r="P2508" s="187"/>
      <c r="Q2508" s="187"/>
      <c r="R2508" s="187"/>
      <c r="S2508" s="187"/>
      <c r="T2508" s="269"/>
      <c r="U2508" s="370">
        <f>IF(AND(H2508="",I2508="",J2508="",K2508="",L2508="",M2508="",N2508="",O2508="",P2508="",Q2508="",R2508="",S2508="",T2508=""),0,AVERAGE($H2508:T2508))</f>
        <v>0</v>
      </c>
      <c r="V2508" s="373">
        <f t="shared" si="277"/>
        <v>0</v>
      </c>
      <c r="W2508" s="376">
        <f t="shared" si="278"/>
        <v>0</v>
      </c>
      <c r="X2508" s="376">
        <f t="shared" si="279"/>
        <v>0</v>
      </c>
      <c r="Y2508" s="373">
        <f t="shared" si="280"/>
        <v>0</v>
      </c>
      <c r="Z2508" s="376">
        <f t="shared" si="281"/>
        <v>0</v>
      </c>
      <c r="AA2508" s="376">
        <f t="shared" si="275"/>
        <v>0</v>
      </c>
      <c r="AB2508" s="350"/>
    </row>
    <row r="2509" spans="1:28" s="2" customFormat="1" ht="10.7">
      <c r="A2509" s="382">
        <v>2484</v>
      </c>
      <c r="B2509" s="398"/>
      <c r="C2509" s="186"/>
      <c r="D2509" s="187"/>
      <c r="E2509" s="186"/>
      <c r="F2509" s="397"/>
      <c r="G2509" s="385">
        <f t="shared" si="276"/>
        <v>0</v>
      </c>
      <c r="H2509" s="360"/>
      <c r="I2509" s="187"/>
      <c r="J2509" s="187"/>
      <c r="K2509" s="187"/>
      <c r="L2509" s="187"/>
      <c r="M2509" s="187"/>
      <c r="N2509" s="187"/>
      <c r="O2509" s="187"/>
      <c r="P2509" s="187"/>
      <c r="Q2509" s="187"/>
      <c r="R2509" s="187"/>
      <c r="S2509" s="187"/>
      <c r="T2509" s="269"/>
      <c r="U2509" s="370">
        <f>IF(AND(H2509="",I2509="",J2509="",K2509="",L2509="",M2509="",N2509="",O2509="",P2509="",Q2509="",R2509="",S2509="",T2509=""),0,AVERAGE($H2509:T2509))</f>
        <v>0</v>
      </c>
      <c r="V2509" s="373">
        <f t="shared" si="277"/>
        <v>0</v>
      </c>
      <c r="W2509" s="376">
        <f t="shared" si="278"/>
        <v>0</v>
      </c>
      <c r="X2509" s="376">
        <f t="shared" si="279"/>
        <v>0</v>
      </c>
      <c r="Y2509" s="373">
        <f t="shared" si="280"/>
        <v>0</v>
      </c>
      <c r="Z2509" s="376">
        <f t="shared" si="281"/>
        <v>0</v>
      </c>
      <c r="AA2509" s="376">
        <f t="shared" si="275"/>
        <v>0</v>
      </c>
      <c r="AB2509" s="350"/>
    </row>
    <row r="2510" spans="1:28" s="2" customFormat="1" ht="10.7">
      <c r="A2510" s="382">
        <v>2485</v>
      </c>
      <c r="B2510" s="398"/>
      <c r="C2510" s="186"/>
      <c r="D2510" s="187"/>
      <c r="E2510" s="186"/>
      <c r="F2510" s="397"/>
      <c r="G2510" s="385">
        <f t="shared" si="276"/>
        <v>0</v>
      </c>
      <c r="H2510" s="360"/>
      <c r="I2510" s="187"/>
      <c r="J2510" s="187"/>
      <c r="K2510" s="187"/>
      <c r="L2510" s="187"/>
      <c r="M2510" s="187"/>
      <c r="N2510" s="187"/>
      <c r="O2510" s="187"/>
      <c r="P2510" s="187"/>
      <c r="Q2510" s="187"/>
      <c r="R2510" s="187"/>
      <c r="S2510" s="187"/>
      <c r="T2510" s="269"/>
      <c r="U2510" s="370">
        <f>IF(AND(H2510="",I2510="",J2510="",K2510="",L2510="",M2510="",N2510="",O2510="",P2510="",Q2510="",R2510="",S2510="",T2510=""),0,AVERAGE($H2510:T2510))</f>
        <v>0</v>
      </c>
      <c r="V2510" s="373">
        <f t="shared" si="277"/>
        <v>0</v>
      </c>
      <c r="W2510" s="376">
        <f t="shared" si="278"/>
        <v>0</v>
      </c>
      <c r="X2510" s="376">
        <f t="shared" si="279"/>
        <v>0</v>
      </c>
      <c r="Y2510" s="373">
        <f t="shared" si="280"/>
        <v>0</v>
      </c>
      <c r="Z2510" s="376">
        <f t="shared" si="281"/>
        <v>0</v>
      </c>
      <c r="AA2510" s="376">
        <f t="shared" si="275"/>
        <v>0</v>
      </c>
      <c r="AB2510" s="350"/>
    </row>
    <row r="2511" spans="1:28" s="2" customFormat="1" ht="10.7">
      <c r="A2511" s="382">
        <v>2486</v>
      </c>
      <c r="B2511" s="398"/>
      <c r="C2511" s="186"/>
      <c r="D2511" s="187"/>
      <c r="E2511" s="186"/>
      <c r="F2511" s="397"/>
      <c r="G2511" s="385">
        <f t="shared" si="276"/>
        <v>0</v>
      </c>
      <c r="H2511" s="360"/>
      <c r="I2511" s="187"/>
      <c r="J2511" s="187"/>
      <c r="K2511" s="187"/>
      <c r="L2511" s="187"/>
      <c r="M2511" s="187"/>
      <c r="N2511" s="187"/>
      <c r="O2511" s="187"/>
      <c r="P2511" s="187"/>
      <c r="Q2511" s="187"/>
      <c r="R2511" s="187"/>
      <c r="S2511" s="187"/>
      <c r="T2511" s="269"/>
      <c r="U2511" s="370">
        <f>IF(AND(H2511="",I2511="",J2511="",K2511="",L2511="",M2511="",N2511="",O2511="",P2511="",Q2511="",R2511="",S2511="",T2511=""),0,AVERAGE($H2511:T2511))</f>
        <v>0</v>
      </c>
      <c r="V2511" s="373">
        <f t="shared" si="277"/>
        <v>0</v>
      </c>
      <c r="W2511" s="376">
        <f t="shared" si="278"/>
        <v>0</v>
      </c>
      <c r="X2511" s="376">
        <f t="shared" si="279"/>
        <v>0</v>
      </c>
      <c r="Y2511" s="373">
        <f t="shared" si="280"/>
        <v>0</v>
      </c>
      <c r="Z2511" s="376">
        <f t="shared" si="281"/>
        <v>0</v>
      </c>
      <c r="AA2511" s="376">
        <f t="shared" si="275"/>
        <v>0</v>
      </c>
      <c r="AB2511" s="350"/>
    </row>
    <row r="2512" spans="1:28" s="2" customFormat="1" ht="10.7">
      <c r="A2512" s="382">
        <v>2487</v>
      </c>
      <c r="B2512" s="398"/>
      <c r="C2512" s="186"/>
      <c r="D2512" s="187"/>
      <c r="E2512" s="186"/>
      <c r="F2512" s="397"/>
      <c r="G2512" s="385">
        <f t="shared" si="276"/>
        <v>0</v>
      </c>
      <c r="H2512" s="360"/>
      <c r="I2512" s="187"/>
      <c r="J2512" s="187"/>
      <c r="K2512" s="187"/>
      <c r="L2512" s="187"/>
      <c r="M2512" s="187"/>
      <c r="N2512" s="187"/>
      <c r="O2512" s="187"/>
      <c r="P2512" s="187"/>
      <c r="Q2512" s="187"/>
      <c r="R2512" s="187"/>
      <c r="S2512" s="187"/>
      <c r="T2512" s="269"/>
      <c r="U2512" s="370">
        <f>IF(AND(H2512="",I2512="",J2512="",K2512="",L2512="",M2512="",N2512="",O2512="",P2512="",Q2512="",R2512="",S2512="",T2512=""),0,AVERAGE($H2512:T2512))</f>
        <v>0</v>
      </c>
      <c r="V2512" s="373">
        <f t="shared" si="277"/>
        <v>0</v>
      </c>
      <c r="W2512" s="376">
        <f t="shared" si="278"/>
        <v>0</v>
      </c>
      <c r="X2512" s="376">
        <f t="shared" si="279"/>
        <v>0</v>
      </c>
      <c r="Y2512" s="373">
        <f t="shared" si="280"/>
        <v>0</v>
      </c>
      <c r="Z2512" s="376">
        <f t="shared" si="281"/>
        <v>0</v>
      </c>
      <c r="AA2512" s="376">
        <f t="shared" si="275"/>
        <v>0</v>
      </c>
      <c r="AB2512" s="350"/>
    </row>
    <row r="2513" spans="1:28" s="2" customFormat="1" ht="10.7">
      <c r="A2513" s="382">
        <v>2488</v>
      </c>
      <c r="B2513" s="398"/>
      <c r="C2513" s="186"/>
      <c r="D2513" s="187"/>
      <c r="E2513" s="186"/>
      <c r="F2513" s="397"/>
      <c r="G2513" s="385">
        <f t="shared" si="276"/>
        <v>0</v>
      </c>
      <c r="H2513" s="360"/>
      <c r="I2513" s="187"/>
      <c r="J2513" s="187"/>
      <c r="K2513" s="187"/>
      <c r="L2513" s="187"/>
      <c r="M2513" s="187"/>
      <c r="N2513" s="187"/>
      <c r="O2513" s="187"/>
      <c r="P2513" s="187"/>
      <c r="Q2513" s="187"/>
      <c r="R2513" s="187"/>
      <c r="S2513" s="187"/>
      <c r="T2513" s="269"/>
      <c r="U2513" s="370">
        <f>IF(AND(H2513="",I2513="",J2513="",K2513="",L2513="",M2513="",N2513="",O2513="",P2513="",Q2513="",R2513="",S2513="",T2513=""),0,AVERAGE($H2513:T2513))</f>
        <v>0</v>
      </c>
      <c r="V2513" s="373">
        <f t="shared" si="277"/>
        <v>0</v>
      </c>
      <c r="W2513" s="376">
        <f t="shared" si="278"/>
        <v>0</v>
      </c>
      <c r="X2513" s="376">
        <f t="shared" si="279"/>
        <v>0</v>
      </c>
      <c r="Y2513" s="373">
        <f t="shared" si="280"/>
        <v>0</v>
      </c>
      <c r="Z2513" s="376">
        <f t="shared" si="281"/>
        <v>0</v>
      </c>
      <c r="AA2513" s="376">
        <f t="shared" si="275"/>
        <v>0</v>
      </c>
      <c r="AB2513" s="350"/>
    </row>
    <row r="2514" spans="1:28" s="2" customFormat="1" ht="10.7">
      <c r="A2514" s="382">
        <v>2489</v>
      </c>
      <c r="B2514" s="398"/>
      <c r="C2514" s="186"/>
      <c r="D2514" s="187"/>
      <c r="E2514" s="186"/>
      <c r="F2514" s="397"/>
      <c r="G2514" s="385">
        <f t="shared" si="276"/>
        <v>0</v>
      </c>
      <c r="H2514" s="360"/>
      <c r="I2514" s="187"/>
      <c r="J2514" s="187"/>
      <c r="K2514" s="187"/>
      <c r="L2514" s="187"/>
      <c r="M2514" s="187"/>
      <c r="N2514" s="187"/>
      <c r="O2514" s="187"/>
      <c r="P2514" s="187"/>
      <c r="Q2514" s="187"/>
      <c r="R2514" s="187"/>
      <c r="S2514" s="187"/>
      <c r="T2514" s="269"/>
      <c r="U2514" s="370">
        <f>IF(AND(H2514="",I2514="",J2514="",K2514="",L2514="",M2514="",N2514="",O2514="",P2514="",Q2514="",R2514="",S2514="",T2514=""),0,AVERAGE($H2514:T2514))</f>
        <v>0</v>
      </c>
      <c r="V2514" s="373">
        <f t="shared" si="277"/>
        <v>0</v>
      </c>
      <c r="W2514" s="376">
        <f t="shared" si="278"/>
        <v>0</v>
      </c>
      <c r="X2514" s="376">
        <f t="shared" si="279"/>
        <v>0</v>
      </c>
      <c r="Y2514" s="373">
        <f t="shared" si="280"/>
        <v>0</v>
      </c>
      <c r="Z2514" s="376">
        <f t="shared" si="281"/>
        <v>0</v>
      </c>
      <c r="AA2514" s="376">
        <f t="shared" si="275"/>
        <v>0</v>
      </c>
      <c r="AB2514" s="350"/>
    </row>
    <row r="2515" spans="1:28" s="2" customFormat="1" ht="10.7">
      <c r="A2515" s="382">
        <v>2490</v>
      </c>
      <c r="B2515" s="398"/>
      <c r="C2515" s="186"/>
      <c r="D2515" s="187"/>
      <c r="E2515" s="186"/>
      <c r="F2515" s="397"/>
      <c r="G2515" s="385">
        <f t="shared" si="276"/>
        <v>0</v>
      </c>
      <c r="H2515" s="360"/>
      <c r="I2515" s="187"/>
      <c r="J2515" s="187"/>
      <c r="K2515" s="187"/>
      <c r="L2515" s="187"/>
      <c r="M2515" s="187"/>
      <c r="N2515" s="187"/>
      <c r="O2515" s="187"/>
      <c r="P2515" s="187"/>
      <c r="Q2515" s="187"/>
      <c r="R2515" s="187"/>
      <c r="S2515" s="187"/>
      <c r="T2515" s="269"/>
      <c r="U2515" s="370">
        <f>IF(AND(H2515="",I2515="",J2515="",K2515="",L2515="",M2515="",N2515="",O2515="",P2515="",Q2515="",R2515="",S2515="",T2515=""),0,AVERAGE($H2515:T2515))</f>
        <v>0</v>
      </c>
      <c r="V2515" s="373">
        <f t="shared" si="277"/>
        <v>0</v>
      </c>
      <c r="W2515" s="376">
        <f t="shared" si="278"/>
        <v>0</v>
      </c>
      <c r="X2515" s="376">
        <f t="shared" si="279"/>
        <v>0</v>
      </c>
      <c r="Y2515" s="373">
        <f t="shared" si="280"/>
        <v>0</v>
      </c>
      <c r="Z2515" s="376">
        <f t="shared" si="281"/>
        <v>0</v>
      </c>
      <c r="AA2515" s="376">
        <f t="shared" si="275"/>
        <v>0</v>
      </c>
      <c r="AB2515" s="350"/>
    </row>
    <row r="2516" spans="1:28" s="2" customFormat="1" ht="10.7">
      <c r="A2516" s="382">
        <v>2491</v>
      </c>
      <c r="B2516" s="398"/>
      <c r="C2516" s="186"/>
      <c r="D2516" s="187"/>
      <c r="E2516" s="186"/>
      <c r="F2516" s="397"/>
      <c r="G2516" s="385">
        <f t="shared" si="276"/>
        <v>0</v>
      </c>
      <c r="H2516" s="360"/>
      <c r="I2516" s="187"/>
      <c r="J2516" s="187"/>
      <c r="K2516" s="187"/>
      <c r="L2516" s="187"/>
      <c r="M2516" s="187"/>
      <c r="N2516" s="187"/>
      <c r="O2516" s="187"/>
      <c r="P2516" s="187"/>
      <c r="Q2516" s="187"/>
      <c r="R2516" s="187"/>
      <c r="S2516" s="187"/>
      <c r="T2516" s="269"/>
      <c r="U2516" s="370">
        <f>IF(AND(H2516="",I2516="",J2516="",K2516="",L2516="",M2516="",N2516="",O2516="",P2516="",Q2516="",R2516="",S2516="",T2516=""),0,AVERAGE($H2516:T2516))</f>
        <v>0</v>
      </c>
      <c r="V2516" s="373">
        <f t="shared" si="277"/>
        <v>0</v>
      </c>
      <c r="W2516" s="376">
        <f t="shared" si="278"/>
        <v>0</v>
      </c>
      <c r="X2516" s="376">
        <f t="shared" si="279"/>
        <v>0</v>
      </c>
      <c r="Y2516" s="373">
        <f t="shared" si="280"/>
        <v>0</v>
      </c>
      <c r="Z2516" s="376">
        <f t="shared" si="281"/>
        <v>0</v>
      </c>
      <c r="AA2516" s="376">
        <f t="shared" si="275"/>
        <v>0</v>
      </c>
      <c r="AB2516" s="350"/>
    </row>
    <row r="2517" spans="1:28" s="2" customFormat="1" ht="10.7">
      <c r="A2517" s="382">
        <v>2492</v>
      </c>
      <c r="B2517" s="398"/>
      <c r="C2517" s="186"/>
      <c r="D2517" s="187"/>
      <c r="E2517" s="186"/>
      <c r="F2517" s="397"/>
      <c r="G2517" s="385">
        <f t="shared" si="276"/>
        <v>0</v>
      </c>
      <c r="H2517" s="360"/>
      <c r="I2517" s="187"/>
      <c r="J2517" s="187"/>
      <c r="K2517" s="187"/>
      <c r="L2517" s="187"/>
      <c r="M2517" s="187"/>
      <c r="N2517" s="187"/>
      <c r="O2517" s="187"/>
      <c r="P2517" s="187"/>
      <c r="Q2517" s="187"/>
      <c r="R2517" s="187"/>
      <c r="S2517" s="187"/>
      <c r="T2517" s="269"/>
      <c r="U2517" s="370">
        <f>IF(AND(H2517="",I2517="",J2517="",K2517="",L2517="",M2517="",N2517="",O2517="",P2517="",Q2517="",R2517="",S2517="",T2517=""),0,AVERAGE($H2517:T2517))</f>
        <v>0</v>
      </c>
      <c r="V2517" s="373">
        <f t="shared" si="277"/>
        <v>0</v>
      </c>
      <c r="W2517" s="376">
        <f t="shared" si="278"/>
        <v>0</v>
      </c>
      <c r="X2517" s="376">
        <f t="shared" si="279"/>
        <v>0</v>
      </c>
      <c r="Y2517" s="373">
        <f t="shared" si="280"/>
        <v>0</v>
      </c>
      <c r="Z2517" s="376">
        <f t="shared" si="281"/>
        <v>0</v>
      </c>
      <c r="AA2517" s="376">
        <f t="shared" si="275"/>
        <v>0</v>
      </c>
      <c r="AB2517" s="350"/>
    </row>
    <row r="2518" spans="1:28" s="2" customFormat="1" ht="10.7">
      <c r="A2518" s="382">
        <v>2493</v>
      </c>
      <c r="B2518" s="398"/>
      <c r="C2518" s="186"/>
      <c r="D2518" s="187"/>
      <c r="E2518" s="186"/>
      <c r="F2518" s="397"/>
      <c r="G2518" s="385">
        <f t="shared" si="276"/>
        <v>0</v>
      </c>
      <c r="H2518" s="360"/>
      <c r="I2518" s="187"/>
      <c r="J2518" s="187"/>
      <c r="K2518" s="187"/>
      <c r="L2518" s="187"/>
      <c r="M2518" s="187"/>
      <c r="N2518" s="187"/>
      <c r="O2518" s="187"/>
      <c r="P2518" s="187"/>
      <c r="Q2518" s="187"/>
      <c r="R2518" s="187"/>
      <c r="S2518" s="187"/>
      <c r="T2518" s="269"/>
      <c r="U2518" s="370">
        <f>IF(AND(H2518="",I2518="",J2518="",K2518="",L2518="",M2518="",N2518="",O2518="",P2518="",Q2518="",R2518="",S2518="",T2518=""),0,AVERAGE($H2518:T2518))</f>
        <v>0</v>
      </c>
      <c r="V2518" s="373">
        <f t="shared" si="277"/>
        <v>0</v>
      </c>
      <c r="W2518" s="376">
        <f t="shared" si="278"/>
        <v>0</v>
      </c>
      <c r="X2518" s="376">
        <f t="shared" si="279"/>
        <v>0</v>
      </c>
      <c r="Y2518" s="373">
        <f t="shared" si="280"/>
        <v>0</v>
      </c>
      <c r="Z2518" s="376">
        <f t="shared" si="281"/>
        <v>0</v>
      </c>
      <c r="AA2518" s="376">
        <f t="shared" si="275"/>
        <v>0</v>
      </c>
      <c r="AB2518" s="350"/>
    </row>
    <row r="2519" spans="1:28" s="2" customFormat="1" ht="10.7">
      <c r="A2519" s="382">
        <v>2494</v>
      </c>
      <c r="B2519" s="398"/>
      <c r="C2519" s="186"/>
      <c r="D2519" s="187"/>
      <c r="E2519" s="186"/>
      <c r="F2519" s="397"/>
      <c r="G2519" s="385">
        <f t="shared" si="276"/>
        <v>0</v>
      </c>
      <c r="H2519" s="360"/>
      <c r="I2519" s="187"/>
      <c r="J2519" s="187"/>
      <c r="K2519" s="187"/>
      <c r="L2519" s="187"/>
      <c r="M2519" s="187"/>
      <c r="N2519" s="187"/>
      <c r="O2519" s="187"/>
      <c r="P2519" s="187"/>
      <c r="Q2519" s="187"/>
      <c r="R2519" s="187"/>
      <c r="S2519" s="187"/>
      <c r="T2519" s="269"/>
      <c r="U2519" s="370">
        <f>IF(AND(H2519="",I2519="",J2519="",K2519="",L2519="",M2519="",N2519="",O2519="",P2519="",Q2519="",R2519="",S2519="",T2519=""),0,AVERAGE($H2519:T2519))</f>
        <v>0</v>
      </c>
      <c r="V2519" s="373">
        <f t="shared" si="277"/>
        <v>0</v>
      </c>
      <c r="W2519" s="376">
        <f t="shared" si="278"/>
        <v>0</v>
      </c>
      <c r="X2519" s="376">
        <f t="shared" si="279"/>
        <v>0</v>
      </c>
      <c r="Y2519" s="373">
        <f t="shared" si="280"/>
        <v>0</v>
      </c>
      <c r="Z2519" s="376">
        <f t="shared" si="281"/>
        <v>0</v>
      </c>
      <c r="AA2519" s="376">
        <f t="shared" si="275"/>
        <v>0</v>
      </c>
      <c r="AB2519" s="350"/>
    </row>
    <row r="2520" spans="1:28" s="2" customFormat="1" ht="10.7">
      <c r="A2520" s="382">
        <v>2495</v>
      </c>
      <c r="B2520" s="398"/>
      <c r="C2520" s="186"/>
      <c r="D2520" s="187"/>
      <c r="E2520" s="186"/>
      <c r="F2520" s="397"/>
      <c r="G2520" s="385">
        <f t="shared" si="276"/>
        <v>0</v>
      </c>
      <c r="H2520" s="360"/>
      <c r="I2520" s="187"/>
      <c r="J2520" s="187"/>
      <c r="K2520" s="187"/>
      <c r="L2520" s="187"/>
      <c r="M2520" s="187"/>
      <c r="N2520" s="187"/>
      <c r="O2520" s="187"/>
      <c r="P2520" s="187"/>
      <c r="Q2520" s="187"/>
      <c r="R2520" s="187"/>
      <c r="S2520" s="187"/>
      <c r="T2520" s="269"/>
      <c r="U2520" s="370">
        <f>IF(AND(H2520="",I2520="",J2520="",K2520="",L2520="",M2520="",N2520="",O2520="",P2520="",Q2520="",R2520="",S2520="",T2520=""),0,AVERAGE($H2520:T2520))</f>
        <v>0</v>
      </c>
      <c r="V2520" s="373">
        <f t="shared" si="277"/>
        <v>0</v>
      </c>
      <c r="W2520" s="376">
        <f t="shared" si="278"/>
        <v>0</v>
      </c>
      <c r="X2520" s="376">
        <f t="shared" si="279"/>
        <v>0</v>
      </c>
      <c r="Y2520" s="373">
        <f t="shared" si="280"/>
        <v>0</v>
      </c>
      <c r="Z2520" s="376">
        <f t="shared" si="281"/>
        <v>0</v>
      </c>
      <c r="AA2520" s="376">
        <f t="shared" si="275"/>
        <v>0</v>
      </c>
      <c r="AB2520" s="350"/>
    </row>
    <row r="2521" spans="1:28" s="2" customFormat="1" ht="10.7">
      <c r="A2521" s="382">
        <v>2496</v>
      </c>
      <c r="B2521" s="398"/>
      <c r="C2521" s="186"/>
      <c r="D2521" s="187"/>
      <c r="E2521" s="186"/>
      <c r="F2521" s="397"/>
      <c r="G2521" s="385">
        <f t="shared" si="276"/>
        <v>0</v>
      </c>
      <c r="H2521" s="360"/>
      <c r="I2521" s="187"/>
      <c r="J2521" s="187"/>
      <c r="K2521" s="187"/>
      <c r="L2521" s="187"/>
      <c r="M2521" s="187"/>
      <c r="N2521" s="187"/>
      <c r="O2521" s="187"/>
      <c r="P2521" s="187"/>
      <c r="Q2521" s="187"/>
      <c r="R2521" s="187"/>
      <c r="S2521" s="187"/>
      <c r="T2521" s="269"/>
      <c r="U2521" s="370">
        <f>IF(AND(H2521="",I2521="",J2521="",K2521="",L2521="",M2521="",N2521="",O2521="",P2521="",Q2521="",R2521="",S2521="",T2521=""),0,AVERAGE($H2521:T2521))</f>
        <v>0</v>
      </c>
      <c r="V2521" s="373">
        <f t="shared" si="277"/>
        <v>0</v>
      </c>
      <c r="W2521" s="376">
        <f t="shared" si="278"/>
        <v>0</v>
      </c>
      <c r="X2521" s="376">
        <f t="shared" si="279"/>
        <v>0</v>
      </c>
      <c r="Y2521" s="373">
        <f t="shared" si="280"/>
        <v>0</v>
      </c>
      <c r="Z2521" s="376">
        <f t="shared" si="281"/>
        <v>0</v>
      </c>
      <c r="AA2521" s="376">
        <f t="shared" si="275"/>
        <v>0</v>
      </c>
      <c r="AB2521" s="350"/>
    </row>
    <row r="2522" spans="1:28" s="2" customFormat="1" ht="10.7">
      <c r="A2522" s="382">
        <v>2497</v>
      </c>
      <c r="B2522" s="398"/>
      <c r="C2522" s="186"/>
      <c r="D2522" s="187"/>
      <c r="E2522" s="186"/>
      <c r="F2522" s="397"/>
      <c r="G2522" s="385">
        <f t="shared" si="276"/>
        <v>0</v>
      </c>
      <c r="H2522" s="360"/>
      <c r="I2522" s="187"/>
      <c r="J2522" s="187"/>
      <c r="K2522" s="187"/>
      <c r="L2522" s="187"/>
      <c r="M2522" s="187"/>
      <c r="N2522" s="187"/>
      <c r="O2522" s="187"/>
      <c r="P2522" s="187"/>
      <c r="Q2522" s="187"/>
      <c r="R2522" s="187"/>
      <c r="S2522" s="187"/>
      <c r="T2522" s="269"/>
      <c r="U2522" s="370">
        <f>IF(AND(H2522="",I2522="",J2522="",K2522="",L2522="",M2522="",N2522="",O2522="",P2522="",Q2522="",R2522="",S2522="",T2522=""),0,AVERAGE($H2522:T2522))</f>
        <v>0</v>
      </c>
      <c r="V2522" s="373">
        <f t="shared" si="277"/>
        <v>0</v>
      </c>
      <c r="W2522" s="376">
        <f t="shared" si="278"/>
        <v>0</v>
      </c>
      <c r="X2522" s="376">
        <f t="shared" si="279"/>
        <v>0</v>
      </c>
      <c r="Y2522" s="373">
        <f t="shared" si="280"/>
        <v>0</v>
      </c>
      <c r="Z2522" s="376">
        <f t="shared" si="281"/>
        <v>0</v>
      </c>
      <c r="AA2522" s="376">
        <f t="shared" ref="AA2522:AA2525" si="282">IF(U2522&gt;22,(U2522-22),0)</f>
        <v>0</v>
      </c>
      <c r="AB2522" s="350"/>
    </row>
    <row r="2523" spans="1:28" s="2" customFormat="1" ht="10.7">
      <c r="A2523" s="382">
        <v>2498</v>
      </c>
      <c r="B2523" s="398"/>
      <c r="C2523" s="186"/>
      <c r="D2523" s="187"/>
      <c r="E2523" s="186"/>
      <c r="F2523" s="397"/>
      <c r="G2523" s="385">
        <f t="shared" ref="G2523:G2525" si="283">IF(E2523="Residencial",D2523,E2523)</f>
        <v>0</v>
      </c>
      <c r="H2523" s="360"/>
      <c r="I2523" s="187"/>
      <c r="J2523" s="187"/>
      <c r="K2523" s="187"/>
      <c r="L2523" s="187"/>
      <c r="M2523" s="187"/>
      <c r="N2523" s="187"/>
      <c r="O2523" s="187"/>
      <c r="P2523" s="187"/>
      <c r="Q2523" s="187"/>
      <c r="R2523" s="187"/>
      <c r="S2523" s="187"/>
      <c r="T2523" s="269"/>
      <c r="U2523" s="370">
        <f>IF(AND(H2523="",I2523="",J2523="",K2523="",L2523="",M2523="",N2523="",O2523="",P2523="",Q2523="",R2523="",S2523="",T2523=""),0,AVERAGE($H2523:T2523))</f>
        <v>0</v>
      </c>
      <c r="V2523" s="373">
        <f t="shared" ref="V2523:V2525" si="284">IF(U2523&lt;=11,U2523,11)</f>
        <v>0</v>
      </c>
      <c r="W2523" s="376">
        <f t="shared" ref="W2523:W2525" si="285">IF(U2523&lt;=6,U2523,6)</f>
        <v>0</v>
      </c>
      <c r="X2523" s="376">
        <f t="shared" ref="X2523:X2525" si="286">IF(AND(U2523&gt;6,U2523&gt;=11),11-W2523,U2523-W2523)</f>
        <v>0</v>
      </c>
      <c r="Y2523" s="373">
        <f t="shared" ref="Y2523:Y2525" si="287">IF(U2523&gt;11,(U2523-W2523-X2523),0)</f>
        <v>0</v>
      </c>
      <c r="Z2523" s="376">
        <f t="shared" ref="Z2523:Z2525" si="288">IF(U2523&gt;22,11,IF(AND(U2523&gt;11,U2523&lt;=22),U2523-11,0))</f>
        <v>0</v>
      </c>
      <c r="AA2523" s="376">
        <f t="shared" si="282"/>
        <v>0</v>
      </c>
      <c r="AB2523" s="350"/>
    </row>
    <row r="2524" spans="1:28" s="2" customFormat="1" ht="10.7">
      <c r="A2524" s="382">
        <v>2499</v>
      </c>
      <c r="B2524" s="398"/>
      <c r="C2524" s="186"/>
      <c r="D2524" s="187"/>
      <c r="E2524" s="186"/>
      <c r="F2524" s="397"/>
      <c r="G2524" s="385">
        <f t="shared" si="283"/>
        <v>0</v>
      </c>
      <c r="H2524" s="360"/>
      <c r="I2524" s="187"/>
      <c r="J2524" s="187"/>
      <c r="K2524" s="187"/>
      <c r="L2524" s="187"/>
      <c r="M2524" s="187"/>
      <c r="N2524" s="187"/>
      <c r="O2524" s="187"/>
      <c r="P2524" s="187"/>
      <c r="Q2524" s="187"/>
      <c r="R2524" s="187"/>
      <c r="S2524" s="187"/>
      <c r="T2524" s="269"/>
      <c r="U2524" s="370">
        <f>IF(AND(H2524="",I2524="",J2524="",K2524="",L2524="",M2524="",N2524="",O2524="",P2524="",Q2524="",R2524="",S2524="",T2524=""),0,AVERAGE($H2524:T2524))</f>
        <v>0</v>
      </c>
      <c r="V2524" s="373">
        <f t="shared" si="284"/>
        <v>0</v>
      </c>
      <c r="W2524" s="376">
        <f t="shared" si="285"/>
        <v>0</v>
      </c>
      <c r="X2524" s="376">
        <f t="shared" si="286"/>
        <v>0</v>
      </c>
      <c r="Y2524" s="373">
        <f t="shared" si="287"/>
        <v>0</v>
      </c>
      <c r="Z2524" s="376">
        <f t="shared" si="288"/>
        <v>0</v>
      </c>
      <c r="AA2524" s="376">
        <f t="shared" si="282"/>
        <v>0</v>
      </c>
      <c r="AB2524" s="350"/>
    </row>
    <row r="2525" spans="1:28" s="2" customFormat="1" ht="11.45" thickBot="1">
      <c r="A2525" s="383">
        <v>2500</v>
      </c>
      <c r="B2525" s="399"/>
      <c r="C2525" s="400"/>
      <c r="D2525" s="190"/>
      <c r="E2525" s="400"/>
      <c r="F2525" s="401"/>
      <c r="G2525" s="386">
        <f t="shared" si="283"/>
        <v>0</v>
      </c>
      <c r="H2525" s="361"/>
      <c r="I2525" s="190"/>
      <c r="J2525" s="190"/>
      <c r="K2525" s="190"/>
      <c r="L2525" s="190"/>
      <c r="M2525" s="190"/>
      <c r="N2525" s="190"/>
      <c r="O2525" s="190"/>
      <c r="P2525" s="190"/>
      <c r="Q2525" s="190"/>
      <c r="R2525" s="190"/>
      <c r="S2525" s="190"/>
      <c r="T2525" s="270"/>
      <c r="U2525" s="371">
        <f>IF(AND(H2525="",I2525="",J2525="",K2525="",L2525="",M2525="",N2525="",O2525="",P2525="",Q2525="",R2525="",S2525="",T2525=""),0,AVERAGE($H2525:T2525))</f>
        <v>0</v>
      </c>
      <c r="V2525" s="374">
        <f t="shared" si="284"/>
        <v>0</v>
      </c>
      <c r="W2525" s="377">
        <f t="shared" si="285"/>
        <v>0</v>
      </c>
      <c r="X2525" s="377">
        <f t="shared" si="286"/>
        <v>0</v>
      </c>
      <c r="Y2525" s="374">
        <f t="shared" si="287"/>
        <v>0</v>
      </c>
      <c r="Z2525" s="377">
        <f t="shared" si="288"/>
        <v>0</v>
      </c>
      <c r="AA2525" s="377">
        <f t="shared" si="282"/>
        <v>0</v>
      </c>
      <c r="AB2525" s="350"/>
    </row>
    <row r="2526" spans="1:28">
      <c r="B2526" s="1"/>
      <c r="C2526" s="1"/>
      <c r="E2526" s="1"/>
      <c r="F2526" s="1"/>
    </row>
    <row r="2527" spans="1:28">
      <c r="B2527" s="1"/>
      <c r="C2527" s="1"/>
      <c r="E2527" s="1"/>
      <c r="F2527" s="1"/>
    </row>
    <row r="2528" spans="1:28">
      <c r="B2528" s="1"/>
      <c r="C2528" s="1"/>
      <c r="E2528" s="1"/>
      <c r="F2528" s="1"/>
    </row>
    <row r="2529" spans="2:6">
      <c r="B2529" s="1"/>
      <c r="C2529" s="1"/>
      <c r="E2529" s="1"/>
      <c r="F2529" s="1"/>
    </row>
  </sheetData>
  <mergeCells count="16">
    <mergeCell ref="B14:C14"/>
    <mergeCell ref="I21:P21"/>
    <mergeCell ref="H18:J18"/>
    <mergeCell ref="L18:O18"/>
    <mergeCell ref="D14:E14"/>
    <mergeCell ref="K2:O2"/>
    <mergeCell ref="D10:E10"/>
    <mergeCell ref="D11:E11"/>
    <mergeCell ref="B10:C11"/>
    <mergeCell ref="A2:B2"/>
    <mergeCell ref="C2:H2"/>
    <mergeCell ref="I2:J2"/>
    <mergeCell ref="H5:I5"/>
    <mergeCell ref="J5:K5"/>
    <mergeCell ref="H6:I6"/>
    <mergeCell ref="J6:K6"/>
  </mergeCells>
  <dataValidations count="6">
    <dataValidation type="list" allowBlank="1" showInputMessage="1" showErrorMessage="1" prompt="Seleccione el nombre del prestador._x000a_" sqref="C2:H2" xr:uid="{00000000-0002-0000-0200-000000000000}">
      <formula1>Acueducto</formula1>
    </dataValidation>
    <dataValidation type="list" allowBlank="1" showInputMessage="1" showErrorMessage="1" prompt="Seleccione el mes de inicio del periodo, para la estimación del consumo mensual promedio por suscriptor." sqref="J5:K5" xr:uid="{00000000-0002-0000-0200-000001000000}">
      <formula1>FechaInicial</formula1>
    </dataValidation>
    <dataValidation type="whole" operator="greaterThan" allowBlank="1" showInputMessage="1" showErrorMessage="1" prompt="ACUEDUCTO. Inserte el valor del CARGO FIJO aplicable en el segundo semestre del año." sqref="F10:F13 F15:F16" xr:uid="{00000000-0002-0000-0200-000002000000}">
      <formula1>0</formula1>
    </dataValidation>
    <dataValidation type="whole" operator="greaterThan" allowBlank="1" showInputMessage="1" showErrorMessage="1" prompt="ALCANTARILLADO. Inserte el valor del CARGO FIJO aplicable en el segundo semestre del año." sqref="N13:O16" xr:uid="{00000000-0002-0000-0200-000003000000}">
      <formula1>0</formula1>
    </dataValidation>
    <dataValidation operator="greaterThan" allowBlank="1" showInputMessage="1" showErrorMessage="1" prompt="ACUEDUCTO. En caso que tenga una acumulacion del IPC del 3% o superior incluyala. Recuerde que esta se cuenta a partir de inicio de aplicacion del marco tarifario vigente." sqref="F14" xr:uid="{00000000-0002-0000-0200-000004000000}"/>
    <dataValidation type="list" allowBlank="1" showInputMessage="1" showErrorMessage="1" sqref="E26:E316" xr:uid="{00000000-0002-0000-0200-000005000000}">
      <formula1>"Comercial, Especial, Industrial, Oficial, Residencial, Temporal"</formula1>
    </dataValidation>
  </dataValidations>
  <pageMargins left="0.31496062992125984" right="0.11811023622047245" top="0.94488188976377963" bottom="0.35433070866141736" header="0.31496062992125984" footer="0.31496062992125984"/>
  <pageSetup scale="60" orientation="landscape" r:id="rId1"/>
  <headerFooter>
    <oddHeader>&amp;L&amp;"Arial,Cursiva"&amp;9OFERTA INSTITUCIONAL 2021: Fortalecimiento comercial a pequeños prestadores de acueducto y alcantarillado
&amp;"Arial,Normal"Balance entre subsidios y contribuciones para el servicio público domiciliario de acueducto&amp;R&amp;G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9"/>
  <sheetViews>
    <sheetView topLeftCell="A41" zoomScale="115" zoomScaleNormal="115" zoomScaleSheetLayoutView="120" zoomScalePageLayoutView="80" workbookViewId="0">
      <selection activeCell="C44" sqref="C44"/>
    </sheetView>
  </sheetViews>
  <sheetFormatPr defaultColWidth="11.42578125" defaultRowHeight="12.95"/>
  <cols>
    <col min="1" max="1" width="2.7109375" style="25" customWidth="1"/>
    <col min="2" max="2" width="18.42578125" style="35" customWidth="1"/>
    <col min="3" max="3" width="16.140625" style="15" customWidth="1"/>
    <col min="4" max="4" width="13.42578125" style="15" customWidth="1"/>
    <col min="5" max="5" width="12.7109375" style="25" customWidth="1"/>
    <col min="6" max="6" width="13.42578125" style="16" customWidth="1"/>
    <col min="7" max="7" width="16.42578125" style="13" customWidth="1"/>
    <col min="8" max="8" width="18.28515625" style="13" customWidth="1"/>
    <col min="9" max="9" width="14" style="36" customWidth="1"/>
    <col min="10" max="10" width="11.28515625" style="36" customWidth="1"/>
    <col min="11" max="11" width="13.42578125" style="25" customWidth="1"/>
    <col min="12" max="12" width="13.140625" style="25" customWidth="1"/>
    <col min="13" max="13" width="12.7109375" style="25" customWidth="1"/>
    <col min="14" max="14" width="12.42578125" style="25" customWidth="1"/>
    <col min="15" max="15" width="11.42578125" style="25"/>
    <col min="16" max="16" width="13.140625" style="25" customWidth="1"/>
    <col min="17" max="17" width="9.7109375" style="25" bestFit="1" customWidth="1"/>
    <col min="18" max="16384" width="11.42578125" style="25"/>
  </cols>
  <sheetData>
    <row r="1" spans="2:11" ht="25.5" customHeight="1" thickBot="1">
      <c r="B1" s="490" t="s">
        <v>140</v>
      </c>
      <c r="C1" s="491"/>
      <c r="D1" s="491"/>
      <c r="E1" s="492"/>
      <c r="F1" s="493"/>
      <c r="G1" s="494"/>
      <c r="H1" s="494"/>
      <c r="I1" s="494"/>
      <c r="J1" s="408"/>
      <c r="K1" s="28"/>
    </row>
    <row r="2" spans="2:11" ht="19.350000000000001" thickBot="1">
      <c r="B2" s="80"/>
      <c r="C2" s="81"/>
      <c r="D2" s="81"/>
      <c r="E2" s="82"/>
      <c r="F2" s="83"/>
      <c r="G2" s="84"/>
      <c r="H2" s="84"/>
      <c r="I2" s="84"/>
      <c r="J2" s="84"/>
      <c r="K2" s="28"/>
    </row>
    <row r="3" spans="2:11" ht="41.1" customHeight="1" thickBot="1">
      <c r="B3" s="668" t="s">
        <v>141</v>
      </c>
      <c r="C3" s="669"/>
      <c r="D3" s="665" t="str">
        <f>InformacionAcueducto!C2</f>
        <v>ASOCIACIÓN DE USUARIOS DE ACUEDUCTO Y ALCANTARILLADO DE LA VEREDA PASQUILLA CENTRO</v>
      </c>
      <c r="E3" s="666"/>
      <c r="F3" s="666"/>
      <c r="G3" s="667"/>
      <c r="H3" s="403" t="s">
        <v>142</v>
      </c>
      <c r="I3" s="665" t="str">
        <f>InformacionAcueducto!K2</f>
        <v>AAPC</v>
      </c>
      <c r="J3" s="670"/>
      <c r="K3" s="28"/>
    </row>
    <row r="4" spans="2:11">
      <c r="B4" s="5"/>
      <c r="C4" s="5"/>
      <c r="D4" s="5"/>
      <c r="E4" s="28"/>
      <c r="F4" s="9"/>
      <c r="G4" s="9"/>
      <c r="H4" s="9"/>
      <c r="I4" s="9"/>
      <c r="J4" s="31"/>
      <c r="K4" s="28"/>
    </row>
    <row r="5" spans="2:11" s="28" customFormat="1" ht="18.600000000000001">
      <c r="B5" s="69" t="s">
        <v>143</v>
      </c>
      <c r="C5" s="5"/>
      <c r="D5" s="5"/>
      <c r="E5" s="5"/>
      <c r="F5" s="5"/>
      <c r="G5" s="5"/>
      <c r="H5" s="4"/>
      <c r="I5" s="4"/>
      <c r="J5" s="4"/>
    </row>
    <row r="6" spans="2:11" ht="13.5" thickBot="1">
      <c r="B6" s="4"/>
      <c r="C6" s="5"/>
      <c r="D6" s="5"/>
      <c r="E6" s="5"/>
      <c r="F6" s="5"/>
      <c r="G6" s="5"/>
      <c r="H6" s="4"/>
      <c r="I6" s="4"/>
      <c r="J6" s="4"/>
      <c r="K6" s="28"/>
    </row>
    <row r="7" spans="2:11" ht="15" thickBot="1">
      <c r="B7" s="672" t="s">
        <v>144</v>
      </c>
      <c r="C7" s="673"/>
      <c r="D7" s="489">
        <f>InformacionAcueducto!F10*(1+InformacionAcueducto!$F$14)</f>
        <v>0</v>
      </c>
      <c r="E7" s="24"/>
      <c r="F7" s="25"/>
      <c r="G7" s="28"/>
      <c r="H7" s="25"/>
      <c r="I7" s="24"/>
      <c r="J7" s="24"/>
      <c r="K7" s="28"/>
    </row>
    <row r="8" spans="2:11" ht="16.7" customHeight="1" thickBot="1">
      <c r="B8" s="674" t="s">
        <v>145</v>
      </c>
      <c r="C8" s="675"/>
      <c r="D8" s="488">
        <f>InformacionAcueducto!F11*(1+InformacionAcueducto!$F$14)</f>
        <v>0</v>
      </c>
      <c r="E8" s="24"/>
      <c r="F8" s="24"/>
      <c r="G8" s="24"/>
      <c r="H8" s="24"/>
      <c r="I8" s="24"/>
      <c r="J8" s="24"/>
      <c r="K8" s="28"/>
    </row>
    <row r="9" spans="2:11">
      <c r="B9" s="24"/>
      <c r="C9" s="24"/>
      <c r="D9" s="28"/>
      <c r="E9" s="24"/>
      <c r="F9" s="24"/>
      <c r="G9" s="24"/>
      <c r="H9" s="24"/>
      <c r="I9" s="24"/>
      <c r="J9" s="24"/>
      <c r="K9" s="28"/>
    </row>
    <row r="10" spans="2:11">
      <c r="B10" s="24"/>
      <c r="C10" s="24"/>
      <c r="D10" s="28"/>
      <c r="E10" s="24"/>
      <c r="F10" s="24"/>
      <c r="G10" s="24"/>
      <c r="H10" s="24"/>
      <c r="I10" s="24"/>
      <c r="J10" s="24"/>
      <c r="K10" s="28"/>
    </row>
    <row r="11" spans="2:11" ht="18.600000000000001">
      <c r="B11" s="69" t="s">
        <v>146</v>
      </c>
      <c r="C11" s="24"/>
      <c r="D11" s="28"/>
      <c r="E11" s="24"/>
      <c r="F11" s="24"/>
      <c r="G11" s="24"/>
      <c r="H11" s="24"/>
      <c r="I11" s="24"/>
      <c r="J11" s="24"/>
      <c r="K11" s="28"/>
    </row>
    <row r="12" spans="2:11" ht="13.5" thickBot="1">
      <c r="B12" s="4"/>
      <c r="C12" s="5"/>
      <c r="D12" s="5"/>
      <c r="E12" s="5"/>
      <c r="F12" s="5"/>
      <c r="G12" s="5"/>
      <c r="H12" s="4"/>
      <c r="I12" s="4"/>
      <c r="J12" s="4"/>
      <c r="K12" s="28"/>
    </row>
    <row r="13" spans="2:11" ht="45.4" customHeight="1" thickBot="1">
      <c r="B13" s="461" t="s">
        <v>57</v>
      </c>
      <c r="C13" s="404" t="s">
        <v>58</v>
      </c>
      <c r="D13" s="414" t="s">
        <v>59</v>
      </c>
      <c r="E13" s="414" t="s">
        <v>147</v>
      </c>
      <c r="F13" s="405" t="s">
        <v>148</v>
      </c>
      <c r="G13" s="4"/>
      <c r="H13" s="4"/>
      <c r="I13" s="4"/>
      <c r="J13" s="4"/>
      <c r="K13" s="28"/>
    </row>
    <row r="14" spans="2:11">
      <c r="B14" s="411">
        <v>1</v>
      </c>
      <c r="C14" s="415">
        <v>0.7</v>
      </c>
      <c r="D14" s="416">
        <v>0.7</v>
      </c>
      <c r="E14" s="417"/>
      <c r="F14" s="418"/>
      <c r="G14" s="4"/>
      <c r="H14" s="4"/>
      <c r="I14" s="4"/>
      <c r="J14" s="4"/>
      <c r="K14" s="28"/>
    </row>
    <row r="15" spans="2:11">
      <c r="B15" s="412">
        <v>2</v>
      </c>
      <c r="C15" s="419">
        <v>0.4</v>
      </c>
      <c r="D15" s="213">
        <v>0.4</v>
      </c>
      <c r="E15" s="297"/>
      <c r="F15" s="420"/>
      <c r="G15" s="4"/>
      <c r="H15" s="4"/>
      <c r="I15" s="4"/>
      <c r="J15" s="4"/>
      <c r="K15" s="28"/>
    </row>
    <row r="16" spans="2:11">
      <c r="B16" s="412">
        <v>3</v>
      </c>
      <c r="C16" s="421">
        <v>0.15</v>
      </c>
      <c r="D16" s="213">
        <v>0.15</v>
      </c>
      <c r="E16" s="297"/>
      <c r="F16" s="420"/>
      <c r="G16" s="4"/>
      <c r="H16" s="4"/>
      <c r="I16" s="4"/>
      <c r="J16" s="4"/>
      <c r="K16" s="28"/>
    </row>
    <row r="17" spans="2:23">
      <c r="B17" s="412">
        <v>5</v>
      </c>
      <c r="C17" s="422"/>
      <c r="D17" s="297"/>
      <c r="E17" s="213">
        <v>1.24</v>
      </c>
      <c r="F17" s="423">
        <v>0.55000000000000004</v>
      </c>
      <c r="G17" s="4"/>
      <c r="H17" s="4"/>
      <c r="I17" s="4"/>
      <c r="J17" s="4"/>
      <c r="K17" s="28"/>
    </row>
    <row r="18" spans="2:23">
      <c r="B18" s="412">
        <v>6</v>
      </c>
      <c r="C18" s="422"/>
      <c r="D18" s="297"/>
      <c r="E18" s="213">
        <v>1.74</v>
      </c>
      <c r="F18" s="423">
        <v>0.65</v>
      </c>
      <c r="G18" s="4"/>
      <c r="H18" s="4"/>
      <c r="I18" s="4"/>
      <c r="J18" s="4"/>
      <c r="K18" s="28"/>
    </row>
    <row r="19" spans="2:23">
      <c r="B19" s="412" t="s">
        <v>70</v>
      </c>
      <c r="C19" s="422"/>
      <c r="D19" s="297"/>
      <c r="E19" s="213">
        <v>0.5</v>
      </c>
      <c r="F19" s="423">
        <v>0.5</v>
      </c>
      <c r="G19" s="4"/>
      <c r="H19" s="4"/>
      <c r="I19" s="4"/>
      <c r="J19" s="4"/>
      <c r="K19" s="28"/>
    </row>
    <row r="20" spans="2:23" ht="13.5" thickBot="1">
      <c r="B20" s="413" t="s">
        <v>69</v>
      </c>
      <c r="C20" s="424"/>
      <c r="D20" s="425"/>
      <c r="E20" s="426">
        <v>0.3</v>
      </c>
      <c r="F20" s="427">
        <v>0.38</v>
      </c>
      <c r="G20" s="4"/>
      <c r="H20" s="4"/>
      <c r="I20" s="4"/>
      <c r="J20" s="4"/>
      <c r="K20" s="28"/>
    </row>
    <row r="21" spans="2:23">
      <c r="B21" s="4"/>
      <c r="C21" s="5"/>
      <c r="D21" s="5"/>
      <c r="E21" s="5"/>
      <c r="F21" s="43" t="s">
        <v>71</v>
      </c>
      <c r="G21" s="5"/>
      <c r="H21" s="4"/>
      <c r="I21" s="4"/>
      <c r="J21" s="4"/>
      <c r="K21" s="28"/>
    </row>
    <row r="22" spans="2:23">
      <c r="B22" s="4"/>
      <c r="C22" s="5"/>
      <c r="D22" s="5"/>
      <c r="E22" s="5"/>
      <c r="F22" s="43"/>
      <c r="G22" s="5"/>
      <c r="H22" s="4"/>
      <c r="I22" s="4"/>
      <c r="J22" s="4"/>
      <c r="K22" s="28"/>
      <c r="R22" s="178"/>
    </row>
    <row r="23" spans="2:23">
      <c r="B23" s="4"/>
      <c r="C23" s="5"/>
      <c r="D23" s="5"/>
      <c r="E23" s="5"/>
      <c r="F23" s="5"/>
      <c r="G23" s="5"/>
      <c r="H23" s="4"/>
      <c r="I23" s="4"/>
      <c r="J23" s="4"/>
      <c r="K23" s="28"/>
    </row>
    <row r="24" spans="2:23" ht="18.600000000000001">
      <c r="B24" s="69" t="s">
        <v>149</v>
      </c>
      <c r="C24" s="5"/>
      <c r="D24" s="5"/>
      <c r="E24" s="5"/>
      <c r="F24" s="5"/>
      <c r="G24" s="5"/>
      <c r="H24" s="4"/>
      <c r="I24" s="4"/>
      <c r="J24" s="4"/>
      <c r="K24" s="28"/>
    </row>
    <row r="25" spans="2:23" ht="13.5" thickBot="1">
      <c r="B25" s="4"/>
      <c r="C25" s="4"/>
      <c r="D25" s="4"/>
      <c r="E25" s="4"/>
      <c r="F25" s="406"/>
      <c r="G25" s="406"/>
      <c r="H25" s="4"/>
      <c r="I25" s="406"/>
      <c r="J25" s="406"/>
      <c r="K25" s="4"/>
      <c r="Q25" s="409"/>
      <c r="R25" s="409"/>
      <c r="S25" s="409"/>
      <c r="U25" s="409"/>
      <c r="V25" s="409"/>
      <c r="W25" s="409"/>
    </row>
    <row r="26" spans="2:23" ht="70.150000000000006" customHeight="1" thickBot="1">
      <c r="B26" s="442" t="s">
        <v>120</v>
      </c>
      <c r="C26" s="442" t="s">
        <v>150</v>
      </c>
      <c r="D26" s="442" t="s">
        <v>133</v>
      </c>
      <c r="E26" s="442" t="s">
        <v>151</v>
      </c>
      <c r="F26" s="428" t="s">
        <v>152</v>
      </c>
      <c r="G26" s="428" t="s">
        <v>153</v>
      </c>
      <c r="H26" s="442" t="s">
        <v>154</v>
      </c>
      <c r="I26" s="429" t="s">
        <v>138</v>
      </c>
      <c r="J26" s="429" t="s">
        <v>139</v>
      </c>
      <c r="K26" s="442" t="s">
        <v>155</v>
      </c>
      <c r="L26" s="4"/>
      <c r="M26" s="4"/>
      <c r="N26" s="431" t="s">
        <v>156</v>
      </c>
      <c r="O26" s="431" t="s">
        <v>157</v>
      </c>
      <c r="P26" s="431" t="s">
        <v>158</v>
      </c>
      <c r="Q26" s="436" t="s">
        <v>159</v>
      </c>
      <c r="R26" s="437" t="s">
        <v>160</v>
      </c>
      <c r="S26" s="430" t="s">
        <v>161</v>
      </c>
      <c r="T26" s="431" t="s">
        <v>162</v>
      </c>
      <c r="U26" s="436" t="s">
        <v>163</v>
      </c>
      <c r="V26" s="437" t="s">
        <v>164</v>
      </c>
      <c r="W26" s="438" t="s">
        <v>165</v>
      </c>
    </row>
    <row r="27" spans="2:23">
      <c r="B27" s="445">
        <v>1</v>
      </c>
      <c r="C27" s="402">
        <f>COUNTIF(InformacionAcueducto!$G$26:$G$2525,B27)</f>
        <v>0</v>
      </c>
      <c r="D27" s="402">
        <f>SUMIF(InformacionAcueducto!$G$26:$G$2525,B27,InformacionAcueducto!$U$26:$U$2525)</f>
        <v>0</v>
      </c>
      <c r="E27" s="402">
        <f>SUMIF(InformacionAcueducto!$G$26:$G$2525,B27,InformacionAcueducto!$V$26:$V$2525)</f>
        <v>0</v>
      </c>
      <c r="F27" s="300">
        <f>SUMIF(InformacionAcueducto!$G$26:$G$2525,B27,InformacionAcueducto!$W$26:$W$2525)</f>
        <v>0</v>
      </c>
      <c r="G27" s="300">
        <f>SUMIF(InformacionAcueducto!$G$26:$G$2525,B27,InformacionAcueducto!$X$26:$X$2525)</f>
        <v>0</v>
      </c>
      <c r="H27" s="402">
        <f>SUMIF(InformacionAcueducto!$G$26:$G$2525,B27,InformacionAcueducto!$Y$26:$Y$2525)</f>
        <v>0</v>
      </c>
      <c r="I27" s="300">
        <f>SUMIF(InformacionAcueducto!$G$26:$G$2525,B27,InformacionAcueducto!$Z$26:$Z$2525)</f>
        <v>0</v>
      </c>
      <c r="J27" s="300">
        <f>SUMIF(InformacionAcueducto!$G$26:$G$2525,B27,InformacionAcueducto!$AA$26:$AA$2525)</f>
        <v>0</v>
      </c>
      <c r="K27" s="402">
        <f t="shared" ref="K27:K35" si="0">IF(AND(D27&gt;0,C27&gt;0),D27/C27,0)</f>
        <v>0</v>
      </c>
      <c r="L27" s="40"/>
      <c r="M27" s="40"/>
      <c r="N27" s="402">
        <f>InformacionAcueducto!H20</f>
        <v>0</v>
      </c>
      <c r="O27" s="402">
        <f>C27+N27</f>
        <v>0</v>
      </c>
      <c r="P27" s="402">
        <f>D27+(N27*K27)</f>
        <v>0</v>
      </c>
      <c r="Q27" s="300">
        <f>E27+IF(K27&lt;=11,(K27*N27),(11*N27))</f>
        <v>0</v>
      </c>
      <c r="R27" s="495">
        <f>I27+IF(K27&gt;22,11,IF(AND(K27&gt;11,K27&lt;=22),K27-11,0))</f>
        <v>0</v>
      </c>
      <c r="S27" s="300">
        <f>J27+IF(K27&gt;22, (K27-22)*N27,0)</f>
        <v>0</v>
      </c>
      <c r="T27" s="402">
        <f>P27*12</f>
        <v>0</v>
      </c>
      <c r="U27" s="300">
        <f>Q27*12</f>
        <v>0</v>
      </c>
      <c r="V27" s="300">
        <f t="shared" ref="V27:W35" si="1">R27*12</f>
        <v>0</v>
      </c>
      <c r="W27" s="300">
        <f t="shared" si="1"/>
        <v>0</v>
      </c>
    </row>
    <row r="28" spans="2:23">
      <c r="B28" s="446">
        <v>2</v>
      </c>
      <c r="C28" s="402">
        <f>COUNTIF(InformacionAcueducto!$G$26:$G$2525,B28)</f>
        <v>1</v>
      </c>
      <c r="D28" s="402">
        <f>SUMIF(InformacionAcueducto!$G$26:$G$2525,B28,InformacionAcueducto!$U$26:$U$2525)</f>
        <v>0</v>
      </c>
      <c r="E28" s="402">
        <f>SUMIF(InformacionAcueducto!$G$26:$G$2525,B28,InformacionAcueducto!$V$26:$V$2525)</f>
        <v>0</v>
      </c>
      <c r="F28" s="300">
        <f>SUMIF(InformacionAcueducto!$G$26:$G$2525,B28,InformacionAcueducto!$W$26:$W$2525)</f>
        <v>0</v>
      </c>
      <c r="G28" s="300">
        <f>SUMIF(InformacionAcueducto!$G$26:$G$2525,B28,InformacionAcueducto!$X$26:$X$2525)</f>
        <v>0</v>
      </c>
      <c r="H28" s="402">
        <f>SUMIF(InformacionAcueducto!$G$26:$G$2525,B28,InformacionAcueducto!$Y$26:$Y$2525)</f>
        <v>0</v>
      </c>
      <c r="I28" s="300">
        <f>SUMIF(InformacionAcueducto!$G$26:$G$2525,B28,InformacionAcueducto!$Z$26:$Z$2525)</f>
        <v>0</v>
      </c>
      <c r="J28" s="300">
        <f>SUMIF(InformacionAcueducto!$G$26:$G$2525,B28,InformacionAcueducto!$AA$26:$AA$2525)</f>
        <v>0</v>
      </c>
      <c r="K28" s="402">
        <f t="shared" si="0"/>
        <v>0</v>
      </c>
      <c r="L28" s="40"/>
      <c r="M28" s="40"/>
      <c r="N28" s="402">
        <f>InformacionAcueducto!I20</f>
        <v>0</v>
      </c>
      <c r="O28" s="402">
        <f t="shared" ref="O28:O35" si="2">C28+N28</f>
        <v>1</v>
      </c>
      <c r="P28" s="402">
        <f t="shared" ref="P28:P33" si="3">D28+(N28*K28)</f>
        <v>0</v>
      </c>
      <c r="Q28" s="300">
        <f>E28+IF(K28&lt;=11,(K28*N28),(11*N28))</f>
        <v>0</v>
      </c>
      <c r="R28" s="495">
        <f t="shared" ref="R28:R35" si="4">I28+IF(K28&gt;22,11,IF(AND(K28&gt;11,K28&lt;=22),K28-11,0))</f>
        <v>0</v>
      </c>
      <c r="S28" s="300">
        <f t="shared" ref="S28:S35" si="5">J28+IF(K28&gt;22, (K28-22)*N28,0)</f>
        <v>0</v>
      </c>
      <c r="T28" s="402">
        <f t="shared" ref="T28:T35" si="6">P28*12</f>
        <v>0</v>
      </c>
      <c r="U28" s="300">
        <f>Q28*12</f>
        <v>0</v>
      </c>
      <c r="V28" s="300">
        <f t="shared" si="1"/>
        <v>0</v>
      </c>
      <c r="W28" s="300">
        <f t="shared" si="1"/>
        <v>0</v>
      </c>
    </row>
    <row r="29" spans="2:23">
      <c r="B29" s="446">
        <v>3</v>
      </c>
      <c r="C29" s="402">
        <f>COUNTIF(InformacionAcueducto!$G$26:$G$2525,B29)</f>
        <v>0</v>
      </c>
      <c r="D29" s="402">
        <f>SUMIF(InformacionAcueducto!$G$26:$G$2525,B29,InformacionAcueducto!$U$26:$U$2525)</f>
        <v>0</v>
      </c>
      <c r="E29" s="402">
        <f>SUMIF(InformacionAcueducto!$G$26:$G$2525,B29,InformacionAcueducto!$V$26:$V$2525)</f>
        <v>0</v>
      </c>
      <c r="F29" s="300">
        <f>SUMIF(InformacionAcueducto!$G$26:$G$2525,B29,InformacionAcueducto!$W$26:$W$2525)</f>
        <v>0</v>
      </c>
      <c r="G29" s="300">
        <f>SUMIF(InformacionAcueducto!$G$26:$G$2525,B29,InformacionAcueducto!$X$26:$X$2525)</f>
        <v>0</v>
      </c>
      <c r="H29" s="402">
        <f>SUMIF(InformacionAcueducto!$G$26:$G$2525,B29,InformacionAcueducto!$Y$26:$Y$2525)</f>
        <v>0</v>
      </c>
      <c r="I29" s="300">
        <f>SUMIF(InformacionAcueducto!$G$26:$G$2525,B29,InformacionAcueducto!$Z$26:$Z$2525)</f>
        <v>0</v>
      </c>
      <c r="J29" s="300">
        <f>SUMIF(InformacionAcueducto!$G$26:$G$2525,B29,InformacionAcueducto!$AA$26:$AA$2525)</f>
        <v>0</v>
      </c>
      <c r="K29" s="402">
        <f t="shared" si="0"/>
        <v>0</v>
      </c>
      <c r="L29" s="40"/>
      <c r="M29" s="40"/>
      <c r="N29" s="402">
        <f>InformacionAcueducto!J20</f>
        <v>0</v>
      </c>
      <c r="O29" s="402">
        <f t="shared" si="2"/>
        <v>0</v>
      </c>
      <c r="P29" s="402">
        <f t="shared" si="3"/>
        <v>0</v>
      </c>
      <c r="Q29" s="300">
        <f t="shared" ref="Q29:Q35" si="7">E29+IF(K29&lt;=11,(K29*N29),(11*N29))</f>
        <v>0</v>
      </c>
      <c r="R29" s="495">
        <f t="shared" si="4"/>
        <v>0</v>
      </c>
      <c r="S29" s="300">
        <f t="shared" si="5"/>
        <v>0</v>
      </c>
      <c r="T29" s="402">
        <f t="shared" si="6"/>
        <v>0</v>
      </c>
      <c r="U29" s="300">
        <f>Q29*12</f>
        <v>0</v>
      </c>
      <c r="V29" s="300">
        <f t="shared" si="1"/>
        <v>0</v>
      </c>
      <c r="W29" s="300">
        <f t="shared" si="1"/>
        <v>0</v>
      </c>
    </row>
    <row r="30" spans="2:23">
      <c r="B30" s="446">
        <v>4</v>
      </c>
      <c r="C30" s="402">
        <f>COUNTIF(InformacionAcueducto!$G$26:$G$2525,B30)</f>
        <v>0</v>
      </c>
      <c r="D30" s="402">
        <f>SUMIF(InformacionAcueducto!$G$26:$G$2525,B30,InformacionAcueducto!$U$26:$U$2525)</f>
        <v>0</v>
      </c>
      <c r="E30" s="402">
        <f>SUMIF(InformacionAcueducto!$G$26:$G$2525,B30,InformacionAcueducto!$V$26:$V$2525)</f>
        <v>0</v>
      </c>
      <c r="F30" s="300">
        <f>SUMIF(InformacionAcueducto!$G$26:$G$2525,B30,InformacionAcueducto!$W$26:$W$2525)</f>
        <v>0</v>
      </c>
      <c r="G30" s="300">
        <f>SUMIF(InformacionAcueducto!$G$26:$G$2525,B30,InformacionAcueducto!$X$26:$X$2525)</f>
        <v>0</v>
      </c>
      <c r="H30" s="402">
        <f>SUMIF(InformacionAcueducto!$G$26:$G$2525,B30,InformacionAcueducto!$Y$26:$Y$2525)</f>
        <v>0</v>
      </c>
      <c r="I30" s="300">
        <f>SUMIF(InformacionAcueducto!$G$26:$G$2525,B30,InformacionAcueducto!$Z$26:$Z$2525)</f>
        <v>0</v>
      </c>
      <c r="J30" s="300">
        <f>SUMIF(InformacionAcueducto!$G$26:$G$2525,B30,InformacionAcueducto!$AA$26:$AA$2525)</f>
        <v>0</v>
      </c>
      <c r="K30" s="402">
        <f t="shared" si="0"/>
        <v>0</v>
      </c>
      <c r="L30" s="40"/>
      <c r="M30" s="40"/>
      <c r="N30" s="402">
        <f>InformacionAcueducto!K20</f>
        <v>0</v>
      </c>
      <c r="O30" s="402">
        <f t="shared" si="2"/>
        <v>0</v>
      </c>
      <c r="P30" s="402">
        <f>D30+(N30*K30)</f>
        <v>0</v>
      </c>
      <c r="Q30" s="300">
        <f t="shared" si="7"/>
        <v>0</v>
      </c>
      <c r="R30" s="495">
        <f>I30+IF(K30&gt;22,11,IF(AND(K30&gt;11,K30&lt;=22),K30-11,0))</f>
        <v>0</v>
      </c>
      <c r="S30" s="300">
        <f t="shared" si="5"/>
        <v>0</v>
      </c>
      <c r="T30" s="402">
        <f t="shared" si="6"/>
        <v>0</v>
      </c>
      <c r="U30" s="300">
        <f t="shared" ref="U30:U35" si="8">Q30*12</f>
        <v>0</v>
      </c>
      <c r="V30" s="300">
        <f t="shared" si="1"/>
        <v>0</v>
      </c>
      <c r="W30" s="300">
        <f t="shared" si="1"/>
        <v>0</v>
      </c>
    </row>
    <row r="31" spans="2:23">
      <c r="B31" s="446">
        <v>5</v>
      </c>
      <c r="C31" s="402">
        <f>COUNTIF(InformacionAcueducto!$G$26:$G$2525,B31)</f>
        <v>0</v>
      </c>
      <c r="D31" s="402">
        <f>SUMIF(InformacionAcueducto!$G$26:$G$2525,B31,InformacionAcueducto!$U$26:$U$2525)</f>
        <v>0</v>
      </c>
      <c r="E31" s="402">
        <f>SUMIF(InformacionAcueducto!$G$26:$G$2525,B31,InformacionAcueducto!$V$26:$V$2525)</f>
        <v>0</v>
      </c>
      <c r="F31" s="300">
        <f>SUMIF(InformacionAcueducto!$G$26:$G$2525,B31,InformacionAcueducto!$W$26:$W$2525)</f>
        <v>0</v>
      </c>
      <c r="G31" s="300">
        <f>SUMIF(InformacionAcueducto!$G$26:$G$2525,B31,InformacionAcueducto!$X$26:$X$2525)</f>
        <v>0</v>
      </c>
      <c r="H31" s="402">
        <f>SUMIF(InformacionAcueducto!$G$26:$G$2525,B31,InformacionAcueducto!$Y$26:$Y$2525)</f>
        <v>0</v>
      </c>
      <c r="I31" s="300">
        <f>SUMIF(InformacionAcueducto!$G$26:$G$2525,B31,InformacionAcueducto!$Z$26:$Z$2525)</f>
        <v>0</v>
      </c>
      <c r="J31" s="300">
        <f>SUMIF(InformacionAcueducto!$G$26:$G$2525,B31,InformacionAcueducto!$AA$26:$AA$2525)</f>
        <v>0</v>
      </c>
      <c r="K31" s="402">
        <f t="shared" si="0"/>
        <v>0</v>
      </c>
      <c r="L31" s="40"/>
      <c r="M31" s="40"/>
      <c r="N31" s="402">
        <f>InformacionAcueducto!L20</f>
        <v>0</v>
      </c>
      <c r="O31" s="402">
        <f t="shared" si="2"/>
        <v>0</v>
      </c>
      <c r="P31" s="402">
        <f t="shared" si="3"/>
        <v>0</v>
      </c>
      <c r="Q31" s="300">
        <f>E31+IF(K31&lt;=11,(K31*N31),(11*N31))</f>
        <v>0</v>
      </c>
      <c r="R31" s="495">
        <f t="shared" si="4"/>
        <v>0</v>
      </c>
      <c r="S31" s="300">
        <f t="shared" si="5"/>
        <v>0</v>
      </c>
      <c r="T31" s="402">
        <f t="shared" si="6"/>
        <v>0</v>
      </c>
      <c r="U31" s="300">
        <f t="shared" si="8"/>
        <v>0</v>
      </c>
      <c r="V31" s="300">
        <f t="shared" si="1"/>
        <v>0</v>
      </c>
      <c r="W31" s="300">
        <f t="shared" si="1"/>
        <v>0</v>
      </c>
    </row>
    <row r="32" spans="2:23">
      <c r="B32" s="446">
        <v>6</v>
      </c>
      <c r="C32" s="402">
        <f>COUNTIF(InformacionAcueducto!$G$26:$G$2525,B32)</f>
        <v>0</v>
      </c>
      <c r="D32" s="402">
        <f>SUMIF(InformacionAcueducto!$G$26:$G$2525,B32,InformacionAcueducto!$U$26:$U$2525)</f>
        <v>0</v>
      </c>
      <c r="E32" s="402">
        <f>SUMIF(InformacionAcueducto!$G$26:$G$2525,B32,InformacionAcueducto!$V$26:$V$2525)</f>
        <v>0</v>
      </c>
      <c r="F32" s="300">
        <f>SUMIF(InformacionAcueducto!$G$26:$G$2525,B32,InformacionAcueducto!$W$26:$W$2525)</f>
        <v>0</v>
      </c>
      <c r="G32" s="300">
        <f>SUMIF(InformacionAcueducto!$G$26:$G$2525,B32,InformacionAcueducto!$X$26:$X$2525)</f>
        <v>0</v>
      </c>
      <c r="H32" s="402">
        <f>SUMIF(InformacionAcueducto!$G$26:$G$2525,B32,InformacionAcueducto!$Y$26:$Y$2525)</f>
        <v>0</v>
      </c>
      <c r="I32" s="300">
        <f>SUMIF(InformacionAcueducto!$G$26:$G$2525,B32,InformacionAcueducto!$Z$26:$Z$2525)</f>
        <v>0</v>
      </c>
      <c r="J32" s="300">
        <f>SUMIF(InformacionAcueducto!$G$26:$G$2525,B32,InformacionAcueducto!$AA$26:$AA$2525)</f>
        <v>0</v>
      </c>
      <c r="K32" s="402">
        <f t="shared" si="0"/>
        <v>0</v>
      </c>
      <c r="L32" s="40"/>
      <c r="M32" s="40"/>
      <c r="N32" s="402">
        <f>InformacionAcueducto!M20</f>
        <v>0</v>
      </c>
      <c r="O32" s="402">
        <f t="shared" si="2"/>
        <v>0</v>
      </c>
      <c r="P32" s="402">
        <f t="shared" si="3"/>
        <v>0</v>
      </c>
      <c r="Q32" s="300">
        <f t="shared" si="7"/>
        <v>0</v>
      </c>
      <c r="R32" s="495">
        <f t="shared" si="4"/>
        <v>0</v>
      </c>
      <c r="S32" s="300">
        <f t="shared" si="5"/>
        <v>0</v>
      </c>
      <c r="T32" s="402">
        <f t="shared" si="6"/>
        <v>0</v>
      </c>
      <c r="U32" s="300">
        <f t="shared" si="8"/>
        <v>0</v>
      </c>
      <c r="V32" s="300">
        <f t="shared" si="1"/>
        <v>0</v>
      </c>
      <c r="W32" s="300">
        <f t="shared" si="1"/>
        <v>0</v>
      </c>
    </row>
    <row r="33" spans="1:25">
      <c r="B33" s="447" t="s">
        <v>70</v>
      </c>
      <c r="C33" s="402">
        <f>COUNTIF(InformacionAcueducto!$G$26:$G$2525,B33)</f>
        <v>0</v>
      </c>
      <c r="D33" s="402">
        <f>SUMIF(InformacionAcueducto!$G$26:$G$2525,B33,InformacionAcueducto!$U$26:$U$2525)</f>
        <v>0</v>
      </c>
      <c r="E33" s="402">
        <f>SUMIF(InformacionAcueducto!$G$26:$G$2525,B33,InformacionAcueducto!$V$26:$V$2525)</f>
        <v>0</v>
      </c>
      <c r="F33" s="300">
        <f>SUMIF(InformacionAcueducto!$G$26:$G$2525,B33,InformacionAcueducto!$W$26:$W$2525)</f>
        <v>0</v>
      </c>
      <c r="G33" s="300">
        <f>SUMIF(InformacionAcueducto!$G$26:$G$2525,B33,InformacionAcueducto!$X$26:$X$2525)</f>
        <v>0</v>
      </c>
      <c r="H33" s="402">
        <f>SUMIF(InformacionAcueducto!$G$26:$G$2525,B33,InformacionAcueducto!$Y$26:$Y$2525)</f>
        <v>0</v>
      </c>
      <c r="I33" s="300">
        <f>SUMIF(InformacionAcueducto!$G$26:$G$2525,B33,InformacionAcueducto!$Z$26:$Z$2525)</f>
        <v>0</v>
      </c>
      <c r="J33" s="300">
        <f>SUMIF(InformacionAcueducto!$G$26:$G$2525,B33,InformacionAcueducto!$AA$26:$AA$2525)</f>
        <v>0</v>
      </c>
      <c r="K33" s="402">
        <f t="shared" si="0"/>
        <v>0</v>
      </c>
      <c r="L33" s="40"/>
      <c r="M33" s="40"/>
      <c r="N33" s="402">
        <f>InformacionAcueducto!N20</f>
        <v>0</v>
      </c>
      <c r="O33" s="402">
        <f t="shared" si="2"/>
        <v>0</v>
      </c>
      <c r="P33" s="402">
        <f t="shared" si="3"/>
        <v>0</v>
      </c>
      <c r="Q33" s="300">
        <f t="shared" si="7"/>
        <v>0</v>
      </c>
      <c r="R33" s="495">
        <f t="shared" si="4"/>
        <v>0</v>
      </c>
      <c r="S33" s="300">
        <f t="shared" si="5"/>
        <v>0</v>
      </c>
      <c r="T33" s="402">
        <f t="shared" si="6"/>
        <v>0</v>
      </c>
      <c r="U33" s="300">
        <f t="shared" si="8"/>
        <v>0</v>
      </c>
      <c r="V33" s="300">
        <f t="shared" si="1"/>
        <v>0</v>
      </c>
      <c r="W33" s="300">
        <f t="shared" si="1"/>
        <v>0</v>
      </c>
    </row>
    <row r="34" spans="1:25">
      <c r="B34" s="447" t="s">
        <v>69</v>
      </c>
      <c r="C34" s="402">
        <f>COUNTIF(InformacionAcueducto!$G$26:$G$2525,B34)</f>
        <v>0</v>
      </c>
      <c r="D34" s="402">
        <f>SUMIF(InformacionAcueducto!$G$26:$G$2525,B34,InformacionAcueducto!$U$26:$U$2525)</f>
        <v>0</v>
      </c>
      <c r="E34" s="402">
        <f>SUMIF(InformacionAcueducto!$G$26:$G$2525,B34,InformacionAcueducto!$V$26:$V$2525)</f>
        <v>0</v>
      </c>
      <c r="F34" s="300">
        <f>SUMIF(InformacionAcueducto!$G$26:$G$2525,B34,InformacionAcueducto!$W$26:$W$2525)</f>
        <v>0</v>
      </c>
      <c r="G34" s="300">
        <f>SUMIF(InformacionAcueducto!$G$26:$G$2525,B34,InformacionAcueducto!$X$26:$X$2525)</f>
        <v>0</v>
      </c>
      <c r="H34" s="402">
        <f>SUMIF(InformacionAcueducto!$G$26:$G$2525,B34,InformacionAcueducto!$Y$26:$Y$2525)</f>
        <v>0</v>
      </c>
      <c r="I34" s="300">
        <f>SUMIF(InformacionAcueducto!$G$26:$G$2525,B34,InformacionAcueducto!$Z$26:$Z$2525)</f>
        <v>0</v>
      </c>
      <c r="J34" s="300">
        <f>SUMIF(InformacionAcueducto!$G$26:$G$2525,B34,InformacionAcueducto!$AA$26:$AA$2525)</f>
        <v>0</v>
      </c>
      <c r="K34" s="402">
        <f t="shared" si="0"/>
        <v>0</v>
      </c>
      <c r="L34" s="40"/>
      <c r="M34" s="40"/>
      <c r="N34" s="402">
        <f>InformacionAcueducto!O20</f>
        <v>0</v>
      </c>
      <c r="O34" s="402">
        <f t="shared" si="2"/>
        <v>0</v>
      </c>
      <c r="P34" s="402">
        <f>D34+(N34*K34)</f>
        <v>0</v>
      </c>
      <c r="Q34" s="300">
        <f t="shared" si="7"/>
        <v>0</v>
      </c>
      <c r="R34" s="495">
        <f t="shared" si="4"/>
        <v>0</v>
      </c>
      <c r="S34" s="300">
        <f t="shared" si="5"/>
        <v>0</v>
      </c>
      <c r="T34" s="402">
        <f t="shared" si="6"/>
        <v>0</v>
      </c>
      <c r="U34" s="300">
        <f t="shared" si="8"/>
        <v>0</v>
      </c>
      <c r="V34" s="300">
        <f t="shared" si="1"/>
        <v>0</v>
      </c>
      <c r="W34" s="300">
        <f t="shared" si="1"/>
        <v>0</v>
      </c>
    </row>
    <row r="35" spans="1:25" ht="32.85" thickBot="1">
      <c r="B35" s="447" t="s">
        <v>166</v>
      </c>
      <c r="C35" s="402">
        <f>COUNTIF(InformacionAcueducto!$G$26:$G$2525,B35)</f>
        <v>0</v>
      </c>
      <c r="D35" s="402">
        <f>SUMIF(InformacionAcueducto!$G$26:$G$2525,B35,InformacionAcueducto!$U$26:$U$2525)</f>
        <v>0</v>
      </c>
      <c r="E35" s="402">
        <f>SUMIF(InformacionAcueducto!$G$26:$G$2525,B35,InformacionAcueducto!$V$26:$V$2525)</f>
        <v>0</v>
      </c>
      <c r="F35" s="458">
        <f>SUMIF(InformacionAcueducto!$G$26:$G$2525,B35,InformacionAcueducto!$W$26:$W$2525)</f>
        <v>0</v>
      </c>
      <c r="G35" s="458">
        <f>SUMIF(InformacionAcueducto!$G$26:$G$2525,B35,InformacionAcueducto!$X$26:$X$2525)</f>
        <v>0</v>
      </c>
      <c r="H35" s="402">
        <f>SUMIF(InformacionAcueducto!$G$26:$G$2525,B35,InformacionAcueducto!$Y$26:$Y$2525)</f>
        <v>0</v>
      </c>
      <c r="I35" s="458">
        <f>SUMIF(InformacionAcueducto!$G$26:$G$2525,B35,InformacionAcueducto!$Z$26:$Z$2525)</f>
        <v>0</v>
      </c>
      <c r="J35" s="458">
        <f>SUMIF(InformacionAcueducto!$G$26:$G$2525,B35,InformacionAcueducto!$AA$26:$AA$2525)</f>
        <v>0</v>
      </c>
      <c r="K35" s="402">
        <f t="shared" si="0"/>
        <v>0</v>
      </c>
      <c r="L35" s="4"/>
      <c r="M35" s="349" t="s">
        <v>167</v>
      </c>
      <c r="N35" s="410"/>
      <c r="O35" s="402">
        <f t="shared" si="2"/>
        <v>0</v>
      </c>
      <c r="P35" s="402">
        <f>D35+(N35*K35)</f>
        <v>0</v>
      </c>
      <c r="Q35" s="300">
        <f t="shared" si="7"/>
        <v>0</v>
      </c>
      <c r="R35" s="495">
        <f t="shared" si="4"/>
        <v>0</v>
      </c>
      <c r="S35" s="300">
        <f t="shared" si="5"/>
        <v>0</v>
      </c>
      <c r="T35" s="402">
        <f t="shared" si="6"/>
        <v>0</v>
      </c>
      <c r="U35" s="300">
        <f t="shared" si="8"/>
        <v>0</v>
      </c>
      <c r="V35" s="300">
        <f t="shared" si="1"/>
        <v>0</v>
      </c>
      <c r="W35" s="300">
        <f t="shared" si="1"/>
        <v>0</v>
      </c>
    </row>
    <row r="36" spans="1:25" s="178" customFormat="1" ht="17.25" customHeight="1" thickBot="1">
      <c r="B36" s="448" t="s">
        <v>121</v>
      </c>
      <c r="C36" s="449">
        <f>SUM(C27:C35)</f>
        <v>1</v>
      </c>
      <c r="D36" s="449">
        <f t="shared" ref="D36:K36" si="9">SUM(D27:D35)</f>
        <v>0</v>
      </c>
      <c r="E36" s="450">
        <f t="shared" si="9"/>
        <v>0</v>
      </c>
      <c r="F36" s="456">
        <f t="shared" si="9"/>
        <v>0</v>
      </c>
      <c r="G36" s="457">
        <f t="shared" si="9"/>
        <v>0</v>
      </c>
      <c r="H36" s="444">
        <f t="shared" si="9"/>
        <v>0</v>
      </c>
      <c r="I36" s="459">
        <f>SUM(I27:I35)</f>
        <v>0</v>
      </c>
      <c r="J36" s="460">
        <f>SUM(J27:J35)</f>
        <v>0</v>
      </c>
      <c r="K36" s="443">
        <f t="shared" si="9"/>
        <v>0</v>
      </c>
      <c r="L36" s="40"/>
      <c r="M36" s="40"/>
      <c r="N36" s="444">
        <f t="shared" ref="N36:S36" si="10">SUM(N27:N35)</f>
        <v>0</v>
      </c>
      <c r="O36" s="444">
        <f t="shared" si="10"/>
        <v>1</v>
      </c>
      <c r="P36" s="444">
        <f t="shared" si="10"/>
        <v>0</v>
      </c>
      <c r="Q36" s="444">
        <f t="shared" si="10"/>
        <v>0</v>
      </c>
      <c r="R36" s="444">
        <f t="shared" si="10"/>
        <v>0</v>
      </c>
      <c r="S36" s="444">
        <f t="shared" si="10"/>
        <v>0</v>
      </c>
      <c r="T36" s="444">
        <f>SUM(T27:T35)</f>
        <v>0</v>
      </c>
      <c r="U36" s="444">
        <f t="shared" ref="U36:W36" si="11">SUM(U27:U35)</f>
        <v>0</v>
      </c>
      <c r="V36" s="444">
        <f t="shared" si="11"/>
        <v>0</v>
      </c>
      <c r="W36" s="444">
        <f t="shared" si="11"/>
        <v>0</v>
      </c>
      <c r="X36" s="25"/>
      <c r="Y36" s="25"/>
    </row>
    <row r="37" spans="1:25">
      <c r="B37" s="4"/>
      <c r="C37" s="4"/>
      <c r="D37" s="4"/>
      <c r="E37" s="4"/>
      <c r="F37" s="4"/>
      <c r="G37" s="4"/>
      <c r="H37" s="4"/>
      <c r="I37" s="4"/>
      <c r="J37" s="4"/>
      <c r="K37" s="4"/>
    </row>
    <row r="38" spans="1:25">
      <c r="B38" s="4"/>
      <c r="C38" s="4"/>
      <c r="D38" s="4"/>
      <c r="E38" s="4"/>
      <c r="F38" s="4"/>
      <c r="G38" s="4"/>
      <c r="H38" s="4"/>
      <c r="I38" s="4"/>
      <c r="J38" s="4"/>
      <c r="K38" s="4"/>
    </row>
    <row r="39" spans="1:25" ht="18.600000000000001">
      <c r="B39" s="69" t="s">
        <v>168</v>
      </c>
      <c r="C39" s="4"/>
      <c r="D39" s="4"/>
      <c r="E39" s="4"/>
      <c r="F39" s="4"/>
      <c r="G39" s="4"/>
      <c r="H39" s="4"/>
      <c r="I39" s="4"/>
      <c r="J39" s="4"/>
      <c r="K39" s="4"/>
    </row>
    <row r="40" spans="1:25">
      <c r="B40" s="4"/>
      <c r="C40" s="4"/>
      <c r="D40" s="4"/>
      <c r="E40" s="4"/>
      <c r="F40" s="4"/>
      <c r="G40" s="4"/>
      <c r="H40" s="4"/>
      <c r="I40" s="4"/>
      <c r="J40" s="4"/>
      <c r="K40" s="4"/>
    </row>
    <row r="41" spans="1:25" ht="16.350000000000001" thickBot="1">
      <c r="B41" s="305"/>
      <c r="C41" s="4"/>
      <c r="D41" s="482" t="s">
        <v>169</v>
      </c>
      <c r="E41" s="406"/>
      <c r="F41" s="406"/>
      <c r="G41" s="406"/>
      <c r="H41" s="406"/>
      <c r="I41" s="4"/>
      <c r="J41" s="4"/>
      <c r="K41" s="4"/>
    </row>
    <row r="42" spans="1:25" ht="15" thickBot="1">
      <c r="B42" s="406"/>
      <c r="C42" s="480"/>
      <c r="D42" s="626" t="s">
        <v>144</v>
      </c>
      <c r="E42" s="671"/>
      <c r="F42" s="626" t="s">
        <v>145</v>
      </c>
      <c r="G42" s="624"/>
      <c r="H42" s="625"/>
      <c r="I42" s="4"/>
      <c r="J42" s="4"/>
      <c r="K42" s="4"/>
    </row>
    <row r="43" spans="1:25" ht="57.75" customHeight="1" thickBot="1">
      <c r="A43" s="475"/>
      <c r="B43" s="484" t="s">
        <v>120</v>
      </c>
      <c r="C43" s="483" t="s">
        <v>170</v>
      </c>
      <c r="D43" s="439" t="s">
        <v>171</v>
      </c>
      <c r="E43" s="440" t="s">
        <v>172</v>
      </c>
      <c r="F43" s="439" t="s">
        <v>173</v>
      </c>
      <c r="G43" s="440" t="s">
        <v>174</v>
      </c>
      <c r="H43" s="487" t="s">
        <v>172</v>
      </c>
      <c r="I43" s="4"/>
      <c r="J43" s="4"/>
      <c r="K43" s="4"/>
    </row>
    <row r="44" spans="1:25">
      <c r="A44" s="475"/>
      <c r="B44" s="471" t="str">
        <f>"Estrato_"&amp;B27</f>
        <v>Estrato_1</v>
      </c>
      <c r="C44" s="464">
        <f>C27+InformacionAcueducto!H20</f>
        <v>0</v>
      </c>
      <c r="D44" s="462">
        <f>$D$7*C14</f>
        <v>0</v>
      </c>
      <c r="E44" s="467">
        <f>D44*$C44</f>
        <v>0</v>
      </c>
      <c r="F44" s="462">
        <f>$D$8*D14</f>
        <v>0</v>
      </c>
      <c r="G44" s="407">
        <f>Q27</f>
        <v>0</v>
      </c>
      <c r="H44" s="467">
        <f>F44*G44</f>
        <v>0</v>
      </c>
      <c r="I44" s="4"/>
      <c r="J44" s="40"/>
      <c r="K44" s="4"/>
    </row>
    <row r="45" spans="1:25">
      <c r="A45" s="475"/>
      <c r="B45" s="472" t="str">
        <f>"Estrato_"&amp;B28</f>
        <v>Estrato_2</v>
      </c>
      <c r="C45" s="465">
        <f>C28+InformacionAcueducto!I20</f>
        <v>1</v>
      </c>
      <c r="D45" s="44">
        <f>$D$7*C15</f>
        <v>0</v>
      </c>
      <c r="E45" s="468">
        <f>D45*$C45</f>
        <v>0</v>
      </c>
      <c r="F45" s="44">
        <f>$D$8*D15</f>
        <v>0</v>
      </c>
      <c r="G45" s="306">
        <f>Q28</f>
        <v>0</v>
      </c>
      <c r="H45" s="468">
        <f>F45*G45</f>
        <v>0</v>
      </c>
      <c r="I45" s="4"/>
      <c r="J45" s="40"/>
      <c r="K45" s="4"/>
    </row>
    <row r="46" spans="1:25" ht="13.5" thickBot="1">
      <c r="A46" s="475"/>
      <c r="B46" s="473" t="str">
        <f>"Estrato_"&amp;B29</f>
        <v>Estrato_3</v>
      </c>
      <c r="C46" s="466">
        <f>C29+InformacionAcueducto!J20</f>
        <v>0</v>
      </c>
      <c r="D46" s="463">
        <f>$D$7*C16</f>
        <v>0</v>
      </c>
      <c r="E46" s="469">
        <f>D46*$C46</f>
        <v>0</v>
      </c>
      <c r="F46" s="463">
        <f>$D$8*D16</f>
        <v>0</v>
      </c>
      <c r="G46" s="441">
        <f>Q29</f>
        <v>0</v>
      </c>
      <c r="H46" s="469">
        <f t="shared" ref="H46" si="12">F46*G46</f>
        <v>0</v>
      </c>
      <c r="I46" s="4"/>
      <c r="J46" s="40"/>
      <c r="K46" s="4"/>
    </row>
    <row r="47" spans="1:25" ht="15" thickBot="1">
      <c r="A47" s="475"/>
      <c r="B47" s="474" t="s">
        <v>175</v>
      </c>
      <c r="C47" s="452">
        <f>SUM(C44:C46)</f>
        <v>1</v>
      </c>
      <c r="D47" s="629">
        <f>SUM(E44:E46)</f>
        <v>0</v>
      </c>
      <c r="E47" s="630"/>
      <c r="F47" s="629">
        <f>SUM(H44:H46)</f>
        <v>0</v>
      </c>
      <c r="G47" s="653"/>
      <c r="H47" s="654"/>
      <c r="I47" s="4"/>
      <c r="J47" s="40"/>
      <c r="K47" s="4"/>
    </row>
    <row r="48" spans="1:25" ht="15" thickBot="1">
      <c r="A48" s="475"/>
      <c r="B48" s="631" t="s">
        <v>176</v>
      </c>
      <c r="C48" s="632"/>
      <c r="D48" s="641">
        <f>D47+F47</f>
        <v>0</v>
      </c>
      <c r="E48" s="642"/>
      <c r="F48" s="642"/>
      <c r="G48" s="642"/>
      <c r="H48" s="643"/>
      <c r="I48" s="4"/>
      <c r="J48" s="4"/>
      <c r="K48" s="4"/>
    </row>
    <row r="49" spans="1:11">
      <c r="B49" s="4"/>
      <c r="C49" s="4"/>
      <c r="D49" s="44"/>
      <c r="E49" s="44"/>
      <c r="F49" s="44"/>
      <c r="G49" s="44"/>
      <c r="H49" s="4"/>
      <c r="I49" s="4"/>
      <c r="J49" s="4"/>
      <c r="K49" s="4"/>
    </row>
    <row r="50" spans="1:11" ht="13.5" thickBot="1">
      <c r="B50" s="4"/>
      <c r="C50" s="4"/>
      <c r="D50" s="44"/>
      <c r="E50" s="44"/>
      <c r="F50" s="44"/>
      <c r="G50" s="44"/>
      <c r="H50" s="4"/>
      <c r="I50" s="4"/>
      <c r="J50" s="4"/>
      <c r="K50" s="4"/>
    </row>
    <row r="51" spans="1:11" ht="15" thickBot="1">
      <c r="B51" s="406"/>
      <c r="C51" s="470"/>
      <c r="D51" s="649" t="s">
        <v>177</v>
      </c>
      <c r="E51" s="650"/>
      <c r="F51" s="649" t="s">
        <v>178</v>
      </c>
      <c r="G51" s="651"/>
      <c r="H51" s="652"/>
      <c r="I51" s="4"/>
      <c r="J51" s="4"/>
      <c r="K51" s="4"/>
    </row>
    <row r="52" spans="1:11" ht="17.100000000000001" thickBot="1">
      <c r="A52" s="475"/>
      <c r="B52" s="637" t="s">
        <v>179</v>
      </c>
      <c r="C52" s="638"/>
      <c r="D52" s="639">
        <f>D47*12</f>
        <v>0</v>
      </c>
      <c r="E52" s="640"/>
      <c r="F52" s="639">
        <f>F47*12</f>
        <v>0</v>
      </c>
      <c r="G52" s="644"/>
      <c r="H52" s="645"/>
      <c r="I52" s="4"/>
      <c r="J52" s="4"/>
      <c r="K52" s="4"/>
    </row>
    <row r="53" spans="1:11" ht="17.100000000000001" thickBot="1">
      <c r="B53" s="633" t="s">
        <v>180</v>
      </c>
      <c r="C53" s="634"/>
      <c r="D53" s="646">
        <f>D52+F52</f>
        <v>0</v>
      </c>
      <c r="E53" s="647"/>
      <c r="F53" s="647"/>
      <c r="G53" s="647"/>
      <c r="H53" s="648"/>
      <c r="I53" s="4"/>
      <c r="J53" s="4"/>
      <c r="K53" s="4"/>
    </row>
    <row r="54" spans="1:11">
      <c r="B54" s="4"/>
      <c r="C54" s="4"/>
      <c r="D54" s="44"/>
      <c r="E54" s="44"/>
      <c r="F54" s="44"/>
      <c r="G54" s="44"/>
      <c r="H54" s="4"/>
      <c r="I54" s="4"/>
      <c r="J54" s="4"/>
      <c r="K54" s="4"/>
    </row>
    <row r="55" spans="1:11" ht="16.350000000000001" thickBot="1">
      <c r="B55" s="305"/>
      <c r="C55" s="4"/>
      <c r="D55" s="482" t="s">
        <v>181</v>
      </c>
      <c r="E55" s="406"/>
      <c r="F55" s="406"/>
      <c r="G55" s="406"/>
      <c r="H55" s="406"/>
      <c r="I55" s="4"/>
      <c r="J55" s="4"/>
      <c r="K55" s="4"/>
    </row>
    <row r="56" spans="1:11" ht="16.149999999999999" customHeight="1" thickBot="1">
      <c r="B56" s="406"/>
      <c r="C56" s="480"/>
      <c r="D56" s="635" t="s">
        <v>144</v>
      </c>
      <c r="E56" s="636"/>
      <c r="F56" s="623" t="s">
        <v>145</v>
      </c>
      <c r="G56" s="624"/>
      <c r="H56" s="625"/>
      <c r="I56" s="4"/>
      <c r="J56" s="4"/>
      <c r="K56" s="4"/>
    </row>
    <row r="57" spans="1:11" ht="64.900000000000006" thickBot="1">
      <c r="A57" s="475"/>
      <c r="B57" s="484" t="s">
        <v>120</v>
      </c>
      <c r="C57" s="483" t="s">
        <v>170</v>
      </c>
      <c r="D57" s="453" t="s">
        <v>182</v>
      </c>
      <c r="E57" s="454" t="s">
        <v>183</v>
      </c>
      <c r="F57" s="455" t="s">
        <v>184</v>
      </c>
      <c r="G57" s="454" t="s">
        <v>185</v>
      </c>
      <c r="H57" s="481" t="s">
        <v>183</v>
      </c>
      <c r="I57" s="4"/>
      <c r="J57" s="4"/>
      <c r="K57" s="4"/>
    </row>
    <row r="58" spans="1:11">
      <c r="A58" s="475"/>
      <c r="B58" s="476" t="str">
        <f>"Estrato_"&amp;B31</f>
        <v>Estrato_5</v>
      </c>
      <c r="C58" s="464">
        <f>C31+InformacionAcueducto!L20</f>
        <v>0</v>
      </c>
      <c r="D58" s="502">
        <f>$D$7*E17</f>
        <v>0</v>
      </c>
      <c r="E58" s="499">
        <f>D58*$C58</f>
        <v>0</v>
      </c>
      <c r="F58" s="44">
        <f>$D$8*F17</f>
        <v>0</v>
      </c>
      <c r="G58" s="496">
        <f>P31</f>
        <v>0</v>
      </c>
      <c r="H58" s="464">
        <f t="shared" ref="H58:H61" si="13">F58*G58</f>
        <v>0</v>
      </c>
      <c r="I58" s="4"/>
      <c r="J58" s="4"/>
      <c r="K58" s="4"/>
    </row>
    <row r="59" spans="1:11">
      <c r="A59" s="475"/>
      <c r="B59" s="477" t="str">
        <f>"Estrato_"&amp;B32</f>
        <v>Estrato_6</v>
      </c>
      <c r="C59" s="465">
        <f>C32+InformacionAcueducto!M20</f>
        <v>0</v>
      </c>
      <c r="D59" s="503">
        <f>$D$7*E18</f>
        <v>0</v>
      </c>
      <c r="E59" s="500">
        <f>D59*$C59</f>
        <v>0</v>
      </c>
      <c r="F59" s="44">
        <f>$D$8*F18</f>
        <v>0</v>
      </c>
      <c r="G59" s="497">
        <f t="shared" ref="G59:G61" si="14">P32</f>
        <v>0</v>
      </c>
      <c r="H59" s="465">
        <f t="shared" si="13"/>
        <v>0</v>
      </c>
      <c r="I59" s="4"/>
      <c r="J59" s="4"/>
      <c r="K59" s="4"/>
    </row>
    <row r="60" spans="1:11">
      <c r="A60" s="475"/>
      <c r="B60" s="477" t="str">
        <f>"Uso_"&amp;B33</f>
        <v>Uso_Comercial</v>
      </c>
      <c r="C60" s="465">
        <f>C33+InformacionAcueducto!N20</f>
        <v>0</v>
      </c>
      <c r="D60" s="503">
        <f>$D$7*E19</f>
        <v>0</v>
      </c>
      <c r="E60" s="500">
        <f>D60*$C60</f>
        <v>0</v>
      </c>
      <c r="F60" s="44">
        <f>$D$8*F19</f>
        <v>0</v>
      </c>
      <c r="G60" s="497">
        <f t="shared" si="14"/>
        <v>0</v>
      </c>
      <c r="H60" s="465">
        <f t="shared" si="13"/>
        <v>0</v>
      </c>
      <c r="I60" s="4"/>
      <c r="J60" s="4"/>
      <c r="K60" s="4"/>
    </row>
    <row r="61" spans="1:11" ht="13.5" thickBot="1">
      <c r="A61" s="475"/>
      <c r="B61" s="478" t="str">
        <f>"Uso_"&amp;B34</f>
        <v>Uso_Industrial</v>
      </c>
      <c r="C61" s="466">
        <f>C34+InformacionAcueducto!O20</f>
        <v>0</v>
      </c>
      <c r="D61" s="504">
        <f>$D$7*E20</f>
        <v>0</v>
      </c>
      <c r="E61" s="501">
        <f>D61*$C61</f>
        <v>0</v>
      </c>
      <c r="F61" s="44">
        <f>$D$8*F20</f>
        <v>0</v>
      </c>
      <c r="G61" s="498">
        <f t="shared" si="14"/>
        <v>0</v>
      </c>
      <c r="H61" s="466">
        <f t="shared" si="13"/>
        <v>0</v>
      </c>
      <c r="I61" s="4"/>
      <c r="J61" s="4"/>
      <c r="K61" s="4"/>
    </row>
    <row r="62" spans="1:11" ht="15" thickBot="1">
      <c r="A62" s="475"/>
      <c r="B62" s="474" t="s">
        <v>175</v>
      </c>
      <c r="C62" s="451">
        <f>SUM(C31:C34)</f>
        <v>0</v>
      </c>
      <c r="D62" s="629">
        <f>SUM(E58:E61)</f>
        <v>0</v>
      </c>
      <c r="E62" s="630"/>
      <c r="F62" s="629">
        <f>SUM(H58:H61)</f>
        <v>0</v>
      </c>
      <c r="G62" s="653"/>
      <c r="H62" s="654"/>
      <c r="I62" s="4"/>
      <c r="J62" s="4"/>
      <c r="K62" s="4"/>
    </row>
    <row r="63" spans="1:11" ht="15" thickBot="1">
      <c r="A63" s="475"/>
      <c r="B63" s="631" t="s">
        <v>186</v>
      </c>
      <c r="C63" s="632"/>
      <c r="D63" s="641">
        <f>D62+F62</f>
        <v>0</v>
      </c>
      <c r="E63" s="642"/>
      <c r="F63" s="642"/>
      <c r="G63" s="642"/>
      <c r="H63" s="643"/>
      <c r="I63" s="4"/>
      <c r="J63" s="4"/>
      <c r="K63" s="4"/>
    </row>
    <row r="64" spans="1:11">
      <c r="B64" s="4"/>
      <c r="C64" s="4"/>
      <c r="D64" s="44"/>
      <c r="E64" s="44"/>
      <c r="F64" s="44"/>
      <c r="G64" s="44"/>
      <c r="H64" s="4"/>
      <c r="I64" s="4"/>
      <c r="J64" s="4"/>
      <c r="K64" s="4"/>
    </row>
    <row r="65" spans="1:11" ht="13.5" thickBot="1">
      <c r="B65" s="4"/>
      <c r="C65" s="4"/>
      <c r="D65" s="479"/>
      <c r="E65" s="479"/>
      <c r="F65" s="479"/>
      <c r="G65" s="479"/>
      <c r="H65" s="406"/>
      <c r="I65" s="4"/>
      <c r="J65" s="4"/>
      <c r="K65" s="4"/>
    </row>
    <row r="66" spans="1:11" ht="16.149999999999999" customHeight="1" thickBot="1">
      <c r="B66" s="406"/>
      <c r="C66" s="480"/>
      <c r="D66" s="682" t="s">
        <v>144</v>
      </c>
      <c r="E66" s="683"/>
      <c r="F66" s="684" t="s">
        <v>145</v>
      </c>
      <c r="G66" s="682"/>
      <c r="H66" s="685"/>
      <c r="I66" s="4"/>
      <c r="J66" s="4"/>
      <c r="K66" s="4"/>
    </row>
    <row r="67" spans="1:11" ht="23.65" customHeight="1" thickBot="1">
      <c r="A67" s="475"/>
      <c r="B67" s="658" t="s">
        <v>187</v>
      </c>
      <c r="C67" s="659"/>
      <c r="D67" s="660">
        <f>D62*12</f>
        <v>0</v>
      </c>
      <c r="E67" s="640"/>
      <c r="F67" s="679">
        <f>F62*12</f>
        <v>0</v>
      </c>
      <c r="G67" s="680"/>
      <c r="H67" s="681"/>
      <c r="I67" s="4"/>
      <c r="J67" s="4"/>
      <c r="K67" s="4"/>
    </row>
    <row r="68" spans="1:11" ht="23.65" customHeight="1" thickBot="1">
      <c r="A68" s="475"/>
      <c r="B68" s="661" t="s">
        <v>188</v>
      </c>
      <c r="C68" s="662"/>
      <c r="D68" s="676">
        <f>D67+F67</f>
        <v>0</v>
      </c>
      <c r="E68" s="677"/>
      <c r="F68" s="677"/>
      <c r="G68" s="677"/>
      <c r="H68" s="678"/>
      <c r="I68" s="4"/>
      <c r="J68" s="4"/>
      <c r="K68" s="4"/>
    </row>
    <row r="69" spans="1:11">
      <c r="B69" s="4"/>
      <c r="C69" s="5"/>
      <c r="D69" s="5"/>
      <c r="E69" s="5"/>
      <c r="F69" s="5"/>
      <c r="G69" s="5"/>
      <c r="H69" s="4"/>
      <c r="I69" s="4"/>
      <c r="J69" s="4"/>
      <c r="K69" s="28"/>
    </row>
    <row r="70" spans="1:11">
      <c r="B70" s="4"/>
      <c r="C70" s="5"/>
      <c r="D70" s="5"/>
      <c r="E70" s="5"/>
      <c r="F70" s="5"/>
      <c r="G70" s="5"/>
      <c r="H70" s="4"/>
      <c r="I70" s="4"/>
      <c r="J70" s="4"/>
      <c r="K70" s="28"/>
    </row>
    <row r="71" spans="1:11" ht="18.600000000000001">
      <c r="B71" s="69" t="s">
        <v>189</v>
      </c>
      <c r="C71" s="4"/>
      <c r="D71" s="4"/>
      <c r="E71" s="4"/>
      <c r="F71" s="4"/>
      <c r="G71" s="4"/>
      <c r="H71" s="4"/>
      <c r="I71" s="4"/>
      <c r="J71" s="4"/>
      <c r="K71" s="4"/>
    </row>
    <row r="72" spans="1:11">
      <c r="B72" s="4"/>
      <c r="C72" s="4"/>
      <c r="D72" s="4"/>
      <c r="E72" s="4"/>
      <c r="F72" s="4"/>
      <c r="G72" s="4"/>
      <c r="H72" s="4"/>
      <c r="I72" s="4"/>
      <c r="J72" s="4"/>
      <c r="K72" s="4"/>
    </row>
    <row r="73" spans="1:11" ht="15.75">
      <c r="B73" s="167" t="s">
        <v>190</v>
      </c>
      <c r="C73" s="5"/>
      <c r="D73" s="5"/>
      <c r="E73" s="5"/>
      <c r="F73" s="5"/>
      <c r="G73" s="5"/>
      <c r="H73" s="4"/>
      <c r="I73" s="4"/>
      <c r="J73" s="4"/>
      <c r="K73" s="28"/>
    </row>
    <row r="74" spans="1:11" ht="13.5" thickBot="1">
      <c r="B74" s="4"/>
      <c r="C74" s="5"/>
      <c r="D74" s="485"/>
      <c r="E74" s="485"/>
      <c r="F74" s="5"/>
      <c r="G74" s="5"/>
      <c r="H74" s="4"/>
      <c r="I74" s="4"/>
      <c r="J74" s="4"/>
      <c r="K74" s="28"/>
    </row>
    <row r="75" spans="1:11" ht="16.149999999999999" customHeight="1" thickBot="1">
      <c r="B75" s="627" t="s">
        <v>180</v>
      </c>
      <c r="C75" s="628"/>
      <c r="D75" s="656">
        <f>ROUND(D53,0)</f>
        <v>0</v>
      </c>
      <c r="E75" s="657"/>
      <c r="F75" s="5"/>
      <c r="G75" s="5"/>
      <c r="H75" s="4"/>
      <c r="I75" s="4"/>
      <c r="J75" s="4"/>
      <c r="K75" s="28"/>
    </row>
    <row r="76" spans="1:11" ht="16.7" customHeight="1" thickBot="1">
      <c r="B76" s="627" t="s">
        <v>188</v>
      </c>
      <c r="C76" s="628"/>
      <c r="D76" s="663">
        <f>ROUND(D68,0)</f>
        <v>0</v>
      </c>
      <c r="E76" s="664"/>
      <c r="F76" s="5"/>
      <c r="G76" s="5"/>
      <c r="H76" s="4"/>
      <c r="I76" s="4"/>
      <c r="J76" s="4"/>
      <c r="K76" s="28"/>
    </row>
    <row r="77" spans="1:11" ht="13.5" thickBot="1">
      <c r="B77" s="4"/>
      <c r="C77" s="5"/>
      <c r="D77" s="486"/>
      <c r="E77" s="486"/>
      <c r="F77" s="5"/>
      <c r="G77" s="5"/>
      <c r="H77" s="4"/>
      <c r="I77" s="4"/>
      <c r="J77" s="4"/>
      <c r="K77" s="28"/>
    </row>
    <row r="78" spans="1:11" ht="17.100000000000001" thickBot="1">
      <c r="B78" s="627" t="s">
        <v>190</v>
      </c>
      <c r="C78" s="655"/>
      <c r="D78" s="656">
        <f>ROUND((D75-D76),0)</f>
        <v>0</v>
      </c>
      <c r="E78" s="657"/>
      <c r="F78" s="25"/>
      <c r="G78" s="5"/>
      <c r="H78" s="4"/>
      <c r="I78" s="4"/>
      <c r="J78" s="4"/>
      <c r="K78" s="28"/>
    </row>
    <row r="79" spans="1:11">
      <c r="B79" s="4"/>
      <c r="C79" s="5"/>
      <c r="D79" s="5"/>
      <c r="E79" s="5"/>
      <c r="F79" s="5"/>
      <c r="G79" s="5"/>
      <c r="H79" s="4"/>
      <c r="I79" s="4"/>
      <c r="J79" s="4"/>
      <c r="K79" s="28"/>
    </row>
    <row r="80" spans="1:11">
      <c r="B80" s="4"/>
      <c r="C80" s="5"/>
      <c r="D80" s="5"/>
      <c r="E80" s="5"/>
      <c r="F80" s="5"/>
      <c r="G80" s="5"/>
      <c r="H80" s="4"/>
      <c r="I80" s="4"/>
      <c r="J80" s="4"/>
      <c r="K80" s="28"/>
    </row>
    <row r="81" spans="2:11" ht="19.350000000000001" thickBot="1">
      <c r="B81" s="38"/>
      <c r="C81" s="38" t="str">
        <f>IF(D78&gt;0,"Monto a subsidiar","No requiere subsidios")</f>
        <v>No requiere subsidios</v>
      </c>
      <c r="D81" s="432" t="str">
        <f>Convierte!E5</f>
        <v xml:space="preserve"> Cero  Pesos, 00</v>
      </c>
      <c r="E81" s="433"/>
      <c r="F81" s="433"/>
      <c r="G81" s="433"/>
      <c r="H81" s="434"/>
      <c r="I81" s="434"/>
      <c r="J81" s="434"/>
      <c r="K81" s="435"/>
    </row>
    <row r="82" spans="2:11">
      <c r="B82" s="4"/>
      <c r="C82" s="5"/>
      <c r="D82" s="5"/>
      <c r="E82" s="5"/>
      <c r="F82" s="5"/>
      <c r="G82" s="5"/>
      <c r="H82" s="4"/>
      <c r="I82" s="4"/>
      <c r="J82" s="4"/>
      <c r="K82" s="28"/>
    </row>
    <row r="83" spans="2:11">
      <c r="B83" s="4"/>
      <c r="C83" s="5"/>
      <c r="D83" s="5"/>
      <c r="E83" s="5"/>
      <c r="F83" s="5"/>
      <c r="G83" s="5"/>
      <c r="H83" s="4"/>
      <c r="I83" s="4"/>
      <c r="J83" s="4"/>
      <c r="K83" s="28"/>
    </row>
    <row r="84" spans="2:11">
      <c r="B84" s="4"/>
      <c r="C84" s="5"/>
      <c r="D84" s="5"/>
      <c r="E84" s="5"/>
      <c r="F84" s="5"/>
      <c r="G84" s="5"/>
      <c r="H84" s="4"/>
      <c r="I84" s="4"/>
      <c r="J84" s="4"/>
      <c r="K84" s="28"/>
    </row>
    <row r="85" spans="2:11">
      <c r="B85" s="4"/>
      <c r="C85" s="5"/>
      <c r="D85" s="5"/>
      <c r="E85" s="5"/>
      <c r="F85" s="5"/>
      <c r="G85" s="5"/>
      <c r="H85" s="4"/>
      <c r="I85" s="4"/>
      <c r="J85" s="4"/>
      <c r="K85" s="28"/>
    </row>
    <row r="86" spans="2:11">
      <c r="B86" s="4"/>
      <c r="C86" s="5"/>
      <c r="D86" s="5"/>
      <c r="E86" s="5"/>
      <c r="F86" s="5"/>
      <c r="G86" s="5"/>
      <c r="H86" s="4"/>
      <c r="I86" s="4"/>
      <c r="J86" s="4"/>
      <c r="K86" s="28"/>
    </row>
    <row r="87" spans="2:11">
      <c r="B87" s="4"/>
      <c r="C87" s="5"/>
      <c r="D87" s="5"/>
      <c r="E87" s="5"/>
      <c r="F87" s="5"/>
      <c r="G87" s="5"/>
      <c r="H87" s="4"/>
      <c r="I87" s="4"/>
      <c r="J87" s="4"/>
      <c r="K87" s="28"/>
    </row>
    <row r="88" spans="2:11">
      <c r="B88" s="4"/>
      <c r="C88" s="5"/>
      <c r="D88" s="5"/>
      <c r="E88" s="5"/>
      <c r="F88" s="5"/>
      <c r="G88" s="5"/>
      <c r="H88" s="4"/>
      <c r="I88" s="4"/>
      <c r="J88" s="4"/>
      <c r="K88" s="28"/>
    </row>
    <row r="89" spans="2:11">
      <c r="B89" s="4"/>
      <c r="C89" s="5"/>
      <c r="D89" s="5"/>
      <c r="E89" s="5"/>
      <c r="F89" s="5"/>
      <c r="G89" s="5"/>
      <c r="H89" s="4"/>
      <c r="I89" s="4"/>
      <c r="J89" s="4"/>
      <c r="K89" s="28"/>
    </row>
    <row r="90" spans="2:11">
      <c r="B90" s="4"/>
      <c r="C90" s="5"/>
      <c r="D90" s="5"/>
      <c r="E90" s="5"/>
      <c r="F90" s="5"/>
      <c r="G90" s="5"/>
      <c r="H90" s="4"/>
      <c r="I90" s="4"/>
      <c r="J90" s="4"/>
      <c r="K90" s="28"/>
    </row>
    <row r="91" spans="2:11">
      <c r="B91" s="4"/>
      <c r="C91" s="5"/>
      <c r="D91" s="5"/>
      <c r="E91" s="5"/>
      <c r="F91" s="5"/>
      <c r="G91" s="5"/>
      <c r="H91" s="4"/>
      <c r="I91" s="4"/>
      <c r="J91" s="4"/>
      <c r="K91" s="28"/>
    </row>
    <row r="92" spans="2:11">
      <c r="B92" s="4"/>
      <c r="C92" s="5"/>
      <c r="D92" s="5"/>
      <c r="E92" s="5"/>
      <c r="F92" s="5"/>
      <c r="G92" s="5"/>
      <c r="H92" s="4"/>
      <c r="I92" s="4"/>
      <c r="J92" s="4"/>
      <c r="K92" s="28"/>
    </row>
    <row r="93" spans="2:11">
      <c r="B93" s="4"/>
      <c r="C93" s="5"/>
      <c r="D93" s="5"/>
      <c r="E93" s="5"/>
      <c r="F93" s="5"/>
      <c r="G93" s="5"/>
      <c r="H93" s="4"/>
      <c r="I93" s="4"/>
      <c r="J93" s="4"/>
      <c r="K93" s="28"/>
    </row>
    <row r="94" spans="2:11">
      <c r="B94" s="4"/>
      <c r="C94" s="5"/>
      <c r="D94" s="5"/>
      <c r="E94" s="5"/>
      <c r="F94" s="5"/>
      <c r="G94" s="5"/>
      <c r="H94" s="4"/>
      <c r="I94" s="4"/>
      <c r="J94" s="4"/>
      <c r="K94" s="28"/>
    </row>
    <row r="95" spans="2:11">
      <c r="B95" s="4"/>
      <c r="C95" s="5"/>
      <c r="D95" s="5"/>
      <c r="E95" s="5"/>
      <c r="F95" s="5"/>
      <c r="G95" s="5"/>
      <c r="H95" s="4"/>
      <c r="I95" s="4"/>
      <c r="J95" s="4"/>
      <c r="K95" s="28"/>
    </row>
    <row r="96" spans="2:11">
      <c r="B96" s="4"/>
      <c r="C96" s="5"/>
      <c r="D96" s="5"/>
      <c r="E96" s="5"/>
      <c r="F96" s="5"/>
      <c r="G96" s="5"/>
      <c r="H96" s="4"/>
      <c r="I96" s="4"/>
      <c r="J96" s="4"/>
      <c r="K96" s="28"/>
    </row>
    <row r="97" spans="2:11">
      <c r="B97" s="4"/>
      <c r="C97" s="5"/>
      <c r="D97" s="5"/>
      <c r="E97" s="5"/>
      <c r="F97" s="5"/>
      <c r="G97" s="5"/>
      <c r="H97" s="4"/>
      <c r="I97" s="4"/>
      <c r="J97" s="4"/>
      <c r="K97" s="28"/>
    </row>
    <row r="98" spans="2:11">
      <c r="B98" s="4"/>
      <c r="C98" s="5"/>
      <c r="D98" s="5"/>
      <c r="E98" s="5"/>
      <c r="F98" s="5"/>
      <c r="G98" s="5"/>
      <c r="H98" s="4"/>
      <c r="I98" s="4"/>
      <c r="J98" s="4"/>
      <c r="K98" s="28"/>
    </row>
    <row r="99" spans="2:11">
      <c r="B99" s="4"/>
      <c r="C99" s="5"/>
      <c r="D99" s="5"/>
      <c r="E99" s="5"/>
      <c r="F99" s="5"/>
      <c r="G99" s="5"/>
      <c r="H99" s="4"/>
      <c r="I99" s="4"/>
      <c r="J99" s="4"/>
      <c r="K99" s="28"/>
    </row>
    <row r="100" spans="2:11">
      <c r="B100" s="4"/>
      <c r="C100" s="5"/>
      <c r="D100" s="5"/>
      <c r="E100" s="5"/>
      <c r="F100" s="5"/>
      <c r="G100" s="5"/>
      <c r="H100" s="4"/>
      <c r="I100" s="4"/>
      <c r="J100" s="4"/>
      <c r="K100" s="28"/>
    </row>
    <row r="101" spans="2:11">
      <c r="B101" s="4"/>
      <c r="C101" s="5"/>
      <c r="D101" s="5"/>
      <c r="E101" s="5"/>
      <c r="F101" s="5"/>
      <c r="G101" s="5"/>
      <c r="H101" s="4"/>
      <c r="I101" s="4"/>
      <c r="J101" s="4"/>
      <c r="K101" s="28"/>
    </row>
    <row r="102" spans="2:11">
      <c r="B102" s="4"/>
      <c r="C102" s="5"/>
      <c r="D102" s="5"/>
      <c r="E102" s="5"/>
      <c r="F102" s="5"/>
      <c r="G102" s="5"/>
      <c r="H102" s="4"/>
      <c r="I102" s="4"/>
      <c r="J102" s="4"/>
      <c r="K102" s="28"/>
    </row>
    <row r="103" spans="2:11">
      <c r="B103" s="4"/>
      <c r="C103" s="5"/>
      <c r="D103" s="5"/>
      <c r="E103" s="5"/>
      <c r="F103" s="5"/>
      <c r="G103" s="5"/>
      <c r="H103" s="4"/>
      <c r="I103" s="4"/>
      <c r="J103" s="4"/>
      <c r="K103" s="28"/>
    </row>
    <row r="104" spans="2:11">
      <c r="B104" s="4"/>
      <c r="C104" s="5"/>
      <c r="D104" s="5"/>
      <c r="E104" s="5"/>
      <c r="F104" s="5"/>
      <c r="G104" s="5"/>
      <c r="H104" s="4"/>
      <c r="I104" s="4"/>
      <c r="J104" s="4"/>
      <c r="K104" s="28"/>
    </row>
    <row r="105" spans="2:11">
      <c r="B105" s="4"/>
      <c r="C105" s="5"/>
      <c r="D105" s="5"/>
      <c r="E105" s="5"/>
      <c r="F105" s="5"/>
      <c r="G105" s="5"/>
      <c r="H105" s="4"/>
      <c r="I105" s="4"/>
      <c r="J105" s="4"/>
      <c r="K105" s="28"/>
    </row>
    <row r="106" spans="2:11">
      <c r="B106" s="4"/>
      <c r="C106" s="5"/>
      <c r="D106" s="5"/>
      <c r="E106" s="5"/>
      <c r="F106" s="5"/>
      <c r="G106" s="5"/>
      <c r="H106" s="4"/>
      <c r="I106" s="4"/>
      <c r="J106" s="4"/>
      <c r="K106" s="28"/>
    </row>
    <row r="107" spans="2:11">
      <c r="B107" s="4"/>
      <c r="C107" s="5"/>
      <c r="D107" s="5"/>
      <c r="E107" s="5"/>
      <c r="F107" s="5"/>
      <c r="G107" s="5"/>
      <c r="H107" s="4"/>
      <c r="I107" s="4"/>
      <c r="J107" s="4"/>
      <c r="K107" s="28"/>
    </row>
    <row r="108" spans="2:11">
      <c r="B108" s="4"/>
      <c r="C108" s="5"/>
      <c r="D108" s="5"/>
      <c r="E108" s="5"/>
      <c r="F108" s="5"/>
      <c r="G108" s="5"/>
      <c r="H108" s="4"/>
      <c r="I108" s="4"/>
      <c r="J108" s="4"/>
      <c r="K108" s="28"/>
    </row>
    <row r="109" spans="2:11">
      <c r="B109" s="4"/>
      <c r="C109" s="5"/>
      <c r="D109" s="5"/>
      <c r="E109" s="5"/>
      <c r="F109" s="5"/>
      <c r="G109" s="5"/>
      <c r="H109" s="4"/>
      <c r="I109" s="4"/>
      <c r="J109" s="4"/>
      <c r="K109" s="28"/>
    </row>
    <row r="110" spans="2:11">
      <c r="B110" s="4"/>
      <c r="C110" s="5"/>
      <c r="D110" s="5"/>
      <c r="E110" s="5"/>
      <c r="F110" s="5"/>
      <c r="G110" s="5"/>
      <c r="H110" s="4"/>
      <c r="I110" s="4"/>
      <c r="J110" s="4"/>
      <c r="K110" s="28"/>
    </row>
    <row r="111" spans="2:11">
      <c r="B111" s="4"/>
      <c r="C111" s="5"/>
      <c r="D111" s="5"/>
      <c r="E111" s="5"/>
      <c r="F111" s="5"/>
      <c r="G111" s="5"/>
      <c r="H111" s="4"/>
      <c r="I111" s="4"/>
      <c r="J111" s="4"/>
      <c r="K111" s="28"/>
    </row>
    <row r="112" spans="2:11">
      <c r="B112" s="4"/>
      <c r="C112" s="5"/>
      <c r="D112" s="5"/>
      <c r="E112" s="5"/>
      <c r="F112" s="5"/>
      <c r="G112" s="5"/>
      <c r="H112" s="4"/>
      <c r="I112" s="4"/>
      <c r="J112" s="4"/>
      <c r="K112" s="28"/>
    </row>
    <row r="113" spans="2:11">
      <c r="B113" s="4"/>
      <c r="C113" s="5"/>
      <c r="D113" s="5"/>
      <c r="E113" s="5"/>
      <c r="F113" s="5"/>
      <c r="G113" s="5"/>
      <c r="H113" s="4"/>
      <c r="I113" s="4"/>
      <c r="J113" s="4"/>
      <c r="K113" s="28"/>
    </row>
    <row r="114" spans="2:11" ht="14.25">
      <c r="B114" s="4"/>
      <c r="C114" s="4"/>
      <c r="D114" s="4"/>
      <c r="E114" s="617"/>
      <c r="F114" s="617"/>
      <c r="G114" s="617"/>
      <c r="H114" s="617"/>
      <c r="I114" s="618"/>
      <c r="J114" s="4"/>
      <c r="K114" s="28"/>
    </row>
    <row r="115" spans="2:11" ht="16.350000000000001">
      <c r="B115" s="4"/>
      <c r="C115" s="619"/>
      <c r="D115" s="620"/>
      <c r="E115" s="621"/>
      <c r="F115" s="621"/>
      <c r="G115" s="621"/>
      <c r="H115" s="621"/>
      <c r="I115" s="622"/>
      <c r="J115" s="4"/>
      <c r="K115" s="28"/>
    </row>
    <row r="116" spans="2:11" ht="16.350000000000001">
      <c r="B116" s="4"/>
      <c r="C116" s="612"/>
      <c r="D116" s="613"/>
      <c r="E116" s="614"/>
      <c r="F116" s="615"/>
      <c r="G116" s="615"/>
      <c r="H116" s="615"/>
      <c r="I116" s="616"/>
      <c r="J116" s="4"/>
      <c r="K116" s="28"/>
    </row>
    <row r="117" spans="2:11">
      <c r="B117" s="4"/>
      <c r="C117" s="5"/>
      <c r="D117" s="5"/>
      <c r="E117" s="5"/>
      <c r="F117" s="5"/>
      <c r="G117" s="5"/>
      <c r="H117" s="4"/>
      <c r="I117" s="4"/>
      <c r="J117" s="4"/>
      <c r="K117" s="28"/>
    </row>
    <row r="118" spans="2:11">
      <c r="B118" s="4"/>
      <c r="C118" s="5"/>
      <c r="D118" s="5"/>
      <c r="E118" s="5"/>
      <c r="F118" s="5"/>
      <c r="G118" s="5"/>
      <c r="H118" s="4"/>
      <c r="I118" s="4"/>
      <c r="J118" s="4"/>
      <c r="K118" s="28"/>
    </row>
    <row r="119" spans="2:11">
      <c r="B119" s="4"/>
      <c r="C119" s="5"/>
      <c r="D119" s="5"/>
      <c r="E119" s="5"/>
      <c r="F119" s="5"/>
      <c r="G119" s="5"/>
      <c r="H119" s="4"/>
      <c r="I119" s="4"/>
      <c r="J119" s="4"/>
      <c r="K119" s="28"/>
    </row>
  </sheetData>
  <mergeCells count="44">
    <mergeCell ref="D63:H63"/>
    <mergeCell ref="D68:H68"/>
    <mergeCell ref="F67:H67"/>
    <mergeCell ref="D66:E66"/>
    <mergeCell ref="F66:H66"/>
    <mergeCell ref="D3:G3"/>
    <mergeCell ref="B3:C3"/>
    <mergeCell ref="I3:J3"/>
    <mergeCell ref="D42:E42"/>
    <mergeCell ref="D47:E47"/>
    <mergeCell ref="B7:C7"/>
    <mergeCell ref="B8:C8"/>
    <mergeCell ref="F47:H47"/>
    <mergeCell ref="B76:C76"/>
    <mergeCell ref="B78:C78"/>
    <mergeCell ref="D78:E78"/>
    <mergeCell ref="B67:C67"/>
    <mergeCell ref="D67:E67"/>
    <mergeCell ref="B68:C68"/>
    <mergeCell ref="D75:E75"/>
    <mergeCell ref="D76:E76"/>
    <mergeCell ref="F56:H56"/>
    <mergeCell ref="F42:H42"/>
    <mergeCell ref="B75:C75"/>
    <mergeCell ref="D62:E62"/>
    <mergeCell ref="B63:C63"/>
    <mergeCell ref="B53:C53"/>
    <mergeCell ref="D56:E56"/>
    <mergeCell ref="B52:C52"/>
    <mergeCell ref="D52:E52"/>
    <mergeCell ref="B48:C48"/>
    <mergeCell ref="D48:H48"/>
    <mergeCell ref="F52:H52"/>
    <mergeCell ref="D53:H53"/>
    <mergeCell ref="D51:E51"/>
    <mergeCell ref="F51:H51"/>
    <mergeCell ref="F62:H62"/>
    <mergeCell ref="C116:D116"/>
    <mergeCell ref="E116:I116"/>
    <mergeCell ref="E114:F114"/>
    <mergeCell ref="G114:I114"/>
    <mergeCell ref="C115:D115"/>
    <mergeCell ref="E115:F115"/>
    <mergeCell ref="G115:I115"/>
  </mergeCells>
  <dataValidations count="4">
    <dataValidation type="whole" operator="greaterThan" allowBlank="1" showInputMessage="1" showErrorMessage="1" prompt="Inserte el valor del CARGO FIJO aplicable en el segundo semestre del año." sqref="D9" xr:uid="{00000000-0002-0000-0300-000000000000}">
      <formula1>0</formula1>
    </dataValidation>
    <dataValidation type="custom" allowBlank="1" showInputMessage="1" showErrorMessage="1" sqref="C17:D20 E14:F16" xr:uid="{00000000-0002-0000-0300-000001000000}">
      <formula1>0%</formula1>
    </dataValidation>
    <dataValidation type="list" allowBlank="1" showInputMessage="1" showErrorMessage="1" sqref="J4" xr:uid="{00000000-0002-0000-0300-000002000000}">
      <formula1>#REF!</formula1>
    </dataValidation>
    <dataValidation operator="greaterThan" allowBlank="1" showInputMessage="1" showErrorMessage="1" sqref="D7:D8" xr:uid="{00000000-0002-0000-0300-000003000000}"/>
  </dataValidations>
  <pageMargins left="0.31496062992125984" right="0.31496062992125984" top="1.1417322834645669" bottom="0.74803149606299213" header="0.31496062992125984" footer="0.31496062992125984"/>
  <pageSetup scale="70" orientation="portrait" r:id="rId1"/>
  <headerFooter>
    <oddHeader>&amp;L&amp;"Arial,Cursiva"&amp;12
OFERTA INSTITUCIONAL: &amp;"-,Cursiva"&amp;11Fortalecimiento comercial a pequeños prestadores de acueducto y alcantarillado
&amp;"-,Normal"Balance entre subsidios y contribuciones para el servicio público domiciliario de acueducto&amp;R&amp;G</oddHeader>
  </headerFooter>
  <rowBreaks count="1" manualBreakCount="1">
    <brk id="53" max="1638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X2529"/>
  <sheetViews>
    <sheetView showGridLines="0" zoomScaleNormal="100" zoomScalePageLayoutView="108" workbookViewId="0">
      <selection activeCell="J13" sqref="J13"/>
    </sheetView>
  </sheetViews>
  <sheetFormatPr defaultColWidth="11.42578125" defaultRowHeight="14.25"/>
  <cols>
    <col min="1" max="1" width="4.140625" customWidth="1"/>
    <col min="2" max="2" width="8.42578125" style="23" customWidth="1"/>
    <col min="3" max="3" width="18" customWidth="1"/>
    <col min="4" max="4" width="7.7109375" style="1" customWidth="1"/>
    <col min="5" max="5" width="10" customWidth="1"/>
    <col min="6" max="6" width="17" customWidth="1"/>
    <col min="7" max="7" width="10.42578125" style="1" customWidth="1"/>
    <col min="8" max="9" width="6.42578125" style="1" customWidth="1"/>
    <col min="10" max="10" width="7.42578125" style="1" customWidth="1"/>
    <col min="11" max="13" width="6.42578125" style="1" customWidth="1"/>
    <col min="14" max="14" width="8.42578125" style="1" customWidth="1"/>
    <col min="15" max="15" width="7.42578125" style="1" customWidth="1"/>
    <col min="16" max="16" width="8.42578125" style="1" customWidth="1"/>
    <col min="17" max="20" width="6.42578125" style="1" customWidth="1"/>
    <col min="21" max="22" width="8.42578125" style="110" customWidth="1"/>
    <col min="23" max="23" width="12" style="111" customWidth="1"/>
  </cols>
  <sheetData>
    <row r="1" spans="1:24" ht="15" customHeight="1" thickBot="1">
      <c r="A1" s="25"/>
      <c r="B1" s="67"/>
      <c r="C1" s="25"/>
      <c r="D1" s="68"/>
      <c r="E1" s="25"/>
      <c r="F1" s="25"/>
      <c r="G1" s="68"/>
      <c r="H1" s="68"/>
      <c r="I1" s="68"/>
      <c r="J1" s="68"/>
      <c r="K1" s="68"/>
      <c r="L1" s="68"/>
      <c r="M1" s="68"/>
      <c r="N1" s="68"/>
      <c r="O1" s="68"/>
    </row>
    <row r="2" spans="1:24" ht="34.700000000000003" customHeight="1" thickBot="1">
      <c r="A2" s="696" t="s">
        <v>103</v>
      </c>
      <c r="B2" s="771"/>
      <c r="C2" s="697"/>
      <c r="D2" s="593"/>
      <c r="E2" s="593"/>
      <c r="F2" s="593"/>
      <c r="G2" s="593"/>
      <c r="H2" s="594"/>
      <c r="I2" s="696" t="s">
        <v>105</v>
      </c>
      <c r="J2" s="772"/>
      <c r="K2" s="698" t="e">
        <f>VLOOKUP(C2,Hoja2!$A$2:$B$43,2)</f>
        <v>#N/A</v>
      </c>
      <c r="L2" s="699"/>
      <c r="M2" s="699"/>
      <c r="N2" s="699"/>
      <c r="O2" s="700"/>
      <c r="T2"/>
      <c r="U2" s="112"/>
      <c r="V2" s="111"/>
    </row>
    <row r="3" spans="1:24" s="18" customFormat="1" ht="15.75">
      <c r="A3" s="88"/>
      <c r="G3" s="90"/>
      <c r="H3" s="289" t="s">
        <v>106</v>
      </c>
      <c r="L3" s="93"/>
      <c r="M3" s="93"/>
      <c r="N3" s="93"/>
      <c r="O3" s="93"/>
      <c r="P3" s="93"/>
      <c r="Q3" s="93"/>
      <c r="R3" s="93"/>
      <c r="S3" s="93"/>
      <c r="T3" s="93"/>
      <c r="U3" s="113"/>
      <c r="V3" s="114"/>
      <c r="W3" s="115"/>
    </row>
    <row r="4" spans="1:24" ht="15" thickBot="1"/>
    <row r="5" spans="1:24" s="18" customFormat="1" ht="16.350000000000001" thickBot="1">
      <c r="A5" s="204" t="s">
        <v>191</v>
      </c>
      <c r="B5" s="89"/>
      <c r="C5" s="90"/>
      <c r="D5" s="91"/>
      <c r="E5" s="90"/>
      <c r="F5" s="90"/>
      <c r="G5" s="90"/>
      <c r="H5" s="91"/>
      <c r="I5" s="701" t="s">
        <v>108</v>
      </c>
      <c r="J5" s="702"/>
      <c r="K5" s="598">
        <v>43952</v>
      </c>
      <c r="L5" s="599"/>
      <c r="M5" s="107"/>
      <c r="N5" s="93"/>
      <c r="O5" s="93"/>
      <c r="P5" s="93"/>
      <c r="Q5" s="93"/>
      <c r="R5" s="93"/>
      <c r="S5" s="93"/>
      <c r="T5" s="93"/>
      <c r="U5" s="93"/>
      <c r="V5" s="114"/>
      <c r="W5" s="115"/>
      <c r="X5" s="115"/>
    </row>
    <row r="6" spans="1:24" s="18" customFormat="1" ht="16.350000000000001" thickBot="1">
      <c r="A6" s="88"/>
      <c r="B6" s="89"/>
      <c r="C6" s="90"/>
      <c r="D6" s="91"/>
      <c r="E6" s="90"/>
      <c r="F6" s="90"/>
      <c r="G6" s="90"/>
      <c r="H6" s="90"/>
      <c r="I6" s="686" t="s">
        <v>109</v>
      </c>
      <c r="J6" s="687"/>
      <c r="K6" s="688">
        <f>K5+365</f>
        <v>44317</v>
      </c>
      <c r="L6" s="689"/>
      <c r="M6" s="93"/>
      <c r="N6" s="93"/>
      <c r="O6" s="93"/>
      <c r="P6" s="93"/>
      <c r="Q6" s="93"/>
      <c r="R6" s="93"/>
      <c r="S6" s="93"/>
      <c r="T6" s="93"/>
      <c r="U6" s="93"/>
      <c r="V6" s="113"/>
      <c r="W6" s="114"/>
      <c r="X6" s="115"/>
    </row>
    <row r="7" spans="1:24" s="18" customFormat="1" ht="15.75">
      <c r="A7" s="88"/>
      <c r="G7" s="90"/>
      <c r="L7" s="93"/>
      <c r="M7" s="93"/>
      <c r="N7" s="93"/>
      <c r="O7" s="93"/>
      <c r="P7" s="93"/>
      <c r="Q7" s="93"/>
      <c r="R7" s="93"/>
      <c r="S7" s="93"/>
      <c r="T7" s="93"/>
      <c r="U7" s="113"/>
      <c r="V7" s="114"/>
      <c r="W7" s="115"/>
    </row>
    <row r="8" spans="1:24" s="18" customFormat="1" ht="15.75">
      <c r="A8" s="204" t="s">
        <v>192</v>
      </c>
      <c r="B8" s="89"/>
      <c r="C8" s="90"/>
      <c r="D8" s="91"/>
      <c r="E8" s="90"/>
      <c r="F8" s="90"/>
      <c r="G8" s="91"/>
      <c r="H8" s="92"/>
      <c r="I8" s="93"/>
      <c r="J8" s="93"/>
      <c r="K8" s="93"/>
      <c r="L8" s="93"/>
      <c r="M8" s="93"/>
      <c r="N8" s="93"/>
      <c r="O8" s="93"/>
      <c r="P8" s="93"/>
      <c r="Q8" s="93"/>
      <c r="R8" s="93"/>
      <c r="S8" s="93"/>
      <c r="T8" s="93"/>
      <c r="U8" s="114"/>
      <c r="V8" s="115"/>
      <c r="W8" s="115"/>
    </row>
    <row r="9" spans="1:24" s="18" customFormat="1" ht="16.350000000000001" thickBot="1">
      <c r="A9" s="88"/>
      <c r="B9" s="89"/>
      <c r="C9" s="90"/>
      <c r="D9" s="91"/>
      <c r="E9" s="90"/>
      <c r="F9" s="116"/>
      <c r="G9" s="91"/>
      <c r="H9" s="92"/>
      <c r="I9" s="93"/>
      <c r="J9" s="93"/>
      <c r="K9" s="93"/>
      <c r="L9" s="93"/>
      <c r="M9" s="93"/>
      <c r="N9" s="93"/>
      <c r="O9" s="93"/>
      <c r="P9" s="93"/>
      <c r="Q9" s="93"/>
      <c r="R9" s="93"/>
      <c r="S9" s="93"/>
      <c r="T9" s="93"/>
      <c r="U9" s="114"/>
      <c r="V9" s="115"/>
      <c r="W9" s="115"/>
    </row>
    <row r="10" spans="1:24" s="18" customFormat="1" ht="16.149999999999999" customHeight="1">
      <c r="A10" s="88"/>
      <c r="B10" s="690" t="s">
        <v>193</v>
      </c>
      <c r="C10" s="691"/>
      <c r="D10" s="694" t="s">
        <v>112</v>
      </c>
      <c r="E10" s="695"/>
      <c r="F10" s="287"/>
      <c r="G10" s="103"/>
      <c r="H10" s="118"/>
      <c r="I10" s="118"/>
      <c r="J10" s="118"/>
      <c r="K10" s="118"/>
      <c r="L10" s="118"/>
      <c r="M10" s="118"/>
      <c r="N10" s="118"/>
      <c r="O10" s="118"/>
      <c r="P10" s="93"/>
      <c r="Q10" s="93"/>
      <c r="R10" s="93"/>
      <c r="S10" s="93"/>
      <c r="T10" s="93"/>
      <c r="U10" s="114"/>
      <c r="V10" s="115"/>
      <c r="W10" s="115"/>
    </row>
    <row r="11" spans="1:24" s="18" customFormat="1" ht="21" customHeight="1" thickBot="1">
      <c r="A11" s="88"/>
      <c r="B11" s="692"/>
      <c r="C11" s="693"/>
      <c r="D11" s="705" t="s">
        <v>113</v>
      </c>
      <c r="E11" s="706"/>
      <c r="F11" s="288"/>
      <c r="G11" s="90"/>
      <c r="H11" s="118"/>
      <c r="I11" s="118"/>
      <c r="J11" s="118"/>
      <c r="K11" s="118"/>
      <c r="L11" s="118"/>
      <c r="M11" s="118"/>
      <c r="N11" s="118"/>
      <c r="O11" s="118"/>
      <c r="P11" s="93"/>
      <c r="Q11" s="93"/>
      <c r="R11" s="93"/>
      <c r="S11" s="93"/>
      <c r="T11" s="93"/>
      <c r="U11" s="114"/>
      <c r="V11" s="115"/>
      <c r="W11" s="115"/>
    </row>
    <row r="12" spans="1:24">
      <c r="E12" s="117" t="s">
        <v>114</v>
      </c>
      <c r="F12" s="117">
        <f>K6</f>
        <v>44317</v>
      </c>
      <c r="H12" s="118"/>
      <c r="I12" s="118"/>
      <c r="J12" s="118"/>
      <c r="K12" s="118"/>
      <c r="L12" s="118"/>
      <c r="M12" s="118"/>
      <c r="N12" s="118"/>
      <c r="O12" s="118"/>
    </row>
    <row r="13" spans="1:24" ht="15" thickBot="1">
      <c r="E13" s="117"/>
      <c r="F13" s="117"/>
      <c r="H13" s="118"/>
      <c r="I13" s="118"/>
      <c r="J13" s="118"/>
      <c r="K13" s="118"/>
      <c r="L13" s="118"/>
      <c r="M13" s="118"/>
      <c r="N13" s="118"/>
      <c r="O13" s="118"/>
    </row>
    <row r="14" spans="1:24" ht="29.25" customHeight="1" thickBot="1">
      <c r="B14" s="707" t="s">
        <v>115</v>
      </c>
      <c r="C14" s="708"/>
      <c r="D14" s="709" t="s">
        <v>116</v>
      </c>
      <c r="E14" s="710"/>
      <c r="F14" s="123">
        <v>0.03</v>
      </c>
      <c r="H14" s="118"/>
      <c r="I14" s="118"/>
      <c r="J14" s="118"/>
      <c r="K14" s="118"/>
      <c r="L14" s="118"/>
      <c r="M14" s="118"/>
      <c r="N14" s="118"/>
      <c r="O14" s="118"/>
    </row>
    <row r="15" spans="1:24">
      <c r="B15" s="1"/>
      <c r="C15" s="1"/>
      <c r="E15" s="1"/>
      <c r="F15" s="117"/>
      <c r="H15" s="118"/>
      <c r="I15" s="118"/>
      <c r="J15" s="119"/>
    </row>
    <row r="16" spans="1:24">
      <c r="E16" s="117"/>
      <c r="F16" s="117"/>
      <c r="H16" s="118"/>
      <c r="I16" s="118"/>
      <c r="J16" s="119"/>
    </row>
    <row r="18" spans="1:23" ht="22.5" customHeight="1" thickBot="1">
      <c r="A18" s="204" t="s">
        <v>194</v>
      </c>
      <c r="H18" s="703" t="s">
        <v>118</v>
      </c>
      <c r="I18" s="703"/>
      <c r="J18" s="703"/>
      <c r="K18" s="277"/>
      <c r="L18" s="703" t="s">
        <v>119</v>
      </c>
      <c r="M18" s="703"/>
      <c r="N18" s="703"/>
      <c r="O18" s="703"/>
    </row>
    <row r="19" spans="1:23" ht="22.15" thickBot="1">
      <c r="G19" s="278" t="s">
        <v>120</v>
      </c>
      <c r="H19" s="283">
        <v>1</v>
      </c>
      <c r="I19" s="279">
        <v>2</v>
      </c>
      <c r="J19" s="279">
        <v>3</v>
      </c>
      <c r="K19" s="280">
        <v>4</v>
      </c>
      <c r="L19" s="279">
        <v>5</v>
      </c>
      <c r="M19" s="279">
        <v>6</v>
      </c>
      <c r="N19" s="279" t="s">
        <v>70</v>
      </c>
      <c r="O19" s="279" t="s">
        <v>69</v>
      </c>
      <c r="P19" s="280" t="s">
        <v>121</v>
      </c>
    </row>
    <row r="20" spans="1:23" ht="15" thickBot="1">
      <c r="G20" s="286" t="s">
        <v>122</v>
      </c>
      <c r="H20" s="284">
        <f t="shared" ref="H20:O20" si="0">ROUND(COUNTIF($G$26:$G$2525,H19)*$H$21,0)</f>
        <v>0</v>
      </c>
      <c r="I20" s="281">
        <f t="shared" si="0"/>
        <v>0</v>
      </c>
      <c r="J20" s="281">
        <f t="shared" si="0"/>
        <v>0</v>
      </c>
      <c r="K20" s="281">
        <f t="shared" si="0"/>
        <v>0</v>
      </c>
      <c r="L20" s="281">
        <f t="shared" si="0"/>
        <v>0</v>
      </c>
      <c r="M20" s="281">
        <f t="shared" si="0"/>
        <v>0</v>
      </c>
      <c r="N20" s="281">
        <f t="shared" si="0"/>
        <v>0</v>
      </c>
      <c r="O20" s="281">
        <f t="shared" si="0"/>
        <v>0</v>
      </c>
      <c r="P20" s="282">
        <f>SUM(H20:O20)</f>
        <v>0</v>
      </c>
    </row>
    <row r="21" spans="1:23" ht="22.15" thickBot="1">
      <c r="G21" s="286" t="s">
        <v>123</v>
      </c>
      <c r="H21" s="285">
        <v>0.03</v>
      </c>
      <c r="I21" s="704" t="s">
        <v>124</v>
      </c>
      <c r="J21" s="607"/>
      <c r="K21" s="607"/>
      <c r="L21" s="607"/>
      <c r="M21" s="607"/>
      <c r="N21" s="607"/>
      <c r="O21" s="607"/>
      <c r="P21" s="607"/>
    </row>
    <row r="22" spans="1:23" ht="15" thickBot="1">
      <c r="G22" s="91"/>
      <c r="H22" s="92"/>
      <c r="I22" s="121"/>
      <c r="J22" s="120"/>
      <c r="K22" s="120"/>
      <c r="L22" s="120"/>
      <c r="M22" s="120"/>
      <c r="N22" s="120"/>
      <c r="O22" s="120"/>
      <c r="P22" s="120"/>
    </row>
    <row r="23" spans="1:23" s="18" customFormat="1" ht="16.350000000000001" thickBot="1">
      <c r="A23" s="204" t="s">
        <v>195</v>
      </c>
      <c r="B23" s="89"/>
      <c r="C23" s="90"/>
      <c r="D23" s="91"/>
      <c r="E23" s="90"/>
      <c r="F23" s="90"/>
      <c r="G23" s="91"/>
      <c r="H23" s="92"/>
      <c r="I23" s="93"/>
      <c r="J23" s="93"/>
      <c r="K23" s="93"/>
      <c r="L23" s="93"/>
      <c r="M23" s="93"/>
      <c r="N23" s="93"/>
      <c r="O23" s="93"/>
      <c r="P23" s="93"/>
      <c r="Q23" s="93"/>
      <c r="R23" s="93"/>
      <c r="S23" s="93"/>
      <c r="T23" s="93"/>
      <c r="U23" s="264">
        <f>SUM(U26:U2525)</f>
        <v>0</v>
      </c>
      <c r="V23" s="265">
        <f>SUM(V26:V2525)</f>
        <v>0</v>
      </c>
      <c r="W23" s="265">
        <f>SUM(W26:W2525)</f>
        <v>0</v>
      </c>
    </row>
    <row r="24" spans="1:23" s="18" customFormat="1" ht="16.149999999999999" customHeight="1" thickBot="1">
      <c r="A24" s="20"/>
      <c r="B24" s="19"/>
      <c r="C24" s="19"/>
      <c r="D24" s="19"/>
      <c r="E24" s="19"/>
      <c r="F24" s="19"/>
      <c r="G24" s="19"/>
      <c r="H24" s="19"/>
      <c r="I24" s="19"/>
      <c r="J24" s="19"/>
      <c r="K24" s="19"/>
      <c r="L24" s="19"/>
      <c r="M24" s="19"/>
      <c r="N24" s="19"/>
      <c r="O24" s="19"/>
      <c r="P24" s="19"/>
      <c r="Q24" s="19"/>
      <c r="R24" s="19"/>
      <c r="S24" s="19"/>
      <c r="T24" s="19"/>
      <c r="U24" s="115"/>
      <c r="V24" s="115"/>
      <c r="W24" s="115"/>
    </row>
    <row r="25" spans="1:23" s="2" customFormat="1" ht="47.25" customHeight="1" thickBot="1">
      <c r="A25" s="257" t="s">
        <v>126</v>
      </c>
      <c r="B25" s="174" t="s">
        <v>127</v>
      </c>
      <c r="C25" s="175" t="s">
        <v>128</v>
      </c>
      <c r="D25" s="175" t="s">
        <v>129</v>
      </c>
      <c r="E25" s="175" t="s">
        <v>130</v>
      </c>
      <c r="F25" s="176" t="s">
        <v>131</v>
      </c>
      <c r="G25" s="257" t="s">
        <v>132</v>
      </c>
      <c r="H25" s="172">
        <f>K5</f>
        <v>43952</v>
      </c>
      <c r="I25" s="173">
        <f>H25+31</f>
        <v>43983</v>
      </c>
      <c r="J25" s="173">
        <f>I25+30</f>
        <v>44013</v>
      </c>
      <c r="K25" s="173">
        <f>+J25+31</f>
        <v>44044</v>
      </c>
      <c r="L25" s="173">
        <f>K25+31</f>
        <v>44075</v>
      </c>
      <c r="M25" s="173">
        <f>L25+30</f>
        <v>44105</v>
      </c>
      <c r="N25" s="173">
        <f>M25+31</f>
        <v>44136</v>
      </c>
      <c r="O25" s="173">
        <f>N25+30</f>
        <v>44166</v>
      </c>
      <c r="P25" s="173">
        <f>O25+31</f>
        <v>44197</v>
      </c>
      <c r="Q25" s="173">
        <f>P25+31</f>
        <v>44228</v>
      </c>
      <c r="R25" s="173">
        <f>Q25+29</f>
        <v>44257</v>
      </c>
      <c r="S25" s="173">
        <f>R25+31</f>
        <v>44288</v>
      </c>
      <c r="T25" s="177">
        <f>S25+30</f>
        <v>44318</v>
      </c>
      <c r="U25" s="266" t="s">
        <v>133</v>
      </c>
      <c r="V25" s="267" t="s">
        <v>134</v>
      </c>
      <c r="W25" s="267" t="s">
        <v>137</v>
      </c>
    </row>
    <row r="26" spans="1:23" s="2" customFormat="1" ht="10.7">
      <c r="A26" s="258">
        <v>1</v>
      </c>
      <c r="B26" s="181"/>
      <c r="C26" s="182"/>
      <c r="D26" s="183"/>
      <c r="E26" s="182"/>
      <c r="F26" s="184"/>
      <c r="G26" s="261">
        <f>IF(E26="Residencial",D26,E26)</f>
        <v>0</v>
      </c>
      <c r="H26" s="191"/>
      <c r="I26" s="183"/>
      <c r="J26" s="183"/>
      <c r="K26" s="183"/>
      <c r="L26" s="183"/>
      <c r="M26" s="183"/>
      <c r="N26" s="183"/>
      <c r="O26" s="183"/>
      <c r="P26" s="183"/>
      <c r="Q26" s="183"/>
      <c r="R26" s="183"/>
      <c r="S26" s="183"/>
      <c r="T26" s="268"/>
      <c r="U26" s="275">
        <f>IF(AND(H26=0,I26=0,J26=0,K26=0,L26=0,M26=0,N26=0,O26=0,P26=0,Q26=0,R26=0,S26=0,T26=0),0,AVERAGE($H26:T26))</f>
        <v>0</v>
      </c>
      <c r="V26" s="276">
        <f>IF(U26&lt;=11,U26,11)</f>
        <v>0</v>
      </c>
      <c r="W26" s="276">
        <f>IF(U26&gt;11,(U26-#REF!-#REF!),0)</f>
        <v>0</v>
      </c>
    </row>
    <row r="27" spans="1:23" s="2" customFormat="1" ht="10.7">
      <c r="A27" s="259">
        <v>2</v>
      </c>
      <c r="B27" s="185"/>
      <c r="C27" s="186"/>
      <c r="D27" s="187"/>
      <c r="E27" s="186"/>
      <c r="F27" s="188"/>
      <c r="G27" s="262">
        <f t="shared" ref="G27:G90" si="1">IF(E27="Residencial",D27,E27)</f>
        <v>0</v>
      </c>
      <c r="H27" s="192"/>
      <c r="I27" s="187"/>
      <c r="J27" s="187"/>
      <c r="K27" s="187"/>
      <c r="L27" s="187"/>
      <c r="M27" s="187"/>
      <c r="N27" s="187"/>
      <c r="O27" s="187"/>
      <c r="P27" s="187"/>
      <c r="Q27" s="187"/>
      <c r="R27" s="187"/>
      <c r="S27" s="187"/>
      <c r="T27" s="269"/>
      <c r="U27" s="271">
        <f>IF(AND(H27=0,I27=0,J27=0,K27=0,L27=0,M27=0,N27=0,O27=0,P27=0,Q27=0,R27=0,S27=0,T27=0),0,AVERAGE($H27:T27))</f>
        <v>0</v>
      </c>
      <c r="V27" s="272">
        <f t="shared" ref="V27:V90" si="2">IF(U27&lt;=11,U27,11)</f>
        <v>0</v>
      </c>
      <c r="W27" s="272">
        <f>IF(U27&gt;11,(U27-#REF!-#REF!),0)</f>
        <v>0</v>
      </c>
    </row>
    <row r="28" spans="1:23" s="2" customFormat="1" ht="10.7">
      <c r="A28" s="259">
        <v>3</v>
      </c>
      <c r="B28" s="185"/>
      <c r="C28" s="186"/>
      <c r="D28" s="187"/>
      <c r="E28" s="186"/>
      <c r="F28" s="188"/>
      <c r="G28" s="262">
        <f t="shared" si="1"/>
        <v>0</v>
      </c>
      <c r="H28" s="192"/>
      <c r="I28" s="187"/>
      <c r="J28" s="187"/>
      <c r="K28" s="187"/>
      <c r="L28" s="187"/>
      <c r="M28" s="187"/>
      <c r="N28" s="187"/>
      <c r="O28" s="187"/>
      <c r="P28" s="187"/>
      <c r="Q28" s="187"/>
      <c r="R28" s="187"/>
      <c r="S28" s="187"/>
      <c r="T28" s="269"/>
      <c r="U28" s="271">
        <f>IF(AND(H28=0,I28=0,J28=0,K28=0,L28=0,M28=0,N28=0,O28=0,P28=0,Q28=0,R28=0,S28=0,T28=0),0,AVERAGE($H28:T28))</f>
        <v>0</v>
      </c>
      <c r="V28" s="272">
        <f t="shared" si="2"/>
        <v>0</v>
      </c>
      <c r="W28" s="272">
        <f>IF(U28&gt;11,(U28-#REF!-#REF!),0)</f>
        <v>0</v>
      </c>
    </row>
    <row r="29" spans="1:23" s="2" customFormat="1" ht="10.7">
      <c r="A29" s="259">
        <v>4</v>
      </c>
      <c r="B29" s="185"/>
      <c r="C29" s="186"/>
      <c r="D29" s="187"/>
      <c r="E29" s="186"/>
      <c r="F29" s="188"/>
      <c r="G29" s="262">
        <f t="shared" si="1"/>
        <v>0</v>
      </c>
      <c r="H29" s="192"/>
      <c r="I29" s="187"/>
      <c r="J29" s="187"/>
      <c r="K29" s="187"/>
      <c r="L29" s="187"/>
      <c r="M29" s="187"/>
      <c r="N29" s="187"/>
      <c r="O29" s="187"/>
      <c r="P29" s="187"/>
      <c r="Q29" s="187"/>
      <c r="R29" s="187"/>
      <c r="S29" s="187"/>
      <c r="T29" s="269"/>
      <c r="U29" s="271">
        <f>IF(AND(H29=0,I29=0,J29=0,K29=0,L29=0,M29=0,N29=0,O29=0,P29=0,Q29=0,R29=0,S29=0,T29=0),0,AVERAGE($H29:T29))</f>
        <v>0</v>
      </c>
      <c r="V29" s="272">
        <f t="shared" si="2"/>
        <v>0</v>
      </c>
      <c r="W29" s="272">
        <f>IF(U29&gt;11,(U29-#REF!-#REF!),0)</f>
        <v>0</v>
      </c>
    </row>
    <row r="30" spans="1:23" s="2" customFormat="1" ht="10.7">
      <c r="A30" s="259">
        <v>5</v>
      </c>
      <c r="B30" s="185"/>
      <c r="C30" s="186"/>
      <c r="D30" s="187"/>
      <c r="E30" s="186"/>
      <c r="F30" s="188"/>
      <c r="G30" s="262">
        <f t="shared" si="1"/>
        <v>0</v>
      </c>
      <c r="H30" s="192"/>
      <c r="I30" s="187"/>
      <c r="J30" s="187"/>
      <c r="K30" s="187"/>
      <c r="L30" s="187"/>
      <c r="M30" s="187"/>
      <c r="N30" s="187"/>
      <c r="O30" s="187"/>
      <c r="P30" s="187"/>
      <c r="Q30" s="187"/>
      <c r="R30" s="187"/>
      <c r="S30" s="187"/>
      <c r="T30" s="269"/>
      <c r="U30" s="271">
        <f>IF(AND(H30=0,I30=0,J30=0,K30=0,L30=0,M30=0,N30=0,O30=0,P30=0,Q30=0,R30=0,S30=0,T30=0),0,AVERAGE($H30:T30))</f>
        <v>0</v>
      </c>
      <c r="V30" s="272">
        <f t="shared" si="2"/>
        <v>0</v>
      </c>
      <c r="W30" s="272">
        <f>IF(U30&gt;11,(U30-#REF!-#REF!),0)</f>
        <v>0</v>
      </c>
    </row>
    <row r="31" spans="1:23" s="2" customFormat="1" ht="10.7">
      <c r="A31" s="259">
        <v>6</v>
      </c>
      <c r="B31" s="185"/>
      <c r="C31" s="186"/>
      <c r="D31" s="187"/>
      <c r="E31" s="186"/>
      <c r="F31" s="188"/>
      <c r="G31" s="262">
        <f t="shared" si="1"/>
        <v>0</v>
      </c>
      <c r="H31" s="192"/>
      <c r="I31" s="187"/>
      <c r="J31" s="187"/>
      <c r="K31" s="187"/>
      <c r="L31" s="187"/>
      <c r="M31" s="187"/>
      <c r="N31" s="187"/>
      <c r="O31" s="187"/>
      <c r="P31" s="187"/>
      <c r="Q31" s="187"/>
      <c r="R31" s="187"/>
      <c r="S31" s="187"/>
      <c r="T31" s="269"/>
      <c r="U31" s="271">
        <f>IF(AND(H31=0,I31=0,J31=0,K31=0,L31=0,M31=0,N31=0,O31=0,P31=0,Q31=0,R31=0,S31=0,T31=0),0,AVERAGE($H31:T31))</f>
        <v>0</v>
      </c>
      <c r="V31" s="272">
        <f t="shared" si="2"/>
        <v>0</v>
      </c>
      <c r="W31" s="272">
        <f>IF(U31&gt;11,(U31-#REF!-#REF!),0)</f>
        <v>0</v>
      </c>
    </row>
    <row r="32" spans="1:23" s="2" customFormat="1" ht="10.7">
      <c r="A32" s="259">
        <v>7</v>
      </c>
      <c r="B32" s="185"/>
      <c r="C32" s="186"/>
      <c r="D32" s="187"/>
      <c r="E32" s="186"/>
      <c r="F32" s="188"/>
      <c r="G32" s="262">
        <f t="shared" si="1"/>
        <v>0</v>
      </c>
      <c r="H32" s="192"/>
      <c r="I32" s="187"/>
      <c r="J32" s="187"/>
      <c r="K32" s="187"/>
      <c r="L32" s="187"/>
      <c r="M32" s="187"/>
      <c r="N32" s="187"/>
      <c r="O32" s="187"/>
      <c r="P32" s="187"/>
      <c r="Q32" s="187"/>
      <c r="R32" s="187"/>
      <c r="S32" s="187"/>
      <c r="T32" s="269"/>
      <c r="U32" s="271">
        <f>IF(AND(H32=0,I32=0,J32=0,K32=0,L32=0,M32=0,N32=0,O32=0,P32=0,Q32=0,R32=0,S32=0,T32=0),0,AVERAGE($H32:T32))</f>
        <v>0</v>
      </c>
      <c r="V32" s="272">
        <f t="shared" si="2"/>
        <v>0</v>
      </c>
      <c r="W32" s="272">
        <f>IF(U32&gt;11,(U32-#REF!-#REF!),0)</f>
        <v>0</v>
      </c>
    </row>
    <row r="33" spans="1:23" s="2" customFormat="1" ht="10.7">
      <c r="A33" s="259">
        <v>8</v>
      </c>
      <c r="B33" s="185"/>
      <c r="C33" s="186"/>
      <c r="D33" s="187"/>
      <c r="E33" s="186"/>
      <c r="F33" s="188"/>
      <c r="G33" s="262">
        <f t="shared" si="1"/>
        <v>0</v>
      </c>
      <c r="H33" s="192"/>
      <c r="I33" s="187"/>
      <c r="J33" s="187"/>
      <c r="K33" s="187"/>
      <c r="L33" s="187"/>
      <c r="M33" s="187"/>
      <c r="N33" s="187"/>
      <c r="O33" s="187"/>
      <c r="P33" s="187"/>
      <c r="Q33" s="187"/>
      <c r="R33" s="187"/>
      <c r="S33" s="187"/>
      <c r="T33" s="269"/>
      <c r="U33" s="271">
        <f>IF(AND(H33=0,I33=0,J33=0,K33=0,L33=0,M33=0,N33=0,O33=0,P33=0,Q33=0,R33=0,S33=0,T33=0),0,AVERAGE($H33:T33))</f>
        <v>0</v>
      </c>
      <c r="V33" s="272">
        <f t="shared" si="2"/>
        <v>0</v>
      </c>
      <c r="W33" s="272">
        <f>IF(U33&gt;11,(U33-#REF!-#REF!),0)</f>
        <v>0</v>
      </c>
    </row>
    <row r="34" spans="1:23" s="2" customFormat="1" ht="10.7">
      <c r="A34" s="259">
        <v>9</v>
      </c>
      <c r="B34" s="185"/>
      <c r="C34" s="186"/>
      <c r="D34" s="187"/>
      <c r="E34" s="186"/>
      <c r="F34" s="188"/>
      <c r="G34" s="262">
        <f t="shared" si="1"/>
        <v>0</v>
      </c>
      <c r="H34" s="192"/>
      <c r="I34" s="187"/>
      <c r="J34" s="187"/>
      <c r="K34" s="187"/>
      <c r="L34" s="187"/>
      <c r="M34" s="187"/>
      <c r="N34" s="187"/>
      <c r="O34" s="187"/>
      <c r="P34" s="187"/>
      <c r="Q34" s="187"/>
      <c r="R34" s="187"/>
      <c r="S34" s="187"/>
      <c r="T34" s="269"/>
      <c r="U34" s="271">
        <f>IF(AND(H34=0,I34=0,J34=0,K34=0,L34=0,M34=0,N34=0,O34=0,P34=0,Q34=0,R34=0,S34=0,T34=0),0,AVERAGE($H34:T34))</f>
        <v>0</v>
      </c>
      <c r="V34" s="272">
        <f t="shared" si="2"/>
        <v>0</v>
      </c>
      <c r="W34" s="272">
        <f>IF(U34&gt;11,(U34-#REF!-#REF!),0)</f>
        <v>0</v>
      </c>
    </row>
    <row r="35" spans="1:23" s="2" customFormat="1" ht="10.7">
      <c r="A35" s="259">
        <v>10</v>
      </c>
      <c r="B35" s="185"/>
      <c r="C35" s="186"/>
      <c r="D35" s="187"/>
      <c r="E35" s="186"/>
      <c r="F35" s="188"/>
      <c r="G35" s="262">
        <f t="shared" si="1"/>
        <v>0</v>
      </c>
      <c r="H35" s="192"/>
      <c r="I35" s="187"/>
      <c r="J35" s="187"/>
      <c r="K35" s="187"/>
      <c r="L35" s="187"/>
      <c r="M35" s="187"/>
      <c r="N35" s="187"/>
      <c r="O35" s="187"/>
      <c r="P35" s="187"/>
      <c r="Q35" s="187"/>
      <c r="R35" s="187"/>
      <c r="S35" s="187"/>
      <c r="T35" s="269"/>
      <c r="U35" s="271">
        <f>IF(AND(H35=0,I35=0,J35=0,K35=0,L35=0,M35=0,N35=0,O35=0,P35=0,Q35=0,R35=0,S35=0,T35=0),0,AVERAGE($H35:T35))</f>
        <v>0</v>
      </c>
      <c r="V35" s="272">
        <f t="shared" si="2"/>
        <v>0</v>
      </c>
      <c r="W35" s="272">
        <f>IF(U35&gt;11,(U35-#REF!-#REF!),0)</f>
        <v>0</v>
      </c>
    </row>
    <row r="36" spans="1:23" s="2" customFormat="1" ht="10.7">
      <c r="A36" s="259">
        <v>11</v>
      </c>
      <c r="B36" s="185"/>
      <c r="C36" s="186"/>
      <c r="D36" s="187"/>
      <c r="E36" s="186"/>
      <c r="F36" s="188"/>
      <c r="G36" s="262">
        <f t="shared" si="1"/>
        <v>0</v>
      </c>
      <c r="H36" s="192"/>
      <c r="I36" s="187"/>
      <c r="J36" s="187"/>
      <c r="K36" s="187"/>
      <c r="L36" s="187"/>
      <c r="M36" s="187"/>
      <c r="N36" s="187"/>
      <c r="O36" s="187"/>
      <c r="P36" s="187"/>
      <c r="Q36" s="187"/>
      <c r="R36" s="187"/>
      <c r="S36" s="187"/>
      <c r="T36" s="269"/>
      <c r="U36" s="271">
        <f>IF(AND(H36=0,I36=0,J36=0,K36=0,L36=0,M36=0,N36=0,O36=0,P36=0,Q36=0,R36=0,S36=0,T36=0),0,AVERAGE($H36:T36))</f>
        <v>0</v>
      </c>
      <c r="V36" s="272">
        <f t="shared" si="2"/>
        <v>0</v>
      </c>
      <c r="W36" s="272">
        <f>IF(U36&gt;11,(U36-#REF!-#REF!),0)</f>
        <v>0</v>
      </c>
    </row>
    <row r="37" spans="1:23" s="2" customFormat="1" ht="10.7">
      <c r="A37" s="259">
        <v>12</v>
      </c>
      <c r="B37" s="185"/>
      <c r="C37" s="186"/>
      <c r="D37" s="187"/>
      <c r="E37" s="186"/>
      <c r="F37" s="188"/>
      <c r="G37" s="262">
        <f t="shared" si="1"/>
        <v>0</v>
      </c>
      <c r="H37" s="192"/>
      <c r="I37" s="187"/>
      <c r="J37" s="187"/>
      <c r="K37" s="187"/>
      <c r="L37" s="187"/>
      <c r="M37" s="187"/>
      <c r="N37" s="187"/>
      <c r="O37" s="187"/>
      <c r="P37" s="187"/>
      <c r="Q37" s="187"/>
      <c r="R37" s="187"/>
      <c r="S37" s="187"/>
      <c r="T37" s="269"/>
      <c r="U37" s="271">
        <f>IF(AND(H37=0,I37=0,J37=0,K37=0,L37=0,M37=0,N37=0,O37=0,P37=0,Q37=0,R37=0,S37=0,T37=0),0,AVERAGE($H37:T37))</f>
        <v>0</v>
      </c>
      <c r="V37" s="272">
        <f t="shared" si="2"/>
        <v>0</v>
      </c>
      <c r="W37" s="272">
        <f>IF(U37&gt;11,(U37-#REF!-#REF!),0)</f>
        <v>0</v>
      </c>
    </row>
    <row r="38" spans="1:23" s="2" customFormat="1" ht="10.7">
      <c r="A38" s="259">
        <v>13</v>
      </c>
      <c r="B38" s="185"/>
      <c r="C38" s="186"/>
      <c r="D38" s="187"/>
      <c r="E38" s="186"/>
      <c r="F38" s="188"/>
      <c r="G38" s="262">
        <f t="shared" si="1"/>
        <v>0</v>
      </c>
      <c r="H38" s="192"/>
      <c r="I38" s="187"/>
      <c r="J38" s="187"/>
      <c r="K38" s="187"/>
      <c r="L38" s="187"/>
      <c r="M38" s="187"/>
      <c r="N38" s="187"/>
      <c r="O38" s="187"/>
      <c r="P38" s="187"/>
      <c r="Q38" s="187"/>
      <c r="R38" s="187"/>
      <c r="S38" s="187"/>
      <c r="T38" s="269"/>
      <c r="U38" s="271">
        <f>IF(AND(H38=0,I38=0,J38=0,K38=0,L38=0,M38=0,N38=0,O38=0,P38=0,Q38=0,R38=0,S38=0,T38=0),0,AVERAGE($H38:T38))</f>
        <v>0</v>
      </c>
      <c r="V38" s="272">
        <f t="shared" si="2"/>
        <v>0</v>
      </c>
      <c r="W38" s="272">
        <f>IF(U38&gt;11,(U38-#REF!-#REF!),0)</f>
        <v>0</v>
      </c>
    </row>
    <row r="39" spans="1:23" s="2" customFormat="1" ht="10.7">
      <c r="A39" s="259">
        <v>14</v>
      </c>
      <c r="B39" s="185"/>
      <c r="C39" s="186"/>
      <c r="D39" s="187"/>
      <c r="E39" s="186"/>
      <c r="F39" s="188"/>
      <c r="G39" s="262">
        <f t="shared" si="1"/>
        <v>0</v>
      </c>
      <c r="H39" s="192"/>
      <c r="I39" s="187"/>
      <c r="J39" s="187"/>
      <c r="K39" s="187"/>
      <c r="L39" s="187"/>
      <c r="M39" s="187"/>
      <c r="N39" s="187"/>
      <c r="O39" s="187"/>
      <c r="P39" s="187"/>
      <c r="Q39" s="187"/>
      <c r="R39" s="187"/>
      <c r="S39" s="187"/>
      <c r="T39" s="269"/>
      <c r="U39" s="271">
        <f>IF(AND(H39=0,I39=0,J39=0,K39=0,L39=0,M39=0,N39=0,O39=0,P39=0,Q39=0,R39=0,S39=0,T39=0),0,AVERAGE($H39:T39))</f>
        <v>0</v>
      </c>
      <c r="V39" s="272">
        <f t="shared" si="2"/>
        <v>0</v>
      </c>
      <c r="W39" s="272">
        <f>IF(U39&gt;11,(U39-#REF!-#REF!),0)</f>
        <v>0</v>
      </c>
    </row>
    <row r="40" spans="1:23" s="2" customFormat="1" ht="10.7">
      <c r="A40" s="259">
        <v>15</v>
      </c>
      <c r="B40" s="185"/>
      <c r="C40" s="186"/>
      <c r="D40" s="187"/>
      <c r="E40" s="186"/>
      <c r="F40" s="188"/>
      <c r="G40" s="262">
        <f t="shared" si="1"/>
        <v>0</v>
      </c>
      <c r="H40" s="192"/>
      <c r="I40" s="187"/>
      <c r="J40" s="187"/>
      <c r="K40" s="187"/>
      <c r="L40" s="187"/>
      <c r="M40" s="187"/>
      <c r="N40" s="187"/>
      <c r="O40" s="187"/>
      <c r="P40" s="187"/>
      <c r="Q40" s="187"/>
      <c r="R40" s="187"/>
      <c r="S40" s="187"/>
      <c r="T40" s="269"/>
      <c r="U40" s="271">
        <f>IF(AND(H40=0,I40=0,J40=0,K40=0,L40=0,M40=0,N40=0,O40=0,P40=0,Q40=0,R40=0,S40=0,T40=0),0,AVERAGE($H40:T40))</f>
        <v>0</v>
      </c>
      <c r="V40" s="272">
        <f t="shared" si="2"/>
        <v>0</v>
      </c>
      <c r="W40" s="272">
        <f>IF(U40&gt;11,(U40-#REF!-#REF!),0)</f>
        <v>0</v>
      </c>
    </row>
    <row r="41" spans="1:23" s="2" customFormat="1" ht="10.7">
      <c r="A41" s="259">
        <v>16</v>
      </c>
      <c r="B41" s="185"/>
      <c r="C41" s="186"/>
      <c r="D41" s="187"/>
      <c r="E41" s="186"/>
      <c r="F41" s="188"/>
      <c r="G41" s="262">
        <f t="shared" si="1"/>
        <v>0</v>
      </c>
      <c r="H41" s="192"/>
      <c r="I41" s="187"/>
      <c r="J41" s="187"/>
      <c r="K41" s="187"/>
      <c r="L41" s="187"/>
      <c r="M41" s="187"/>
      <c r="N41" s="187"/>
      <c r="O41" s="187"/>
      <c r="P41" s="187"/>
      <c r="Q41" s="187"/>
      <c r="R41" s="187"/>
      <c r="S41" s="187"/>
      <c r="T41" s="269"/>
      <c r="U41" s="271">
        <f>IF(AND(H41=0,I41=0,J41=0,K41=0,L41=0,M41=0,N41=0,O41=0,P41=0,Q41=0,R41=0,S41=0,T41=0),0,AVERAGE($H41:T41))</f>
        <v>0</v>
      </c>
      <c r="V41" s="272">
        <f t="shared" si="2"/>
        <v>0</v>
      </c>
      <c r="W41" s="272">
        <f>IF(U41&gt;11,(U41-#REF!-#REF!),0)</f>
        <v>0</v>
      </c>
    </row>
    <row r="42" spans="1:23" s="2" customFormat="1" ht="10.7">
      <c r="A42" s="259">
        <v>17</v>
      </c>
      <c r="B42" s="185"/>
      <c r="C42" s="186"/>
      <c r="D42" s="187"/>
      <c r="E42" s="186"/>
      <c r="F42" s="188"/>
      <c r="G42" s="262">
        <f t="shared" si="1"/>
        <v>0</v>
      </c>
      <c r="H42" s="192"/>
      <c r="I42" s="187"/>
      <c r="J42" s="187"/>
      <c r="K42" s="187"/>
      <c r="L42" s="187"/>
      <c r="M42" s="187"/>
      <c r="N42" s="187"/>
      <c r="O42" s="187"/>
      <c r="P42" s="187"/>
      <c r="Q42" s="187"/>
      <c r="R42" s="187"/>
      <c r="S42" s="187"/>
      <c r="T42" s="269"/>
      <c r="U42" s="271">
        <f>IF(AND(H42=0,I42=0,J42=0,K42=0,L42=0,M42=0,N42=0,O42=0,P42=0,Q42=0,R42=0,S42=0,T42=0),0,AVERAGE($H42:T42))</f>
        <v>0</v>
      </c>
      <c r="V42" s="272">
        <f t="shared" si="2"/>
        <v>0</v>
      </c>
      <c r="W42" s="272">
        <f>IF(U42&gt;11,(U42-#REF!-#REF!),0)</f>
        <v>0</v>
      </c>
    </row>
    <row r="43" spans="1:23" s="2" customFormat="1" ht="10.7">
      <c r="A43" s="259">
        <v>18</v>
      </c>
      <c r="B43" s="185"/>
      <c r="C43" s="186"/>
      <c r="D43" s="187"/>
      <c r="E43" s="186"/>
      <c r="F43" s="188"/>
      <c r="G43" s="262">
        <f t="shared" si="1"/>
        <v>0</v>
      </c>
      <c r="H43" s="192"/>
      <c r="I43" s="187"/>
      <c r="J43" s="187"/>
      <c r="K43" s="187"/>
      <c r="L43" s="187"/>
      <c r="M43" s="187"/>
      <c r="N43" s="187"/>
      <c r="O43" s="187"/>
      <c r="P43" s="187"/>
      <c r="Q43" s="187"/>
      <c r="R43" s="187"/>
      <c r="S43" s="187"/>
      <c r="T43" s="269"/>
      <c r="U43" s="271">
        <f>IF(AND(H43=0,I43=0,J43=0,K43=0,L43=0,M43=0,N43=0,O43=0,P43=0,Q43=0,R43=0,S43=0,T43=0),0,AVERAGE($H43:T43))</f>
        <v>0</v>
      </c>
      <c r="V43" s="272">
        <f t="shared" si="2"/>
        <v>0</v>
      </c>
      <c r="W43" s="272">
        <f>IF(U43&gt;11,(U43-#REF!-#REF!),0)</f>
        <v>0</v>
      </c>
    </row>
    <row r="44" spans="1:23" s="2" customFormat="1" ht="10.7">
      <c r="A44" s="259">
        <v>19</v>
      </c>
      <c r="B44" s="185"/>
      <c r="C44" s="186"/>
      <c r="D44" s="187"/>
      <c r="E44" s="186"/>
      <c r="F44" s="188"/>
      <c r="G44" s="262">
        <f t="shared" si="1"/>
        <v>0</v>
      </c>
      <c r="H44" s="192"/>
      <c r="I44" s="187"/>
      <c r="J44" s="187"/>
      <c r="K44" s="187"/>
      <c r="L44" s="187"/>
      <c r="M44" s="187"/>
      <c r="N44" s="187"/>
      <c r="O44" s="187"/>
      <c r="P44" s="187"/>
      <c r="Q44" s="187"/>
      <c r="R44" s="187"/>
      <c r="S44" s="187"/>
      <c r="T44" s="269"/>
      <c r="U44" s="271">
        <f>IF(AND(H44=0,I44=0,J44=0,K44=0,L44=0,M44=0,N44=0,O44=0,P44=0,Q44=0,R44=0,S44=0,T44=0),0,AVERAGE($H44:T44))</f>
        <v>0</v>
      </c>
      <c r="V44" s="272">
        <f t="shared" si="2"/>
        <v>0</v>
      </c>
      <c r="W44" s="272">
        <f>IF(U44&gt;11,(U44-#REF!-#REF!),0)</f>
        <v>0</v>
      </c>
    </row>
    <row r="45" spans="1:23" s="2" customFormat="1" ht="10.7">
      <c r="A45" s="259">
        <v>20</v>
      </c>
      <c r="B45" s="185"/>
      <c r="C45" s="186"/>
      <c r="D45" s="187"/>
      <c r="E45" s="186"/>
      <c r="F45" s="188"/>
      <c r="G45" s="262">
        <f t="shared" si="1"/>
        <v>0</v>
      </c>
      <c r="H45" s="192"/>
      <c r="I45" s="187"/>
      <c r="J45" s="187"/>
      <c r="K45" s="187"/>
      <c r="L45" s="187"/>
      <c r="M45" s="187"/>
      <c r="N45" s="187"/>
      <c r="O45" s="187"/>
      <c r="P45" s="187"/>
      <c r="Q45" s="187"/>
      <c r="R45" s="187"/>
      <c r="S45" s="187"/>
      <c r="T45" s="269"/>
      <c r="U45" s="271">
        <f>IF(AND(H45=0,I45=0,J45=0,K45=0,L45=0,M45=0,N45=0,O45=0,P45=0,Q45=0,R45=0,S45=0,T45=0),0,AVERAGE($H45:T45))</f>
        <v>0</v>
      </c>
      <c r="V45" s="272">
        <f t="shared" si="2"/>
        <v>0</v>
      </c>
      <c r="W45" s="272">
        <f>IF(U45&gt;11,(U45-#REF!-#REF!),0)</f>
        <v>0</v>
      </c>
    </row>
    <row r="46" spans="1:23" s="2" customFormat="1" ht="10.7">
      <c r="A46" s="259">
        <v>21</v>
      </c>
      <c r="B46" s="185"/>
      <c r="C46" s="186"/>
      <c r="D46" s="187"/>
      <c r="E46" s="186"/>
      <c r="F46" s="188"/>
      <c r="G46" s="262">
        <f t="shared" si="1"/>
        <v>0</v>
      </c>
      <c r="H46" s="192"/>
      <c r="I46" s="187"/>
      <c r="J46" s="187"/>
      <c r="K46" s="187"/>
      <c r="L46" s="187"/>
      <c r="M46" s="187"/>
      <c r="N46" s="187"/>
      <c r="O46" s="187"/>
      <c r="P46" s="187"/>
      <c r="Q46" s="187"/>
      <c r="R46" s="187"/>
      <c r="S46" s="187"/>
      <c r="T46" s="269"/>
      <c r="U46" s="271">
        <f>IF(AND(H46=0,I46=0,J46=0,K46=0,L46=0,M46=0,N46=0,O46=0,P46=0,Q46=0,R46=0,S46=0,T46=0),0,AVERAGE($H46:T46))</f>
        <v>0</v>
      </c>
      <c r="V46" s="272">
        <f t="shared" si="2"/>
        <v>0</v>
      </c>
      <c r="W46" s="272">
        <f>IF(U46&gt;11,(U46-#REF!-#REF!),0)</f>
        <v>0</v>
      </c>
    </row>
    <row r="47" spans="1:23" s="2" customFormat="1" ht="10.7">
      <c r="A47" s="259">
        <v>22</v>
      </c>
      <c r="B47" s="185"/>
      <c r="C47" s="186"/>
      <c r="D47" s="187"/>
      <c r="E47" s="186"/>
      <c r="F47" s="188"/>
      <c r="G47" s="262">
        <f t="shared" si="1"/>
        <v>0</v>
      </c>
      <c r="H47" s="192"/>
      <c r="I47" s="187"/>
      <c r="J47" s="187"/>
      <c r="K47" s="187"/>
      <c r="L47" s="187"/>
      <c r="M47" s="187"/>
      <c r="N47" s="187"/>
      <c r="O47" s="187"/>
      <c r="P47" s="187"/>
      <c r="Q47" s="187"/>
      <c r="R47" s="187"/>
      <c r="S47" s="187"/>
      <c r="T47" s="269"/>
      <c r="U47" s="271">
        <f>IF(AND(H47=0,I47=0,J47=0,K47=0,L47=0,M47=0,N47=0,O47=0,P47=0,Q47=0,R47=0,S47=0,T47=0),0,AVERAGE($H47:T47))</f>
        <v>0</v>
      </c>
      <c r="V47" s="272">
        <f t="shared" si="2"/>
        <v>0</v>
      </c>
      <c r="W47" s="272">
        <f>IF(U47&gt;11,(U47-#REF!-#REF!),0)</f>
        <v>0</v>
      </c>
    </row>
    <row r="48" spans="1:23" s="2" customFormat="1" ht="10.7">
      <c r="A48" s="259">
        <v>23</v>
      </c>
      <c r="B48" s="185"/>
      <c r="C48" s="186"/>
      <c r="D48" s="187"/>
      <c r="E48" s="186"/>
      <c r="F48" s="188"/>
      <c r="G48" s="262">
        <f t="shared" si="1"/>
        <v>0</v>
      </c>
      <c r="H48" s="192"/>
      <c r="I48" s="187"/>
      <c r="J48" s="187"/>
      <c r="K48" s="187"/>
      <c r="L48" s="187"/>
      <c r="M48" s="187"/>
      <c r="N48" s="187"/>
      <c r="O48" s="187"/>
      <c r="P48" s="187"/>
      <c r="Q48" s="187"/>
      <c r="R48" s="187"/>
      <c r="S48" s="187"/>
      <c r="T48" s="269"/>
      <c r="U48" s="271">
        <f>IF(AND(H48=0,I48=0,J48=0,K48=0,L48=0,M48=0,N48=0,O48=0,P48=0,Q48=0,R48=0,S48=0,T48=0),0,AVERAGE($H48:T48))</f>
        <v>0</v>
      </c>
      <c r="V48" s="272">
        <f t="shared" si="2"/>
        <v>0</v>
      </c>
      <c r="W48" s="272">
        <f>IF(U48&gt;11,(U48-#REF!-#REF!),0)</f>
        <v>0</v>
      </c>
    </row>
    <row r="49" spans="1:23" s="2" customFormat="1" ht="10.7">
      <c r="A49" s="259">
        <v>24</v>
      </c>
      <c r="B49" s="185"/>
      <c r="C49" s="186"/>
      <c r="D49" s="187"/>
      <c r="E49" s="186"/>
      <c r="F49" s="188"/>
      <c r="G49" s="262">
        <f t="shared" si="1"/>
        <v>0</v>
      </c>
      <c r="H49" s="192"/>
      <c r="I49" s="187"/>
      <c r="J49" s="187"/>
      <c r="K49" s="187"/>
      <c r="L49" s="187"/>
      <c r="M49" s="187"/>
      <c r="N49" s="187"/>
      <c r="O49" s="187"/>
      <c r="P49" s="187"/>
      <c r="Q49" s="187"/>
      <c r="R49" s="187"/>
      <c r="S49" s="187"/>
      <c r="T49" s="269"/>
      <c r="U49" s="271">
        <f>IF(AND(H49=0,I49=0,J49=0,K49=0,L49=0,M49=0,N49=0,O49=0,P49=0,Q49=0,R49=0,S49=0,T49=0),0,AVERAGE($H49:T49))</f>
        <v>0</v>
      </c>
      <c r="V49" s="272">
        <f t="shared" si="2"/>
        <v>0</v>
      </c>
      <c r="W49" s="272">
        <f>IF(U49&gt;11,(U49-#REF!-#REF!),0)</f>
        <v>0</v>
      </c>
    </row>
    <row r="50" spans="1:23" s="2" customFormat="1" ht="10.7">
      <c r="A50" s="259">
        <v>25</v>
      </c>
      <c r="B50" s="185"/>
      <c r="C50" s="186"/>
      <c r="D50" s="187"/>
      <c r="E50" s="186"/>
      <c r="F50" s="188"/>
      <c r="G50" s="262">
        <f t="shared" si="1"/>
        <v>0</v>
      </c>
      <c r="H50" s="192"/>
      <c r="I50" s="187"/>
      <c r="J50" s="187"/>
      <c r="K50" s="187"/>
      <c r="L50" s="187"/>
      <c r="M50" s="187"/>
      <c r="N50" s="187"/>
      <c r="O50" s="187"/>
      <c r="P50" s="187"/>
      <c r="Q50" s="187"/>
      <c r="R50" s="187"/>
      <c r="S50" s="187"/>
      <c r="T50" s="269"/>
      <c r="U50" s="271">
        <f>IF(AND(H50=0,I50=0,J50=0,K50=0,L50=0,M50=0,N50=0,O50=0,P50=0,Q50=0,R50=0,S50=0,T50=0),0,AVERAGE($H50:T50))</f>
        <v>0</v>
      </c>
      <c r="V50" s="272">
        <f t="shared" si="2"/>
        <v>0</v>
      </c>
      <c r="W50" s="272">
        <f>IF(U50&gt;11,(U50-#REF!-#REF!),0)</f>
        <v>0</v>
      </c>
    </row>
    <row r="51" spans="1:23" s="2" customFormat="1" ht="10.7">
      <c r="A51" s="259">
        <v>26</v>
      </c>
      <c r="B51" s="185"/>
      <c r="C51" s="186"/>
      <c r="D51" s="187"/>
      <c r="E51" s="186"/>
      <c r="F51" s="188"/>
      <c r="G51" s="262">
        <f t="shared" si="1"/>
        <v>0</v>
      </c>
      <c r="H51" s="192"/>
      <c r="I51" s="187"/>
      <c r="J51" s="187"/>
      <c r="K51" s="187"/>
      <c r="L51" s="187"/>
      <c r="M51" s="187"/>
      <c r="N51" s="187"/>
      <c r="O51" s="187"/>
      <c r="P51" s="187"/>
      <c r="Q51" s="187"/>
      <c r="R51" s="187"/>
      <c r="S51" s="187"/>
      <c r="T51" s="269"/>
      <c r="U51" s="271">
        <f>IF(AND(H51=0,I51=0,J51=0,K51=0,L51=0,M51=0,N51=0,O51=0,P51=0,Q51=0,R51=0,S51=0,T51=0),0,AVERAGE($H51:T51))</f>
        <v>0</v>
      </c>
      <c r="V51" s="272">
        <f t="shared" si="2"/>
        <v>0</v>
      </c>
      <c r="W51" s="272">
        <f>IF(U51&gt;11,(U51-#REF!-#REF!),0)</f>
        <v>0</v>
      </c>
    </row>
    <row r="52" spans="1:23" s="2" customFormat="1" ht="10.7">
      <c r="A52" s="259">
        <v>27</v>
      </c>
      <c r="B52" s="185"/>
      <c r="C52" s="186"/>
      <c r="D52" s="187"/>
      <c r="E52" s="186"/>
      <c r="F52" s="188"/>
      <c r="G52" s="262">
        <f t="shared" si="1"/>
        <v>0</v>
      </c>
      <c r="H52" s="192"/>
      <c r="I52" s="187"/>
      <c r="J52" s="187"/>
      <c r="K52" s="187"/>
      <c r="L52" s="187"/>
      <c r="M52" s="187"/>
      <c r="N52" s="187"/>
      <c r="O52" s="187"/>
      <c r="P52" s="187"/>
      <c r="Q52" s="187"/>
      <c r="R52" s="187"/>
      <c r="S52" s="187"/>
      <c r="T52" s="269"/>
      <c r="U52" s="271">
        <f>IF(AND(H52=0,I52=0,J52=0,K52=0,L52=0,M52=0,N52=0,O52=0,P52=0,Q52=0,R52=0,S52=0,T52=0),0,AVERAGE($H52:T52))</f>
        <v>0</v>
      </c>
      <c r="V52" s="272">
        <f t="shared" si="2"/>
        <v>0</v>
      </c>
      <c r="W52" s="272">
        <f>IF(U52&gt;11,(U52-#REF!-#REF!),0)</f>
        <v>0</v>
      </c>
    </row>
    <row r="53" spans="1:23" s="2" customFormat="1" ht="10.7">
      <c r="A53" s="259">
        <v>28</v>
      </c>
      <c r="B53" s="185"/>
      <c r="C53" s="186"/>
      <c r="D53" s="187"/>
      <c r="E53" s="186"/>
      <c r="F53" s="188"/>
      <c r="G53" s="262">
        <f t="shared" si="1"/>
        <v>0</v>
      </c>
      <c r="H53" s="192"/>
      <c r="I53" s="187"/>
      <c r="J53" s="187"/>
      <c r="K53" s="187"/>
      <c r="L53" s="187"/>
      <c r="M53" s="187"/>
      <c r="N53" s="187"/>
      <c r="O53" s="187"/>
      <c r="P53" s="187"/>
      <c r="Q53" s="187"/>
      <c r="R53" s="187"/>
      <c r="S53" s="187"/>
      <c r="T53" s="269"/>
      <c r="U53" s="271">
        <f>IF(AND(H53=0,I53=0,J53=0,K53=0,L53=0,M53=0,N53=0,O53=0,P53=0,Q53=0,R53=0,S53=0,T53=0),0,AVERAGE($H53:T53))</f>
        <v>0</v>
      </c>
      <c r="V53" s="272">
        <f t="shared" si="2"/>
        <v>0</v>
      </c>
      <c r="W53" s="272">
        <f>IF(U53&gt;11,(U53-#REF!-#REF!),0)</f>
        <v>0</v>
      </c>
    </row>
    <row r="54" spans="1:23" s="2" customFormat="1" ht="10.7">
      <c r="A54" s="259">
        <v>29</v>
      </c>
      <c r="B54" s="185"/>
      <c r="C54" s="186"/>
      <c r="D54" s="187"/>
      <c r="E54" s="186"/>
      <c r="F54" s="188"/>
      <c r="G54" s="262">
        <f t="shared" si="1"/>
        <v>0</v>
      </c>
      <c r="H54" s="192"/>
      <c r="I54" s="187"/>
      <c r="J54" s="187"/>
      <c r="K54" s="187"/>
      <c r="L54" s="187"/>
      <c r="M54" s="187"/>
      <c r="N54" s="187"/>
      <c r="O54" s="187"/>
      <c r="P54" s="187"/>
      <c r="Q54" s="187"/>
      <c r="R54" s="187"/>
      <c r="S54" s="187"/>
      <c r="T54" s="269"/>
      <c r="U54" s="271">
        <f>IF(AND(H54=0,I54=0,J54=0,K54=0,L54=0,M54=0,N54=0,O54=0,P54=0,Q54=0,R54=0,S54=0,T54=0),0,AVERAGE($H54:T54))</f>
        <v>0</v>
      </c>
      <c r="V54" s="272">
        <f t="shared" si="2"/>
        <v>0</v>
      </c>
      <c r="W54" s="272">
        <f>IF(U54&gt;11,(U54-#REF!-#REF!),0)</f>
        <v>0</v>
      </c>
    </row>
    <row r="55" spans="1:23" s="2" customFormat="1" ht="10.7">
      <c r="A55" s="259">
        <v>30</v>
      </c>
      <c r="B55" s="185"/>
      <c r="C55" s="186"/>
      <c r="D55" s="187"/>
      <c r="E55" s="186"/>
      <c r="F55" s="188"/>
      <c r="G55" s="262">
        <f t="shared" si="1"/>
        <v>0</v>
      </c>
      <c r="H55" s="192"/>
      <c r="I55" s="187"/>
      <c r="J55" s="187"/>
      <c r="K55" s="187"/>
      <c r="L55" s="187"/>
      <c r="M55" s="187"/>
      <c r="N55" s="187"/>
      <c r="O55" s="187"/>
      <c r="P55" s="187"/>
      <c r="Q55" s="187"/>
      <c r="R55" s="187"/>
      <c r="S55" s="187"/>
      <c r="T55" s="269"/>
      <c r="U55" s="271">
        <f>IF(AND(H55=0,I55=0,J55=0,K55=0,L55=0,M55=0,N55=0,O55=0,P55=0,Q55=0,R55=0,S55=0,T55=0),0,AVERAGE($H55:T55))</f>
        <v>0</v>
      </c>
      <c r="V55" s="272">
        <f t="shared" si="2"/>
        <v>0</v>
      </c>
      <c r="W55" s="272">
        <f>IF(U55&gt;11,(U55-#REF!-#REF!),0)</f>
        <v>0</v>
      </c>
    </row>
    <row r="56" spans="1:23" s="2" customFormat="1" ht="10.7">
      <c r="A56" s="259">
        <v>31</v>
      </c>
      <c r="B56" s="185"/>
      <c r="C56" s="186"/>
      <c r="D56" s="187"/>
      <c r="E56" s="186"/>
      <c r="F56" s="188"/>
      <c r="G56" s="262">
        <f t="shared" si="1"/>
        <v>0</v>
      </c>
      <c r="H56" s="192"/>
      <c r="I56" s="187"/>
      <c r="J56" s="187"/>
      <c r="K56" s="187"/>
      <c r="L56" s="187"/>
      <c r="M56" s="187"/>
      <c r="N56" s="187"/>
      <c r="O56" s="187"/>
      <c r="P56" s="187"/>
      <c r="Q56" s="187"/>
      <c r="R56" s="187"/>
      <c r="S56" s="187"/>
      <c r="T56" s="269"/>
      <c r="U56" s="271">
        <f>IF(AND(H56=0,I56=0,J56=0,K56=0,L56=0,M56=0,N56=0,O56=0,P56=0,Q56=0,R56=0,S56=0,T56=0),0,AVERAGE($H56:T56))</f>
        <v>0</v>
      </c>
      <c r="V56" s="272">
        <f t="shared" si="2"/>
        <v>0</v>
      </c>
      <c r="W56" s="272">
        <f>IF(U56&gt;11,(U56-#REF!-#REF!),0)</f>
        <v>0</v>
      </c>
    </row>
    <row r="57" spans="1:23" s="2" customFormat="1" ht="10.7">
      <c r="A57" s="259">
        <v>32</v>
      </c>
      <c r="B57" s="185"/>
      <c r="C57" s="186"/>
      <c r="D57" s="187"/>
      <c r="E57" s="186"/>
      <c r="F57" s="188"/>
      <c r="G57" s="262">
        <f t="shared" si="1"/>
        <v>0</v>
      </c>
      <c r="H57" s="192"/>
      <c r="I57" s="187"/>
      <c r="J57" s="187"/>
      <c r="K57" s="187"/>
      <c r="L57" s="187"/>
      <c r="M57" s="187"/>
      <c r="N57" s="187"/>
      <c r="O57" s="187"/>
      <c r="P57" s="187"/>
      <c r="Q57" s="187"/>
      <c r="R57" s="187"/>
      <c r="S57" s="187"/>
      <c r="T57" s="269"/>
      <c r="U57" s="271">
        <f>IF(AND(H57=0,I57=0,J57=0,K57=0,L57=0,M57=0,N57=0,O57=0,P57=0,Q57=0,R57=0,S57=0,T57=0),0,AVERAGE($H57:T57))</f>
        <v>0</v>
      </c>
      <c r="V57" s="272">
        <f t="shared" si="2"/>
        <v>0</v>
      </c>
      <c r="W57" s="272">
        <f>IF(U57&gt;11,(U57-#REF!-#REF!),0)</f>
        <v>0</v>
      </c>
    </row>
    <row r="58" spans="1:23" s="2" customFormat="1" ht="10.7">
      <c r="A58" s="259">
        <v>33</v>
      </c>
      <c r="B58" s="185"/>
      <c r="C58" s="186"/>
      <c r="D58" s="187"/>
      <c r="E58" s="186"/>
      <c r="F58" s="188"/>
      <c r="G58" s="262">
        <f t="shared" si="1"/>
        <v>0</v>
      </c>
      <c r="H58" s="192"/>
      <c r="I58" s="187"/>
      <c r="J58" s="187"/>
      <c r="K58" s="187"/>
      <c r="L58" s="187"/>
      <c r="M58" s="187"/>
      <c r="N58" s="187"/>
      <c r="O58" s="187"/>
      <c r="P58" s="187"/>
      <c r="Q58" s="187"/>
      <c r="R58" s="187"/>
      <c r="S58" s="187"/>
      <c r="T58" s="269"/>
      <c r="U58" s="271">
        <f>IF(AND(H58=0,I58=0,J58=0,K58=0,L58=0,M58=0,N58=0,O58=0,P58=0,Q58=0,R58=0,S58=0,T58=0),0,AVERAGE($H58:T58))</f>
        <v>0</v>
      </c>
      <c r="V58" s="272">
        <f t="shared" si="2"/>
        <v>0</v>
      </c>
      <c r="W58" s="272">
        <f>IF(U58&gt;11,(U58-#REF!-#REF!),0)</f>
        <v>0</v>
      </c>
    </row>
    <row r="59" spans="1:23" s="2" customFormat="1" ht="10.7">
      <c r="A59" s="259">
        <v>34</v>
      </c>
      <c r="B59" s="185"/>
      <c r="C59" s="186"/>
      <c r="D59" s="187"/>
      <c r="E59" s="186"/>
      <c r="F59" s="188"/>
      <c r="G59" s="262">
        <f t="shared" si="1"/>
        <v>0</v>
      </c>
      <c r="H59" s="192"/>
      <c r="I59" s="187"/>
      <c r="J59" s="187"/>
      <c r="K59" s="187"/>
      <c r="L59" s="187"/>
      <c r="M59" s="187"/>
      <c r="N59" s="187"/>
      <c r="O59" s="187"/>
      <c r="P59" s="187"/>
      <c r="Q59" s="187"/>
      <c r="R59" s="187"/>
      <c r="S59" s="187"/>
      <c r="T59" s="269"/>
      <c r="U59" s="271">
        <f>IF(AND(H59=0,I59=0,J59=0,K59=0,L59=0,M59=0,N59=0,O59=0,P59=0,Q59=0,R59=0,S59=0,T59=0),0,AVERAGE($H59:T59))</f>
        <v>0</v>
      </c>
      <c r="V59" s="272">
        <f t="shared" si="2"/>
        <v>0</v>
      </c>
      <c r="W59" s="272">
        <f>IF(U59&gt;11,(U59-#REF!-#REF!),0)</f>
        <v>0</v>
      </c>
    </row>
    <row r="60" spans="1:23" s="2" customFormat="1" ht="10.7">
      <c r="A60" s="259">
        <v>35</v>
      </c>
      <c r="B60" s="185"/>
      <c r="C60" s="186"/>
      <c r="D60" s="187"/>
      <c r="E60" s="186"/>
      <c r="F60" s="188"/>
      <c r="G60" s="262">
        <f t="shared" si="1"/>
        <v>0</v>
      </c>
      <c r="H60" s="192"/>
      <c r="I60" s="187"/>
      <c r="J60" s="187"/>
      <c r="K60" s="187"/>
      <c r="L60" s="187"/>
      <c r="M60" s="187"/>
      <c r="N60" s="187"/>
      <c r="O60" s="187"/>
      <c r="P60" s="187"/>
      <c r="Q60" s="187"/>
      <c r="R60" s="187"/>
      <c r="S60" s="187"/>
      <c r="T60" s="269"/>
      <c r="U60" s="271">
        <f>IF(AND(H60=0,I60=0,J60=0,K60=0,L60=0,M60=0,N60=0,O60=0,P60=0,Q60=0,R60=0,S60=0,T60=0),0,AVERAGE($H60:T60))</f>
        <v>0</v>
      </c>
      <c r="V60" s="272">
        <f t="shared" si="2"/>
        <v>0</v>
      </c>
      <c r="W60" s="272">
        <f>IF(U60&gt;11,(U60-#REF!-#REF!),0)</f>
        <v>0</v>
      </c>
    </row>
    <row r="61" spans="1:23" s="2" customFormat="1" ht="10.7">
      <c r="A61" s="259">
        <v>36</v>
      </c>
      <c r="B61" s="185"/>
      <c r="C61" s="186"/>
      <c r="D61" s="187"/>
      <c r="E61" s="186"/>
      <c r="F61" s="188"/>
      <c r="G61" s="262">
        <f t="shared" si="1"/>
        <v>0</v>
      </c>
      <c r="H61" s="192"/>
      <c r="I61" s="187"/>
      <c r="J61" s="187"/>
      <c r="K61" s="187"/>
      <c r="L61" s="187"/>
      <c r="M61" s="187"/>
      <c r="N61" s="187"/>
      <c r="O61" s="187"/>
      <c r="P61" s="187"/>
      <c r="Q61" s="187"/>
      <c r="R61" s="187"/>
      <c r="S61" s="187"/>
      <c r="T61" s="269"/>
      <c r="U61" s="271">
        <f>IF(AND(H61=0,I61=0,J61=0,K61=0,L61=0,M61=0,N61=0,O61=0,P61=0,Q61=0,R61=0,S61=0,T61=0),0,AVERAGE($H61:T61))</f>
        <v>0</v>
      </c>
      <c r="V61" s="272">
        <f t="shared" si="2"/>
        <v>0</v>
      </c>
      <c r="W61" s="272">
        <f>IF(U61&gt;11,(U61-#REF!-#REF!),0)</f>
        <v>0</v>
      </c>
    </row>
    <row r="62" spans="1:23" s="2" customFormat="1" ht="10.7">
      <c r="A62" s="259">
        <v>37</v>
      </c>
      <c r="B62" s="185"/>
      <c r="C62" s="186"/>
      <c r="D62" s="187"/>
      <c r="E62" s="186"/>
      <c r="F62" s="188"/>
      <c r="G62" s="262">
        <f t="shared" si="1"/>
        <v>0</v>
      </c>
      <c r="H62" s="192"/>
      <c r="I62" s="187"/>
      <c r="J62" s="187"/>
      <c r="K62" s="187"/>
      <c r="L62" s="187"/>
      <c r="M62" s="187"/>
      <c r="N62" s="187"/>
      <c r="O62" s="187"/>
      <c r="P62" s="187"/>
      <c r="Q62" s="187"/>
      <c r="R62" s="187"/>
      <c r="S62" s="187"/>
      <c r="T62" s="269"/>
      <c r="U62" s="271">
        <f>IF(AND(H62=0,I62=0,J62=0,K62=0,L62=0,M62=0,N62=0,O62=0,P62=0,Q62=0,R62=0,S62=0,T62=0),0,AVERAGE($H62:T62))</f>
        <v>0</v>
      </c>
      <c r="V62" s="272">
        <f t="shared" si="2"/>
        <v>0</v>
      </c>
      <c r="W62" s="272">
        <f>IF(U62&gt;11,(U62-#REF!-#REF!),0)</f>
        <v>0</v>
      </c>
    </row>
    <row r="63" spans="1:23" s="2" customFormat="1" ht="10.7">
      <c r="A63" s="259">
        <v>38</v>
      </c>
      <c r="B63" s="185"/>
      <c r="C63" s="186"/>
      <c r="D63" s="187"/>
      <c r="E63" s="186"/>
      <c r="F63" s="188"/>
      <c r="G63" s="262">
        <f t="shared" si="1"/>
        <v>0</v>
      </c>
      <c r="H63" s="192"/>
      <c r="I63" s="187"/>
      <c r="J63" s="187"/>
      <c r="K63" s="187"/>
      <c r="L63" s="187"/>
      <c r="M63" s="187"/>
      <c r="N63" s="187"/>
      <c r="O63" s="187"/>
      <c r="P63" s="187"/>
      <c r="Q63" s="187"/>
      <c r="R63" s="187"/>
      <c r="S63" s="187"/>
      <c r="T63" s="269"/>
      <c r="U63" s="271">
        <f>IF(AND(H63=0,I63=0,J63=0,K63=0,L63=0,M63=0,N63=0,O63=0,P63=0,Q63=0,R63=0,S63=0,T63=0),0,AVERAGE($H63:T63))</f>
        <v>0</v>
      </c>
      <c r="V63" s="272">
        <f t="shared" si="2"/>
        <v>0</v>
      </c>
      <c r="W63" s="272">
        <f>IF(U63&gt;11,(U63-#REF!-#REF!),0)</f>
        <v>0</v>
      </c>
    </row>
    <row r="64" spans="1:23" s="2" customFormat="1" ht="10.7">
      <c r="A64" s="259">
        <v>39</v>
      </c>
      <c r="B64" s="185"/>
      <c r="C64" s="186"/>
      <c r="D64" s="187"/>
      <c r="E64" s="186"/>
      <c r="F64" s="188"/>
      <c r="G64" s="262">
        <f t="shared" si="1"/>
        <v>0</v>
      </c>
      <c r="H64" s="192"/>
      <c r="I64" s="187"/>
      <c r="J64" s="187"/>
      <c r="K64" s="187"/>
      <c r="L64" s="187"/>
      <c r="M64" s="187"/>
      <c r="N64" s="187"/>
      <c r="O64" s="187"/>
      <c r="P64" s="187"/>
      <c r="Q64" s="187"/>
      <c r="R64" s="187"/>
      <c r="S64" s="187"/>
      <c r="T64" s="269"/>
      <c r="U64" s="271">
        <f>IF(AND(H64=0,I64=0,J64=0,K64=0,L64=0,M64=0,N64=0,O64=0,P64=0,Q64=0,R64=0,S64=0,T64=0),0,AVERAGE($H64:T64))</f>
        <v>0</v>
      </c>
      <c r="V64" s="272">
        <f t="shared" si="2"/>
        <v>0</v>
      </c>
      <c r="W64" s="272">
        <f>IF(U64&gt;11,(U64-#REF!-#REF!),0)</f>
        <v>0</v>
      </c>
    </row>
    <row r="65" spans="1:23" s="2" customFormat="1" ht="10.7">
      <c r="A65" s="259">
        <v>40</v>
      </c>
      <c r="B65" s="185"/>
      <c r="C65" s="186"/>
      <c r="D65" s="187"/>
      <c r="E65" s="186"/>
      <c r="F65" s="188"/>
      <c r="G65" s="262">
        <f t="shared" si="1"/>
        <v>0</v>
      </c>
      <c r="H65" s="192"/>
      <c r="I65" s="187"/>
      <c r="J65" s="187"/>
      <c r="K65" s="187"/>
      <c r="L65" s="187"/>
      <c r="M65" s="187"/>
      <c r="N65" s="187"/>
      <c r="O65" s="187"/>
      <c r="P65" s="187"/>
      <c r="Q65" s="187"/>
      <c r="R65" s="187"/>
      <c r="S65" s="187"/>
      <c r="T65" s="269"/>
      <c r="U65" s="271">
        <f>IF(AND(H65=0,I65=0,J65=0,K65=0,L65=0,M65=0,N65=0,O65=0,P65=0,Q65=0,R65=0,S65=0,T65=0),0,AVERAGE($H65:T65))</f>
        <v>0</v>
      </c>
      <c r="V65" s="272">
        <f t="shared" si="2"/>
        <v>0</v>
      </c>
      <c r="W65" s="272">
        <f>IF(U65&gt;11,(U65-#REF!-#REF!),0)</f>
        <v>0</v>
      </c>
    </row>
    <row r="66" spans="1:23" s="2" customFormat="1" ht="10.7">
      <c r="A66" s="259">
        <v>41</v>
      </c>
      <c r="B66" s="185"/>
      <c r="C66" s="186"/>
      <c r="D66" s="187"/>
      <c r="E66" s="186"/>
      <c r="F66" s="188"/>
      <c r="G66" s="262">
        <f t="shared" si="1"/>
        <v>0</v>
      </c>
      <c r="H66" s="192"/>
      <c r="I66" s="187"/>
      <c r="J66" s="187"/>
      <c r="K66" s="187"/>
      <c r="L66" s="187"/>
      <c r="M66" s="187"/>
      <c r="N66" s="187"/>
      <c r="O66" s="187"/>
      <c r="P66" s="187"/>
      <c r="Q66" s="187"/>
      <c r="R66" s="187"/>
      <c r="S66" s="187"/>
      <c r="T66" s="269"/>
      <c r="U66" s="271">
        <f>IF(AND(H66=0,I66=0,J66=0,K66=0,L66=0,M66=0,N66=0,O66=0,P66=0,Q66=0,R66=0,S66=0,T66=0),0,AVERAGE($H66:T66))</f>
        <v>0</v>
      </c>
      <c r="V66" s="272">
        <f t="shared" si="2"/>
        <v>0</v>
      </c>
      <c r="W66" s="272">
        <f>IF(U66&gt;11,(U66-#REF!-#REF!),0)</f>
        <v>0</v>
      </c>
    </row>
    <row r="67" spans="1:23" s="2" customFormat="1" ht="10.7">
      <c r="A67" s="259">
        <v>42</v>
      </c>
      <c r="B67" s="185"/>
      <c r="C67" s="186"/>
      <c r="D67" s="187"/>
      <c r="E67" s="186"/>
      <c r="F67" s="188"/>
      <c r="G67" s="262">
        <f t="shared" si="1"/>
        <v>0</v>
      </c>
      <c r="H67" s="192"/>
      <c r="I67" s="187"/>
      <c r="J67" s="187"/>
      <c r="K67" s="187"/>
      <c r="L67" s="187"/>
      <c r="M67" s="187"/>
      <c r="N67" s="187"/>
      <c r="O67" s="187"/>
      <c r="P67" s="187"/>
      <c r="Q67" s="187"/>
      <c r="R67" s="187"/>
      <c r="S67" s="187"/>
      <c r="T67" s="269"/>
      <c r="U67" s="271">
        <f>IF(AND(H67=0,I67=0,J67=0,K67=0,L67=0,M67=0,N67=0,O67=0,P67=0,Q67=0,R67=0,S67=0,T67=0),0,AVERAGE($H67:T67))</f>
        <v>0</v>
      </c>
      <c r="V67" s="272">
        <f t="shared" si="2"/>
        <v>0</v>
      </c>
      <c r="W67" s="272">
        <f>IF(U67&gt;11,(U67-#REF!-#REF!),0)</f>
        <v>0</v>
      </c>
    </row>
    <row r="68" spans="1:23" s="2" customFormat="1" ht="10.7">
      <c r="A68" s="259">
        <v>43</v>
      </c>
      <c r="B68" s="185"/>
      <c r="C68" s="186"/>
      <c r="D68" s="187"/>
      <c r="E68" s="186"/>
      <c r="F68" s="188"/>
      <c r="G68" s="262">
        <f t="shared" si="1"/>
        <v>0</v>
      </c>
      <c r="H68" s="192"/>
      <c r="I68" s="187"/>
      <c r="J68" s="187"/>
      <c r="K68" s="187"/>
      <c r="L68" s="187"/>
      <c r="M68" s="187"/>
      <c r="N68" s="187"/>
      <c r="O68" s="187"/>
      <c r="P68" s="187"/>
      <c r="Q68" s="187"/>
      <c r="R68" s="187"/>
      <c r="S68" s="187"/>
      <c r="T68" s="269"/>
      <c r="U68" s="271">
        <f>IF(AND(H68=0,I68=0,J68=0,K68=0,L68=0,M68=0,N68=0,O68=0,P68=0,Q68=0,R68=0,S68=0,T68=0),0,AVERAGE($H68:T68))</f>
        <v>0</v>
      </c>
      <c r="V68" s="272">
        <f t="shared" si="2"/>
        <v>0</v>
      </c>
      <c r="W68" s="272">
        <f>IF(U68&gt;11,(U68-#REF!-#REF!),0)</f>
        <v>0</v>
      </c>
    </row>
    <row r="69" spans="1:23" s="2" customFormat="1" ht="10.7">
      <c r="A69" s="259">
        <v>44</v>
      </c>
      <c r="B69" s="185"/>
      <c r="C69" s="186"/>
      <c r="D69" s="187"/>
      <c r="E69" s="186"/>
      <c r="F69" s="188"/>
      <c r="G69" s="262">
        <f t="shared" si="1"/>
        <v>0</v>
      </c>
      <c r="H69" s="192"/>
      <c r="I69" s="187"/>
      <c r="J69" s="187"/>
      <c r="K69" s="187"/>
      <c r="L69" s="187"/>
      <c r="M69" s="187"/>
      <c r="N69" s="187"/>
      <c r="O69" s="187"/>
      <c r="P69" s="187"/>
      <c r="Q69" s="187"/>
      <c r="R69" s="187"/>
      <c r="S69" s="187"/>
      <c r="T69" s="269"/>
      <c r="U69" s="271">
        <f>IF(AND(H69=0,I69=0,J69=0,K69=0,L69=0,M69=0,N69=0,O69=0,P69=0,Q69=0,R69=0,S69=0,T69=0),0,AVERAGE($H69:T69))</f>
        <v>0</v>
      </c>
      <c r="V69" s="272">
        <f t="shared" si="2"/>
        <v>0</v>
      </c>
      <c r="W69" s="272">
        <f>IF(U69&gt;11,(U69-#REF!-#REF!),0)</f>
        <v>0</v>
      </c>
    </row>
    <row r="70" spans="1:23" s="2" customFormat="1" ht="10.7">
      <c r="A70" s="259">
        <v>45</v>
      </c>
      <c r="B70" s="185"/>
      <c r="C70" s="186"/>
      <c r="D70" s="187"/>
      <c r="E70" s="186"/>
      <c r="F70" s="188"/>
      <c r="G70" s="262">
        <f t="shared" si="1"/>
        <v>0</v>
      </c>
      <c r="H70" s="192"/>
      <c r="I70" s="187"/>
      <c r="J70" s="187"/>
      <c r="K70" s="187"/>
      <c r="L70" s="187"/>
      <c r="M70" s="187"/>
      <c r="N70" s="187"/>
      <c r="O70" s="187"/>
      <c r="P70" s="187"/>
      <c r="Q70" s="187"/>
      <c r="R70" s="187"/>
      <c r="S70" s="187"/>
      <c r="T70" s="269"/>
      <c r="U70" s="271">
        <f>IF(AND(H70=0,I70=0,J70=0,K70=0,L70=0,M70=0,N70=0,O70=0,P70=0,Q70=0,R70=0,S70=0,T70=0),0,AVERAGE($H70:T70))</f>
        <v>0</v>
      </c>
      <c r="V70" s="272">
        <f t="shared" si="2"/>
        <v>0</v>
      </c>
      <c r="W70" s="272">
        <f>IF(U70&gt;11,(U70-#REF!-#REF!),0)</f>
        <v>0</v>
      </c>
    </row>
    <row r="71" spans="1:23" s="2" customFormat="1" ht="10.7">
      <c r="A71" s="259">
        <v>46</v>
      </c>
      <c r="B71" s="185"/>
      <c r="C71" s="186"/>
      <c r="D71" s="187"/>
      <c r="E71" s="186"/>
      <c r="F71" s="188"/>
      <c r="G71" s="262">
        <f t="shared" si="1"/>
        <v>0</v>
      </c>
      <c r="H71" s="192"/>
      <c r="I71" s="187"/>
      <c r="J71" s="187"/>
      <c r="K71" s="187"/>
      <c r="L71" s="187"/>
      <c r="M71" s="187"/>
      <c r="N71" s="187"/>
      <c r="O71" s="187"/>
      <c r="P71" s="187"/>
      <c r="Q71" s="187"/>
      <c r="R71" s="187"/>
      <c r="S71" s="187"/>
      <c r="T71" s="269"/>
      <c r="U71" s="271">
        <f>IF(AND(H71=0,I71=0,J71=0,K71=0,L71=0,M71=0,N71=0,O71=0,P71=0,Q71=0,R71=0,S71=0,T71=0),0,AVERAGE($H71:T71))</f>
        <v>0</v>
      </c>
      <c r="V71" s="272">
        <f t="shared" si="2"/>
        <v>0</v>
      </c>
      <c r="W71" s="272">
        <f>IF(U71&gt;11,(U71-#REF!-#REF!),0)</f>
        <v>0</v>
      </c>
    </row>
    <row r="72" spans="1:23" s="2" customFormat="1" ht="10.7">
      <c r="A72" s="259">
        <v>47</v>
      </c>
      <c r="B72" s="185"/>
      <c r="C72" s="186"/>
      <c r="D72" s="187"/>
      <c r="E72" s="186"/>
      <c r="F72" s="188"/>
      <c r="G72" s="262">
        <f t="shared" si="1"/>
        <v>0</v>
      </c>
      <c r="H72" s="192"/>
      <c r="I72" s="187"/>
      <c r="J72" s="187"/>
      <c r="K72" s="187"/>
      <c r="L72" s="187"/>
      <c r="M72" s="187"/>
      <c r="N72" s="187"/>
      <c r="O72" s="187"/>
      <c r="P72" s="187"/>
      <c r="Q72" s="187"/>
      <c r="R72" s="187"/>
      <c r="S72" s="187"/>
      <c r="T72" s="269"/>
      <c r="U72" s="271">
        <f>IF(AND(H72=0,I72=0,J72=0,K72=0,L72=0,M72=0,N72=0,O72=0,P72=0,Q72=0,R72=0,S72=0,T72=0),0,AVERAGE($H72:T72))</f>
        <v>0</v>
      </c>
      <c r="V72" s="272">
        <f t="shared" si="2"/>
        <v>0</v>
      </c>
      <c r="W72" s="272">
        <f>IF(U72&gt;11,(U72-#REF!-#REF!),0)</f>
        <v>0</v>
      </c>
    </row>
    <row r="73" spans="1:23" s="2" customFormat="1" ht="10.7">
      <c r="A73" s="259">
        <v>48</v>
      </c>
      <c r="B73" s="185"/>
      <c r="C73" s="186"/>
      <c r="D73" s="187"/>
      <c r="E73" s="186"/>
      <c r="F73" s="188"/>
      <c r="G73" s="262">
        <f t="shared" si="1"/>
        <v>0</v>
      </c>
      <c r="H73" s="192"/>
      <c r="I73" s="187"/>
      <c r="J73" s="187"/>
      <c r="K73" s="187"/>
      <c r="L73" s="187"/>
      <c r="M73" s="187"/>
      <c r="N73" s="187"/>
      <c r="O73" s="187"/>
      <c r="P73" s="187"/>
      <c r="Q73" s="187"/>
      <c r="R73" s="187"/>
      <c r="S73" s="187"/>
      <c r="T73" s="269"/>
      <c r="U73" s="271">
        <f>IF(AND(H73=0,I73=0,J73=0,K73=0,L73=0,M73=0,N73=0,O73=0,P73=0,Q73=0,R73=0,S73=0,T73=0),0,AVERAGE($H73:T73))</f>
        <v>0</v>
      </c>
      <c r="V73" s="272">
        <f t="shared" si="2"/>
        <v>0</v>
      </c>
      <c r="W73" s="272">
        <f>IF(U73&gt;11,(U73-#REF!-#REF!),0)</f>
        <v>0</v>
      </c>
    </row>
    <row r="74" spans="1:23" s="2" customFormat="1" ht="10.7">
      <c r="A74" s="259">
        <v>49</v>
      </c>
      <c r="B74" s="185"/>
      <c r="C74" s="186"/>
      <c r="D74" s="187"/>
      <c r="E74" s="186"/>
      <c r="F74" s="188"/>
      <c r="G74" s="262">
        <f t="shared" si="1"/>
        <v>0</v>
      </c>
      <c r="H74" s="192"/>
      <c r="I74" s="187"/>
      <c r="J74" s="187"/>
      <c r="K74" s="187"/>
      <c r="L74" s="187"/>
      <c r="M74" s="187"/>
      <c r="N74" s="187"/>
      <c r="O74" s="187"/>
      <c r="P74" s="187"/>
      <c r="Q74" s="187"/>
      <c r="R74" s="187"/>
      <c r="S74" s="187"/>
      <c r="T74" s="269"/>
      <c r="U74" s="271">
        <f>IF(AND(H74=0,I74=0,J74=0,K74=0,L74=0,M74=0,N74=0,O74=0,P74=0,Q74=0,R74=0,S74=0,T74=0),0,AVERAGE($H74:T74))</f>
        <v>0</v>
      </c>
      <c r="V74" s="272">
        <f t="shared" si="2"/>
        <v>0</v>
      </c>
      <c r="W74" s="272">
        <f>IF(U74&gt;11,(U74-#REF!-#REF!),0)</f>
        <v>0</v>
      </c>
    </row>
    <row r="75" spans="1:23" s="2" customFormat="1" ht="10.7">
      <c r="A75" s="259">
        <v>50</v>
      </c>
      <c r="B75" s="185"/>
      <c r="C75" s="186"/>
      <c r="D75" s="187"/>
      <c r="E75" s="186"/>
      <c r="F75" s="188"/>
      <c r="G75" s="262">
        <f t="shared" si="1"/>
        <v>0</v>
      </c>
      <c r="H75" s="192"/>
      <c r="I75" s="187"/>
      <c r="J75" s="187"/>
      <c r="K75" s="187"/>
      <c r="L75" s="187"/>
      <c r="M75" s="187"/>
      <c r="N75" s="187"/>
      <c r="O75" s="187"/>
      <c r="P75" s="187"/>
      <c r="Q75" s="187"/>
      <c r="R75" s="187"/>
      <c r="S75" s="187"/>
      <c r="T75" s="269"/>
      <c r="U75" s="271">
        <f>IF(AND(H75=0,I75=0,J75=0,K75=0,L75=0,M75=0,N75=0,O75=0,P75=0,Q75=0,R75=0,S75=0,T75=0),0,AVERAGE($H75:T75))</f>
        <v>0</v>
      </c>
      <c r="V75" s="272">
        <f t="shared" si="2"/>
        <v>0</v>
      </c>
      <c r="W75" s="272">
        <f>IF(U75&gt;11,(U75-#REF!-#REF!),0)</f>
        <v>0</v>
      </c>
    </row>
    <row r="76" spans="1:23" s="2" customFormat="1" ht="10.7">
      <c r="A76" s="259">
        <v>51</v>
      </c>
      <c r="B76" s="185"/>
      <c r="C76" s="186"/>
      <c r="D76" s="187"/>
      <c r="E76" s="186"/>
      <c r="F76" s="188"/>
      <c r="G76" s="262">
        <f t="shared" si="1"/>
        <v>0</v>
      </c>
      <c r="H76" s="192"/>
      <c r="I76" s="187"/>
      <c r="J76" s="187"/>
      <c r="K76" s="187"/>
      <c r="L76" s="187"/>
      <c r="M76" s="187"/>
      <c r="N76" s="187"/>
      <c r="O76" s="187"/>
      <c r="P76" s="187"/>
      <c r="Q76" s="187"/>
      <c r="R76" s="187"/>
      <c r="S76" s="187"/>
      <c r="T76" s="269"/>
      <c r="U76" s="271">
        <f>IF(AND(H76=0,I76=0,J76=0,K76=0,L76=0,M76=0,N76=0,O76=0,P76=0,Q76=0,R76=0,S76=0,T76=0),0,AVERAGE($H76:T76))</f>
        <v>0</v>
      </c>
      <c r="V76" s="272">
        <f t="shared" si="2"/>
        <v>0</v>
      </c>
      <c r="W76" s="272">
        <f>IF(U76&gt;11,(U76-#REF!-#REF!),0)</f>
        <v>0</v>
      </c>
    </row>
    <row r="77" spans="1:23" s="2" customFormat="1" ht="10.7">
      <c r="A77" s="259">
        <v>52</v>
      </c>
      <c r="B77" s="185"/>
      <c r="C77" s="186"/>
      <c r="D77" s="187"/>
      <c r="E77" s="186"/>
      <c r="F77" s="188"/>
      <c r="G77" s="262">
        <f t="shared" si="1"/>
        <v>0</v>
      </c>
      <c r="H77" s="192"/>
      <c r="I77" s="187"/>
      <c r="J77" s="187"/>
      <c r="K77" s="187"/>
      <c r="L77" s="187"/>
      <c r="M77" s="187"/>
      <c r="N77" s="187"/>
      <c r="O77" s="187"/>
      <c r="P77" s="187"/>
      <c r="Q77" s="187"/>
      <c r="R77" s="187"/>
      <c r="S77" s="187"/>
      <c r="T77" s="269"/>
      <c r="U77" s="271">
        <f>IF(AND(H77=0,I77=0,J77=0,K77=0,L77=0,M77=0,N77=0,O77=0,P77=0,Q77=0,R77=0,S77=0,T77=0),0,AVERAGE($H77:T77))</f>
        <v>0</v>
      </c>
      <c r="V77" s="272">
        <f t="shared" si="2"/>
        <v>0</v>
      </c>
      <c r="W77" s="272">
        <f>IF(U77&gt;11,(U77-#REF!-#REF!),0)</f>
        <v>0</v>
      </c>
    </row>
    <row r="78" spans="1:23" s="2" customFormat="1" ht="10.7">
      <c r="A78" s="259">
        <v>53</v>
      </c>
      <c r="B78" s="185"/>
      <c r="C78" s="186"/>
      <c r="D78" s="187"/>
      <c r="E78" s="186"/>
      <c r="F78" s="188"/>
      <c r="G78" s="262">
        <f t="shared" si="1"/>
        <v>0</v>
      </c>
      <c r="H78" s="192"/>
      <c r="I78" s="187"/>
      <c r="J78" s="187"/>
      <c r="K78" s="187"/>
      <c r="L78" s="187"/>
      <c r="M78" s="187"/>
      <c r="N78" s="187"/>
      <c r="O78" s="187"/>
      <c r="P78" s="187"/>
      <c r="Q78" s="187"/>
      <c r="R78" s="187"/>
      <c r="S78" s="187"/>
      <c r="T78" s="269"/>
      <c r="U78" s="271">
        <f>IF(AND(H78=0,I78=0,J78=0,K78=0,L78=0,M78=0,N78=0,O78=0,P78=0,Q78=0,R78=0,S78=0,T78=0),0,AVERAGE($H78:T78))</f>
        <v>0</v>
      </c>
      <c r="V78" s="272">
        <f t="shared" si="2"/>
        <v>0</v>
      </c>
      <c r="W78" s="272">
        <f>IF(U78&gt;11,(U78-#REF!-#REF!),0)</f>
        <v>0</v>
      </c>
    </row>
    <row r="79" spans="1:23" s="2" customFormat="1" ht="10.7">
      <c r="A79" s="259">
        <v>54</v>
      </c>
      <c r="B79" s="185"/>
      <c r="C79" s="186"/>
      <c r="D79" s="187"/>
      <c r="E79" s="186"/>
      <c r="F79" s="188"/>
      <c r="G79" s="262">
        <f t="shared" si="1"/>
        <v>0</v>
      </c>
      <c r="H79" s="192"/>
      <c r="I79" s="187"/>
      <c r="J79" s="187"/>
      <c r="K79" s="187"/>
      <c r="L79" s="187"/>
      <c r="M79" s="187"/>
      <c r="N79" s="187"/>
      <c r="O79" s="187"/>
      <c r="P79" s="187"/>
      <c r="Q79" s="187"/>
      <c r="R79" s="187"/>
      <c r="S79" s="187"/>
      <c r="T79" s="269"/>
      <c r="U79" s="271">
        <f>IF(AND(H79=0,I79=0,J79=0,K79=0,L79=0,M79=0,N79=0,O79=0,P79=0,Q79=0,R79=0,S79=0,T79=0),0,AVERAGE($H79:T79))</f>
        <v>0</v>
      </c>
      <c r="V79" s="272">
        <f t="shared" si="2"/>
        <v>0</v>
      </c>
      <c r="W79" s="272">
        <f>IF(U79&gt;11,(U79-#REF!-#REF!),0)</f>
        <v>0</v>
      </c>
    </row>
    <row r="80" spans="1:23" s="2" customFormat="1" ht="10.7">
      <c r="A80" s="259">
        <v>55</v>
      </c>
      <c r="B80" s="185"/>
      <c r="C80" s="186"/>
      <c r="D80" s="187"/>
      <c r="E80" s="186"/>
      <c r="F80" s="188"/>
      <c r="G80" s="262">
        <f t="shared" si="1"/>
        <v>0</v>
      </c>
      <c r="H80" s="192"/>
      <c r="I80" s="187"/>
      <c r="J80" s="187"/>
      <c r="K80" s="187"/>
      <c r="L80" s="187"/>
      <c r="M80" s="187"/>
      <c r="N80" s="187"/>
      <c r="O80" s="187"/>
      <c r="P80" s="187"/>
      <c r="Q80" s="187"/>
      <c r="R80" s="187"/>
      <c r="S80" s="187"/>
      <c r="T80" s="269"/>
      <c r="U80" s="271">
        <f>IF(AND(H80=0,I80=0,J80=0,K80=0,L80=0,M80=0,N80=0,O80=0,P80=0,Q80=0,R80=0,S80=0,T80=0),0,AVERAGE($H80:T80))</f>
        <v>0</v>
      </c>
      <c r="V80" s="272">
        <f t="shared" si="2"/>
        <v>0</v>
      </c>
      <c r="W80" s="272">
        <f>IF(U80&gt;11,(U80-#REF!-#REF!),0)</f>
        <v>0</v>
      </c>
    </row>
    <row r="81" spans="1:23" s="2" customFormat="1" ht="10.7">
      <c r="A81" s="259">
        <v>56</v>
      </c>
      <c r="B81" s="185"/>
      <c r="C81" s="186"/>
      <c r="D81" s="187"/>
      <c r="E81" s="186"/>
      <c r="F81" s="188"/>
      <c r="G81" s="262">
        <f t="shared" si="1"/>
        <v>0</v>
      </c>
      <c r="H81" s="192"/>
      <c r="I81" s="187"/>
      <c r="J81" s="187"/>
      <c r="K81" s="187"/>
      <c r="L81" s="187"/>
      <c r="M81" s="187"/>
      <c r="N81" s="187"/>
      <c r="O81" s="187"/>
      <c r="P81" s="187"/>
      <c r="Q81" s="187"/>
      <c r="R81" s="187"/>
      <c r="S81" s="187"/>
      <c r="T81" s="269"/>
      <c r="U81" s="271">
        <f>IF(AND(H81=0,I81=0,J81=0,K81=0,L81=0,M81=0,N81=0,O81=0,P81=0,Q81=0,R81=0,S81=0,T81=0),0,AVERAGE($H81:T81))</f>
        <v>0</v>
      </c>
      <c r="V81" s="272">
        <f t="shared" si="2"/>
        <v>0</v>
      </c>
      <c r="W81" s="272">
        <f>IF(U81&gt;11,(U81-#REF!-#REF!),0)</f>
        <v>0</v>
      </c>
    </row>
    <row r="82" spans="1:23" s="2" customFormat="1" ht="10.7">
      <c r="A82" s="259">
        <v>57</v>
      </c>
      <c r="B82" s="185"/>
      <c r="C82" s="186"/>
      <c r="D82" s="187"/>
      <c r="E82" s="186"/>
      <c r="F82" s="188"/>
      <c r="G82" s="262">
        <f t="shared" si="1"/>
        <v>0</v>
      </c>
      <c r="H82" s="192"/>
      <c r="I82" s="187"/>
      <c r="J82" s="187"/>
      <c r="K82" s="187"/>
      <c r="L82" s="187"/>
      <c r="M82" s="187"/>
      <c r="N82" s="187"/>
      <c r="O82" s="187"/>
      <c r="P82" s="187"/>
      <c r="Q82" s="187"/>
      <c r="R82" s="187"/>
      <c r="S82" s="187"/>
      <c r="T82" s="269"/>
      <c r="U82" s="271">
        <f>IF(AND(H82=0,I82=0,J82=0,K82=0,L82=0,M82=0,N82=0,O82=0,P82=0,Q82=0,R82=0,S82=0,T82=0),0,AVERAGE($H82:T82))</f>
        <v>0</v>
      </c>
      <c r="V82" s="272">
        <f t="shared" si="2"/>
        <v>0</v>
      </c>
      <c r="W82" s="272">
        <f>IF(U82&gt;11,(U82-#REF!-#REF!),0)</f>
        <v>0</v>
      </c>
    </row>
    <row r="83" spans="1:23" s="2" customFormat="1" ht="10.7">
      <c r="A83" s="259">
        <v>58</v>
      </c>
      <c r="B83" s="185"/>
      <c r="C83" s="186"/>
      <c r="D83" s="187"/>
      <c r="E83" s="186"/>
      <c r="F83" s="188"/>
      <c r="G83" s="262">
        <f t="shared" si="1"/>
        <v>0</v>
      </c>
      <c r="H83" s="192"/>
      <c r="I83" s="187"/>
      <c r="J83" s="187"/>
      <c r="K83" s="187"/>
      <c r="L83" s="187"/>
      <c r="M83" s="187"/>
      <c r="N83" s="187"/>
      <c r="O83" s="187"/>
      <c r="P83" s="187"/>
      <c r="Q83" s="187"/>
      <c r="R83" s="187"/>
      <c r="S83" s="187"/>
      <c r="T83" s="269"/>
      <c r="U83" s="271">
        <f>IF(AND(H83=0,I83=0,J83=0,K83=0,L83=0,M83=0,N83=0,O83=0,P83=0,Q83=0,R83=0,S83=0,T83=0),0,AVERAGE($H83:T83))</f>
        <v>0</v>
      </c>
      <c r="V83" s="272">
        <f t="shared" si="2"/>
        <v>0</v>
      </c>
      <c r="W83" s="272">
        <f>IF(U83&gt;11,(U83-#REF!-#REF!),0)</f>
        <v>0</v>
      </c>
    </row>
    <row r="84" spans="1:23" s="2" customFormat="1" ht="10.7">
      <c r="A84" s="259">
        <v>59</v>
      </c>
      <c r="B84" s="185"/>
      <c r="C84" s="186"/>
      <c r="D84" s="187"/>
      <c r="E84" s="186"/>
      <c r="F84" s="188"/>
      <c r="G84" s="262">
        <f t="shared" si="1"/>
        <v>0</v>
      </c>
      <c r="H84" s="192"/>
      <c r="I84" s="187"/>
      <c r="J84" s="187"/>
      <c r="K84" s="187"/>
      <c r="L84" s="187"/>
      <c r="M84" s="187"/>
      <c r="N84" s="187"/>
      <c r="O84" s="187"/>
      <c r="P84" s="187"/>
      <c r="Q84" s="187"/>
      <c r="R84" s="187"/>
      <c r="S84" s="187"/>
      <c r="T84" s="269"/>
      <c r="U84" s="271">
        <f>IF(AND(H84=0,I84=0,J84=0,K84=0,L84=0,M84=0,N84=0,O84=0,P84=0,Q84=0,R84=0,S84=0,T84=0),0,AVERAGE($H84:T84))</f>
        <v>0</v>
      </c>
      <c r="V84" s="272">
        <f t="shared" si="2"/>
        <v>0</v>
      </c>
      <c r="W84" s="272">
        <f>IF(U84&gt;11,(U84-#REF!-#REF!),0)</f>
        <v>0</v>
      </c>
    </row>
    <row r="85" spans="1:23" s="2" customFormat="1" ht="10.7">
      <c r="A85" s="259">
        <v>60</v>
      </c>
      <c r="B85" s="185"/>
      <c r="C85" s="186"/>
      <c r="D85" s="187"/>
      <c r="E85" s="186"/>
      <c r="F85" s="188"/>
      <c r="G85" s="262">
        <f t="shared" si="1"/>
        <v>0</v>
      </c>
      <c r="H85" s="192"/>
      <c r="I85" s="187"/>
      <c r="J85" s="187"/>
      <c r="K85" s="187"/>
      <c r="L85" s="187"/>
      <c r="M85" s="187"/>
      <c r="N85" s="187"/>
      <c r="O85" s="187"/>
      <c r="P85" s="187"/>
      <c r="Q85" s="187"/>
      <c r="R85" s="187"/>
      <c r="S85" s="187"/>
      <c r="T85" s="269"/>
      <c r="U85" s="271">
        <f>IF(AND(H85=0,I85=0,J85=0,K85=0,L85=0,M85=0,N85=0,O85=0,P85=0,Q85=0,R85=0,S85=0,T85=0),0,AVERAGE($H85:T85))</f>
        <v>0</v>
      </c>
      <c r="V85" s="272">
        <f t="shared" si="2"/>
        <v>0</v>
      </c>
      <c r="W85" s="272">
        <f>IF(U85&gt;11,(U85-#REF!-#REF!),0)</f>
        <v>0</v>
      </c>
    </row>
    <row r="86" spans="1:23" s="2" customFormat="1" ht="10.7">
      <c r="A86" s="259">
        <v>61</v>
      </c>
      <c r="B86" s="185"/>
      <c r="C86" s="186"/>
      <c r="D86" s="187"/>
      <c r="E86" s="186"/>
      <c r="F86" s="188"/>
      <c r="G86" s="262">
        <f t="shared" si="1"/>
        <v>0</v>
      </c>
      <c r="H86" s="192"/>
      <c r="I86" s="187"/>
      <c r="J86" s="187"/>
      <c r="K86" s="187"/>
      <c r="L86" s="187"/>
      <c r="M86" s="187"/>
      <c r="N86" s="187"/>
      <c r="O86" s="187"/>
      <c r="P86" s="187"/>
      <c r="Q86" s="187"/>
      <c r="R86" s="187"/>
      <c r="S86" s="187"/>
      <c r="T86" s="269"/>
      <c r="U86" s="271">
        <f>IF(AND(H86=0,I86=0,J86=0,K86=0,L86=0,M86=0,N86=0,O86=0,P86=0,Q86=0,R86=0,S86=0,T86=0),0,AVERAGE($H86:T86))</f>
        <v>0</v>
      </c>
      <c r="V86" s="272">
        <f t="shared" si="2"/>
        <v>0</v>
      </c>
      <c r="W86" s="272">
        <f>IF(U86&gt;11,(U86-#REF!-#REF!),0)</f>
        <v>0</v>
      </c>
    </row>
    <row r="87" spans="1:23" s="2" customFormat="1" ht="10.7">
      <c r="A87" s="259">
        <v>62</v>
      </c>
      <c r="B87" s="185"/>
      <c r="C87" s="186"/>
      <c r="D87" s="187"/>
      <c r="E87" s="186"/>
      <c r="F87" s="188"/>
      <c r="G87" s="262">
        <f t="shared" si="1"/>
        <v>0</v>
      </c>
      <c r="H87" s="192"/>
      <c r="I87" s="187"/>
      <c r="J87" s="187"/>
      <c r="K87" s="187"/>
      <c r="L87" s="187"/>
      <c r="M87" s="187"/>
      <c r="N87" s="187"/>
      <c r="O87" s="187"/>
      <c r="P87" s="187"/>
      <c r="Q87" s="187"/>
      <c r="R87" s="187"/>
      <c r="S87" s="187"/>
      <c r="T87" s="269"/>
      <c r="U87" s="271">
        <f>IF(AND(H87=0,I87=0,J87=0,K87=0,L87=0,M87=0,N87=0,O87=0,P87=0,Q87=0,R87=0,S87=0,T87=0),0,AVERAGE($H87:T87))</f>
        <v>0</v>
      </c>
      <c r="V87" s="272">
        <f t="shared" si="2"/>
        <v>0</v>
      </c>
      <c r="W87" s="272">
        <f>IF(U87&gt;11,(U87-#REF!-#REF!),0)</f>
        <v>0</v>
      </c>
    </row>
    <row r="88" spans="1:23" s="2" customFormat="1" ht="10.7">
      <c r="A88" s="259">
        <v>63</v>
      </c>
      <c r="B88" s="185"/>
      <c r="C88" s="186"/>
      <c r="D88" s="187"/>
      <c r="E88" s="186"/>
      <c r="F88" s="188"/>
      <c r="G88" s="262">
        <f t="shared" si="1"/>
        <v>0</v>
      </c>
      <c r="H88" s="192"/>
      <c r="I88" s="187"/>
      <c r="J88" s="187"/>
      <c r="K88" s="187"/>
      <c r="L88" s="187"/>
      <c r="M88" s="187"/>
      <c r="N88" s="187"/>
      <c r="O88" s="187"/>
      <c r="P88" s="187"/>
      <c r="Q88" s="187"/>
      <c r="R88" s="187"/>
      <c r="S88" s="187"/>
      <c r="T88" s="269"/>
      <c r="U88" s="271">
        <f>IF(AND(H88=0,I88=0,J88=0,K88=0,L88=0,M88=0,N88=0,O88=0,P88=0,Q88=0,R88=0,S88=0,T88=0),0,AVERAGE($H88:T88))</f>
        <v>0</v>
      </c>
      <c r="V88" s="272">
        <f t="shared" si="2"/>
        <v>0</v>
      </c>
      <c r="W88" s="272">
        <f>IF(U88&gt;11,(U88-#REF!-#REF!),0)</f>
        <v>0</v>
      </c>
    </row>
    <row r="89" spans="1:23" s="2" customFormat="1" ht="10.7">
      <c r="A89" s="259">
        <v>64</v>
      </c>
      <c r="B89" s="185"/>
      <c r="C89" s="186"/>
      <c r="D89" s="187"/>
      <c r="E89" s="186"/>
      <c r="F89" s="188"/>
      <c r="G89" s="262">
        <f t="shared" si="1"/>
        <v>0</v>
      </c>
      <c r="H89" s="192"/>
      <c r="I89" s="187"/>
      <c r="J89" s="187"/>
      <c r="K89" s="187"/>
      <c r="L89" s="187"/>
      <c r="M89" s="187"/>
      <c r="N89" s="187"/>
      <c r="O89" s="187"/>
      <c r="P89" s="187"/>
      <c r="Q89" s="187"/>
      <c r="R89" s="187"/>
      <c r="S89" s="187"/>
      <c r="T89" s="269"/>
      <c r="U89" s="271">
        <f>IF(AND(H89=0,I89=0,J89=0,K89=0,L89=0,M89=0,N89=0,O89=0,P89=0,Q89=0,R89=0,S89=0,T89=0),0,AVERAGE($H89:T89))</f>
        <v>0</v>
      </c>
      <c r="V89" s="272">
        <f t="shared" si="2"/>
        <v>0</v>
      </c>
      <c r="W89" s="272">
        <f>IF(U89&gt;11,(U89-#REF!-#REF!),0)</f>
        <v>0</v>
      </c>
    </row>
    <row r="90" spans="1:23" s="2" customFormat="1" ht="10.7">
      <c r="A90" s="259">
        <v>65</v>
      </c>
      <c r="B90" s="185"/>
      <c r="C90" s="186"/>
      <c r="D90" s="187"/>
      <c r="E90" s="186"/>
      <c r="F90" s="188"/>
      <c r="G90" s="262">
        <f t="shared" si="1"/>
        <v>0</v>
      </c>
      <c r="H90" s="192"/>
      <c r="I90" s="187"/>
      <c r="J90" s="187"/>
      <c r="K90" s="187"/>
      <c r="L90" s="187"/>
      <c r="M90" s="187"/>
      <c r="N90" s="187"/>
      <c r="O90" s="187"/>
      <c r="P90" s="187"/>
      <c r="Q90" s="187"/>
      <c r="R90" s="187"/>
      <c r="S90" s="187"/>
      <c r="T90" s="269"/>
      <c r="U90" s="271">
        <f>IF(AND(H90=0,I90=0,J90=0,K90=0,L90=0,M90=0,N90=0,O90=0,P90=0,Q90=0,R90=0,S90=0,T90=0),0,AVERAGE($H90:T90))</f>
        <v>0</v>
      </c>
      <c r="V90" s="272">
        <f t="shared" si="2"/>
        <v>0</v>
      </c>
      <c r="W90" s="272">
        <f>IF(U90&gt;11,(U90-#REF!-#REF!),0)</f>
        <v>0</v>
      </c>
    </row>
    <row r="91" spans="1:23" s="2" customFormat="1" ht="10.7">
      <c r="A91" s="259">
        <v>66</v>
      </c>
      <c r="B91" s="185"/>
      <c r="C91" s="186"/>
      <c r="D91" s="187"/>
      <c r="E91" s="186"/>
      <c r="F91" s="188"/>
      <c r="G91" s="262">
        <f t="shared" ref="G91:G154" si="3">IF(E91="Residencial",D91,E91)</f>
        <v>0</v>
      </c>
      <c r="H91" s="192"/>
      <c r="I91" s="187"/>
      <c r="J91" s="187"/>
      <c r="K91" s="187"/>
      <c r="L91" s="187"/>
      <c r="M91" s="187"/>
      <c r="N91" s="187"/>
      <c r="O91" s="187"/>
      <c r="P91" s="187"/>
      <c r="Q91" s="187"/>
      <c r="R91" s="187"/>
      <c r="S91" s="187"/>
      <c r="T91" s="269"/>
      <c r="U91" s="271">
        <f>IF(AND(H91=0,I91=0,J91=0,K91=0,L91=0,M91=0,N91=0,O91=0,P91=0,Q91=0,R91=0,S91=0,T91=0),0,AVERAGE($H91:T91))</f>
        <v>0</v>
      </c>
      <c r="V91" s="272">
        <f t="shared" ref="V91:V154" si="4">IF(U91&lt;=11,U91,11)</f>
        <v>0</v>
      </c>
      <c r="W91" s="272">
        <f>IF(U91&gt;11,(U91-#REF!-#REF!),0)</f>
        <v>0</v>
      </c>
    </row>
    <row r="92" spans="1:23" s="2" customFormat="1" ht="10.7">
      <c r="A92" s="259">
        <v>67</v>
      </c>
      <c r="B92" s="185"/>
      <c r="C92" s="186"/>
      <c r="D92" s="187"/>
      <c r="E92" s="186"/>
      <c r="F92" s="188"/>
      <c r="G92" s="262">
        <f t="shared" si="3"/>
        <v>0</v>
      </c>
      <c r="H92" s="192"/>
      <c r="I92" s="187"/>
      <c r="J92" s="187"/>
      <c r="K92" s="187"/>
      <c r="L92" s="187"/>
      <c r="M92" s="187"/>
      <c r="N92" s="187"/>
      <c r="O92" s="187"/>
      <c r="P92" s="187"/>
      <c r="Q92" s="187"/>
      <c r="R92" s="187"/>
      <c r="S92" s="187"/>
      <c r="T92" s="269"/>
      <c r="U92" s="271">
        <f>IF(AND(H92=0,I92=0,J92=0,K92=0,L92=0,M92=0,N92=0,O92=0,P92=0,Q92=0,R92=0,S92=0,T92=0),0,AVERAGE($H92:T92))</f>
        <v>0</v>
      </c>
      <c r="V92" s="272">
        <f t="shared" si="4"/>
        <v>0</v>
      </c>
      <c r="W92" s="272">
        <f>IF(U92&gt;11,(U92-#REF!-#REF!),0)</f>
        <v>0</v>
      </c>
    </row>
    <row r="93" spans="1:23" s="2" customFormat="1" ht="10.7">
      <c r="A93" s="259">
        <v>68</v>
      </c>
      <c r="B93" s="185"/>
      <c r="C93" s="186"/>
      <c r="D93" s="187"/>
      <c r="E93" s="186"/>
      <c r="F93" s="188"/>
      <c r="G93" s="262">
        <f t="shared" si="3"/>
        <v>0</v>
      </c>
      <c r="H93" s="192"/>
      <c r="I93" s="187"/>
      <c r="J93" s="187"/>
      <c r="K93" s="187"/>
      <c r="L93" s="187"/>
      <c r="M93" s="187"/>
      <c r="N93" s="187"/>
      <c r="O93" s="187"/>
      <c r="P93" s="187"/>
      <c r="Q93" s="187"/>
      <c r="R93" s="187"/>
      <c r="S93" s="187"/>
      <c r="T93" s="269"/>
      <c r="U93" s="271">
        <f>IF(AND(H93=0,I93=0,J93=0,K93=0,L93=0,M93=0,N93=0,O93=0,P93=0,Q93=0,R93=0,S93=0,T93=0),0,AVERAGE($H93:T93))</f>
        <v>0</v>
      </c>
      <c r="V93" s="272">
        <f t="shared" si="4"/>
        <v>0</v>
      </c>
      <c r="W93" s="272">
        <f>IF(U93&gt;11,(U93-#REF!-#REF!),0)</f>
        <v>0</v>
      </c>
    </row>
    <row r="94" spans="1:23" s="2" customFormat="1" ht="10.7">
      <c r="A94" s="259">
        <v>69</v>
      </c>
      <c r="B94" s="185"/>
      <c r="C94" s="186"/>
      <c r="D94" s="187"/>
      <c r="E94" s="186"/>
      <c r="F94" s="188"/>
      <c r="G94" s="262">
        <f t="shared" si="3"/>
        <v>0</v>
      </c>
      <c r="H94" s="192"/>
      <c r="I94" s="187"/>
      <c r="J94" s="187"/>
      <c r="K94" s="187"/>
      <c r="L94" s="187"/>
      <c r="M94" s="187"/>
      <c r="N94" s="187"/>
      <c r="O94" s="187"/>
      <c r="P94" s="187"/>
      <c r="Q94" s="187"/>
      <c r="R94" s="187"/>
      <c r="S94" s="187"/>
      <c r="T94" s="269"/>
      <c r="U94" s="271">
        <f>IF(AND(H94=0,I94=0,J94=0,K94=0,L94=0,M94=0,N94=0,O94=0,P94=0,Q94=0,R94=0,S94=0,T94=0),0,AVERAGE($H94:T94))</f>
        <v>0</v>
      </c>
      <c r="V94" s="272">
        <f t="shared" si="4"/>
        <v>0</v>
      </c>
      <c r="W94" s="272">
        <f>IF(U94&gt;11,(U94-#REF!-#REF!),0)</f>
        <v>0</v>
      </c>
    </row>
    <row r="95" spans="1:23" s="2" customFormat="1" ht="10.7">
      <c r="A95" s="259">
        <v>70</v>
      </c>
      <c r="B95" s="185"/>
      <c r="C95" s="186"/>
      <c r="D95" s="187"/>
      <c r="E95" s="186"/>
      <c r="F95" s="188"/>
      <c r="G95" s="262">
        <f t="shared" si="3"/>
        <v>0</v>
      </c>
      <c r="H95" s="192"/>
      <c r="I95" s="187"/>
      <c r="J95" s="187"/>
      <c r="K95" s="187"/>
      <c r="L95" s="187"/>
      <c r="M95" s="187"/>
      <c r="N95" s="187"/>
      <c r="O95" s="187"/>
      <c r="P95" s="187"/>
      <c r="Q95" s="187"/>
      <c r="R95" s="187"/>
      <c r="S95" s="187"/>
      <c r="T95" s="269"/>
      <c r="U95" s="271">
        <f>IF(AND(H95=0,I95=0,J95=0,K95=0,L95=0,M95=0,N95=0,O95=0,P95=0,Q95=0,R95=0,S95=0,T95=0),0,AVERAGE($H95:T95))</f>
        <v>0</v>
      </c>
      <c r="V95" s="272">
        <f t="shared" si="4"/>
        <v>0</v>
      </c>
      <c r="W95" s="272">
        <f>IF(U95&gt;11,(U95-#REF!-#REF!),0)</f>
        <v>0</v>
      </c>
    </row>
    <row r="96" spans="1:23" s="2" customFormat="1" ht="10.7">
      <c r="A96" s="259">
        <v>71</v>
      </c>
      <c r="B96" s="185"/>
      <c r="C96" s="186"/>
      <c r="D96" s="187"/>
      <c r="E96" s="186"/>
      <c r="F96" s="188"/>
      <c r="G96" s="262">
        <f t="shared" si="3"/>
        <v>0</v>
      </c>
      <c r="H96" s="192"/>
      <c r="I96" s="187"/>
      <c r="J96" s="187"/>
      <c r="K96" s="187"/>
      <c r="L96" s="187"/>
      <c r="M96" s="187"/>
      <c r="N96" s="187"/>
      <c r="O96" s="187"/>
      <c r="P96" s="187"/>
      <c r="Q96" s="187"/>
      <c r="R96" s="187"/>
      <c r="S96" s="187"/>
      <c r="T96" s="269"/>
      <c r="U96" s="271">
        <f>IF(AND(H96=0,I96=0,J96=0,K96=0,L96=0,M96=0,N96=0,O96=0,P96=0,Q96=0,R96=0,S96=0,T96=0),0,AVERAGE($H96:T96))</f>
        <v>0</v>
      </c>
      <c r="V96" s="272">
        <f t="shared" si="4"/>
        <v>0</v>
      </c>
      <c r="W96" s="272">
        <f>IF(U96&gt;11,(U96-#REF!-#REF!),0)</f>
        <v>0</v>
      </c>
    </row>
    <row r="97" spans="1:23" s="2" customFormat="1" ht="10.7">
      <c r="A97" s="259">
        <v>72</v>
      </c>
      <c r="B97" s="185"/>
      <c r="C97" s="186"/>
      <c r="D97" s="187"/>
      <c r="E97" s="186"/>
      <c r="F97" s="188"/>
      <c r="G97" s="262">
        <f t="shared" si="3"/>
        <v>0</v>
      </c>
      <c r="H97" s="192"/>
      <c r="I97" s="187"/>
      <c r="J97" s="187"/>
      <c r="K97" s="187"/>
      <c r="L97" s="187"/>
      <c r="M97" s="187"/>
      <c r="N97" s="187"/>
      <c r="O97" s="187"/>
      <c r="P97" s="187"/>
      <c r="Q97" s="187"/>
      <c r="R97" s="187"/>
      <c r="S97" s="187"/>
      <c r="T97" s="269"/>
      <c r="U97" s="271">
        <f>IF(AND(H97=0,I97=0,J97=0,K97=0,L97=0,M97=0,N97=0,O97=0,P97=0,Q97=0,R97=0,S97=0,T97=0),0,AVERAGE($H97:T97))</f>
        <v>0</v>
      </c>
      <c r="V97" s="272">
        <f t="shared" si="4"/>
        <v>0</v>
      </c>
      <c r="W97" s="272">
        <f>IF(U97&gt;11,(U97-#REF!-#REF!),0)</f>
        <v>0</v>
      </c>
    </row>
    <row r="98" spans="1:23" s="2" customFormat="1" ht="10.7">
      <c r="A98" s="259">
        <v>73</v>
      </c>
      <c r="B98" s="185"/>
      <c r="C98" s="186"/>
      <c r="D98" s="187"/>
      <c r="E98" s="186"/>
      <c r="F98" s="188"/>
      <c r="G98" s="262">
        <f t="shared" si="3"/>
        <v>0</v>
      </c>
      <c r="H98" s="192"/>
      <c r="I98" s="187"/>
      <c r="J98" s="187"/>
      <c r="K98" s="187"/>
      <c r="L98" s="187"/>
      <c r="M98" s="187"/>
      <c r="N98" s="187"/>
      <c r="O98" s="187"/>
      <c r="P98" s="187"/>
      <c r="Q98" s="187"/>
      <c r="R98" s="187"/>
      <c r="S98" s="187"/>
      <c r="T98" s="269"/>
      <c r="U98" s="271">
        <f>IF(AND(H98=0,I98=0,J98=0,K98=0,L98=0,M98=0,N98=0,O98=0,P98=0,Q98=0,R98=0,S98=0,T98=0),0,AVERAGE($H98:T98))</f>
        <v>0</v>
      </c>
      <c r="V98" s="272">
        <f t="shared" si="4"/>
        <v>0</v>
      </c>
      <c r="W98" s="272">
        <f>IF(U98&gt;11,(U98-#REF!-#REF!),0)</f>
        <v>0</v>
      </c>
    </row>
    <row r="99" spans="1:23" s="2" customFormat="1" ht="10.7">
      <c r="A99" s="259">
        <v>74</v>
      </c>
      <c r="B99" s="185"/>
      <c r="C99" s="186"/>
      <c r="D99" s="187"/>
      <c r="E99" s="186"/>
      <c r="F99" s="188"/>
      <c r="G99" s="262">
        <f t="shared" si="3"/>
        <v>0</v>
      </c>
      <c r="H99" s="192"/>
      <c r="I99" s="187"/>
      <c r="J99" s="187"/>
      <c r="K99" s="187"/>
      <c r="L99" s="187"/>
      <c r="M99" s="187"/>
      <c r="N99" s="187"/>
      <c r="O99" s="187"/>
      <c r="P99" s="187"/>
      <c r="Q99" s="187"/>
      <c r="R99" s="187"/>
      <c r="S99" s="187"/>
      <c r="T99" s="269"/>
      <c r="U99" s="271">
        <f>IF(AND(H99=0,I99=0,J99=0,K99=0,L99=0,M99=0,N99=0,O99=0,P99=0,Q99=0,R99=0,S99=0,T99=0),0,AVERAGE($H99:T99))</f>
        <v>0</v>
      </c>
      <c r="V99" s="272">
        <f t="shared" si="4"/>
        <v>0</v>
      </c>
      <c r="W99" s="272">
        <f>IF(U99&gt;11,(U99-#REF!-#REF!),0)</f>
        <v>0</v>
      </c>
    </row>
    <row r="100" spans="1:23" s="2" customFormat="1" ht="10.7">
      <c r="A100" s="259">
        <v>75</v>
      </c>
      <c r="B100" s="185"/>
      <c r="C100" s="186"/>
      <c r="D100" s="187"/>
      <c r="E100" s="186"/>
      <c r="F100" s="188"/>
      <c r="G100" s="262">
        <f t="shared" si="3"/>
        <v>0</v>
      </c>
      <c r="H100" s="192"/>
      <c r="I100" s="187"/>
      <c r="J100" s="187"/>
      <c r="K100" s="187"/>
      <c r="L100" s="187"/>
      <c r="M100" s="187"/>
      <c r="N100" s="187"/>
      <c r="O100" s="187"/>
      <c r="P100" s="187"/>
      <c r="Q100" s="187"/>
      <c r="R100" s="187"/>
      <c r="S100" s="187"/>
      <c r="T100" s="269"/>
      <c r="U100" s="271">
        <f>IF(AND(H100=0,I100=0,J100=0,K100=0,L100=0,M100=0,N100=0,O100=0,P100=0,Q100=0,R100=0,S100=0,T100=0),0,AVERAGE($H100:T100))</f>
        <v>0</v>
      </c>
      <c r="V100" s="272">
        <f t="shared" si="4"/>
        <v>0</v>
      </c>
      <c r="W100" s="272">
        <f>IF(U100&gt;11,(U100-#REF!-#REF!),0)</f>
        <v>0</v>
      </c>
    </row>
    <row r="101" spans="1:23" s="2" customFormat="1" ht="10.7">
      <c r="A101" s="259">
        <v>76</v>
      </c>
      <c r="B101" s="185"/>
      <c r="C101" s="186"/>
      <c r="D101" s="187"/>
      <c r="E101" s="186"/>
      <c r="F101" s="188"/>
      <c r="G101" s="262">
        <f t="shared" si="3"/>
        <v>0</v>
      </c>
      <c r="H101" s="192"/>
      <c r="I101" s="187"/>
      <c r="J101" s="187"/>
      <c r="K101" s="187"/>
      <c r="L101" s="187"/>
      <c r="M101" s="187"/>
      <c r="N101" s="187"/>
      <c r="O101" s="187"/>
      <c r="P101" s="187"/>
      <c r="Q101" s="187"/>
      <c r="R101" s="187"/>
      <c r="S101" s="187"/>
      <c r="T101" s="269"/>
      <c r="U101" s="271">
        <f>IF(AND(H101=0,I101=0,J101=0,K101=0,L101=0,M101=0,N101=0,O101=0,P101=0,Q101=0,R101=0,S101=0,T101=0),0,AVERAGE($H101:T101))</f>
        <v>0</v>
      </c>
      <c r="V101" s="272">
        <f t="shared" si="4"/>
        <v>0</v>
      </c>
      <c r="W101" s="272">
        <f>IF(U101&gt;11,(U101-#REF!-#REF!),0)</f>
        <v>0</v>
      </c>
    </row>
    <row r="102" spans="1:23" s="2" customFormat="1" ht="10.7">
      <c r="A102" s="259">
        <v>77</v>
      </c>
      <c r="B102" s="185"/>
      <c r="C102" s="186"/>
      <c r="D102" s="187"/>
      <c r="E102" s="186"/>
      <c r="F102" s="188"/>
      <c r="G102" s="262">
        <f t="shared" si="3"/>
        <v>0</v>
      </c>
      <c r="H102" s="192"/>
      <c r="I102" s="187"/>
      <c r="J102" s="187"/>
      <c r="K102" s="187"/>
      <c r="L102" s="187"/>
      <c r="M102" s="187"/>
      <c r="N102" s="187"/>
      <c r="O102" s="187"/>
      <c r="P102" s="187"/>
      <c r="Q102" s="187"/>
      <c r="R102" s="187"/>
      <c r="S102" s="187"/>
      <c r="T102" s="269"/>
      <c r="U102" s="271">
        <f>IF(AND(H102=0,I102=0,J102=0,K102=0,L102=0,M102=0,N102=0,O102=0,P102=0,Q102=0,R102=0,S102=0,T102=0),0,AVERAGE($H102:T102))</f>
        <v>0</v>
      </c>
      <c r="V102" s="272">
        <f t="shared" si="4"/>
        <v>0</v>
      </c>
      <c r="W102" s="272">
        <f>IF(U102&gt;11,(U102-#REF!-#REF!),0)</f>
        <v>0</v>
      </c>
    </row>
    <row r="103" spans="1:23" s="2" customFormat="1" ht="10.7">
      <c r="A103" s="259">
        <v>78</v>
      </c>
      <c r="B103" s="185"/>
      <c r="C103" s="186"/>
      <c r="D103" s="187"/>
      <c r="E103" s="186"/>
      <c r="F103" s="188"/>
      <c r="G103" s="262">
        <f t="shared" si="3"/>
        <v>0</v>
      </c>
      <c r="H103" s="192"/>
      <c r="I103" s="187"/>
      <c r="J103" s="187"/>
      <c r="K103" s="187"/>
      <c r="L103" s="187"/>
      <c r="M103" s="187"/>
      <c r="N103" s="187"/>
      <c r="O103" s="187"/>
      <c r="P103" s="187"/>
      <c r="Q103" s="187"/>
      <c r="R103" s="187"/>
      <c r="S103" s="187"/>
      <c r="T103" s="269"/>
      <c r="U103" s="271">
        <f>IF(AND(H103=0,I103=0,J103=0,K103=0,L103=0,M103=0,N103=0,O103=0,P103=0,Q103=0,R103=0,S103=0,T103=0),0,AVERAGE($H103:T103))</f>
        <v>0</v>
      </c>
      <c r="V103" s="272">
        <f t="shared" si="4"/>
        <v>0</v>
      </c>
      <c r="W103" s="272">
        <f>IF(U103&gt;11,(U103-#REF!-#REF!),0)</f>
        <v>0</v>
      </c>
    </row>
    <row r="104" spans="1:23" s="2" customFormat="1" ht="10.7">
      <c r="A104" s="259">
        <v>79</v>
      </c>
      <c r="B104" s="185"/>
      <c r="C104" s="186"/>
      <c r="D104" s="187"/>
      <c r="E104" s="186"/>
      <c r="F104" s="188"/>
      <c r="G104" s="262">
        <f t="shared" si="3"/>
        <v>0</v>
      </c>
      <c r="H104" s="192"/>
      <c r="I104" s="187"/>
      <c r="J104" s="187"/>
      <c r="K104" s="187"/>
      <c r="L104" s="187"/>
      <c r="M104" s="187"/>
      <c r="N104" s="187"/>
      <c r="O104" s="187"/>
      <c r="P104" s="187"/>
      <c r="Q104" s="187"/>
      <c r="R104" s="187"/>
      <c r="S104" s="187"/>
      <c r="T104" s="269"/>
      <c r="U104" s="271">
        <f>IF(AND(H104=0,I104=0,J104=0,K104=0,L104=0,M104=0,N104=0,O104=0,P104=0,Q104=0,R104=0,S104=0,T104=0),0,AVERAGE($H104:T104))</f>
        <v>0</v>
      </c>
      <c r="V104" s="272">
        <f t="shared" si="4"/>
        <v>0</v>
      </c>
      <c r="W104" s="272">
        <f>IF(U104&gt;11,(U104-#REF!-#REF!),0)</f>
        <v>0</v>
      </c>
    </row>
    <row r="105" spans="1:23" s="2" customFormat="1" ht="10.7">
      <c r="A105" s="259">
        <v>80</v>
      </c>
      <c r="B105" s="185"/>
      <c r="C105" s="186"/>
      <c r="D105" s="187"/>
      <c r="E105" s="186"/>
      <c r="F105" s="188"/>
      <c r="G105" s="262">
        <f t="shared" si="3"/>
        <v>0</v>
      </c>
      <c r="H105" s="192"/>
      <c r="I105" s="187"/>
      <c r="J105" s="187"/>
      <c r="K105" s="187"/>
      <c r="L105" s="187"/>
      <c r="M105" s="187"/>
      <c r="N105" s="187"/>
      <c r="O105" s="187"/>
      <c r="P105" s="187"/>
      <c r="Q105" s="187"/>
      <c r="R105" s="187"/>
      <c r="S105" s="187"/>
      <c r="T105" s="269"/>
      <c r="U105" s="271">
        <f>IF(AND(H105=0,I105=0,J105=0,K105=0,L105=0,M105=0,N105=0,O105=0,P105=0,Q105=0,R105=0,S105=0,T105=0),0,AVERAGE($H105:T105))</f>
        <v>0</v>
      </c>
      <c r="V105" s="272">
        <f t="shared" si="4"/>
        <v>0</v>
      </c>
      <c r="W105" s="272">
        <f>IF(U105&gt;11,(U105-#REF!-#REF!),0)</f>
        <v>0</v>
      </c>
    </row>
    <row r="106" spans="1:23" s="2" customFormat="1" ht="10.7">
      <c r="A106" s="259">
        <v>81</v>
      </c>
      <c r="B106" s="185"/>
      <c r="C106" s="186"/>
      <c r="D106" s="187"/>
      <c r="E106" s="186"/>
      <c r="F106" s="188"/>
      <c r="G106" s="262">
        <f t="shared" si="3"/>
        <v>0</v>
      </c>
      <c r="H106" s="192"/>
      <c r="I106" s="187"/>
      <c r="J106" s="187"/>
      <c r="K106" s="187"/>
      <c r="L106" s="187"/>
      <c r="M106" s="187"/>
      <c r="N106" s="187"/>
      <c r="O106" s="187"/>
      <c r="P106" s="187"/>
      <c r="Q106" s="187"/>
      <c r="R106" s="187"/>
      <c r="S106" s="187"/>
      <c r="T106" s="269"/>
      <c r="U106" s="271">
        <f>IF(AND(H106=0,I106=0,J106=0,K106=0,L106=0,M106=0,N106=0,O106=0,P106=0,Q106=0,R106=0,S106=0,T106=0),0,AVERAGE($H106:T106))</f>
        <v>0</v>
      </c>
      <c r="V106" s="272">
        <f t="shared" si="4"/>
        <v>0</v>
      </c>
      <c r="W106" s="272">
        <f>IF(U106&gt;11,(U106-#REF!-#REF!),0)</f>
        <v>0</v>
      </c>
    </row>
    <row r="107" spans="1:23" s="2" customFormat="1" ht="10.7">
      <c r="A107" s="259">
        <v>82</v>
      </c>
      <c r="B107" s="185"/>
      <c r="C107" s="186"/>
      <c r="D107" s="187"/>
      <c r="E107" s="186"/>
      <c r="F107" s="188"/>
      <c r="G107" s="262">
        <f t="shared" si="3"/>
        <v>0</v>
      </c>
      <c r="H107" s="192"/>
      <c r="I107" s="187"/>
      <c r="J107" s="187"/>
      <c r="K107" s="187"/>
      <c r="L107" s="187"/>
      <c r="M107" s="187"/>
      <c r="N107" s="187"/>
      <c r="O107" s="187"/>
      <c r="P107" s="187"/>
      <c r="Q107" s="187"/>
      <c r="R107" s="187"/>
      <c r="S107" s="187"/>
      <c r="T107" s="269"/>
      <c r="U107" s="271">
        <f>IF(AND(H107=0,I107=0,J107=0,K107=0,L107=0,M107=0,N107=0,O107=0,P107=0,Q107=0,R107=0,S107=0,T107=0),0,AVERAGE($H107:T107))</f>
        <v>0</v>
      </c>
      <c r="V107" s="272">
        <f t="shared" si="4"/>
        <v>0</v>
      </c>
      <c r="W107" s="272">
        <f>IF(U107&gt;11,(U107-#REF!-#REF!),0)</f>
        <v>0</v>
      </c>
    </row>
    <row r="108" spans="1:23" s="2" customFormat="1" ht="10.7">
      <c r="A108" s="259">
        <v>83</v>
      </c>
      <c r="B108" s="185"/>
      <c r="C108" s="186"/>
      <c r="D108" s="187"/>
      <c r="E108" s="186"/>
      <c r="F108" s="188"/>
      <c r="G108" s="262">
        <f t="shared" si="3"/>
        <v>0</v>
      </c>
      <c r="H108" s="192"/>
      <c r="I108" s="187"/>
      <c r="J108" s="187"/>
      <c r="K108" s="187"/>
      <c r="L108" s="187"/>
      <c r="M108" s="187"/>
      <c r="N108" s="187"/>
      <c r="O108" s="187"/>
      <c r="P108" s="187"/>
      <c r="Q108" s="187"/>
      <c r="R108" s="187"/>
      <c r="S108" s="187"/>
      <c r="T108" s="269"/>
      <c r="U108" s="271">
        <f>IF(AND(H108=0,I108=0,J108=0,K108=0,L108=0,M108=0,N108=0,O108=0,P108=0,Q108=0,R108=0,S108=0,T108=0),0,AVERAGE($H108:T108))</f>
        <v>0</v>
      </c>
      <c r="V108" s="272">
        <f t="shared" si="4"/>
        <v>0</v>
      </c>
      <c r="W108" s="272">
        <f>IF(U108&gt;11,(U108-#REF!-#REF!),0)</f>
        <v>0</v>
      </c>
    </row>
    <row r="109" spans="1:23" s="2" customFormat="1" ht="10.7">
      <c r="A109" s="259">
        <v>84</v>
      </c>
      <c r="B109" s="185"/>
      <c r="C109" s="186"/>
      <c r="D109" s="187"/>
      <c r="E109" s="186"/>
      <c r="F109" s="188"/>
      <c r="G109" s="262">
        <f t="shared" si="3"/>
        <v>0</v>
      </c>
      <c r="H109" s="192"/>
      <c r="I109" s="187"/>
      <c r="J109" s="187"/>
      <c r="K109" s="187"/>
      <c r="L109" s="187"/>
      <c r="M109" s="187"/>
      <c r="N109" s="187"/>
      <c r="O109" s="187"/>
      <c r="P109" s="187"/>
      <c r="Q109" s="187"/>
      <c r="R109" s="187"/>
      <c r="S109" s="187"/>
      <c r="T109" s="269"/>
      <c r="U109" s="271">
        <f>IF(AND(H109=0,I109=0,J109=0,K109=0,L109=0,M109=0,N109=0,O109=0,P109=0,Q109=0,R109=0,S109=0,T109=0),0,AVERAGE($H109:T109))</f>
        <v>0</v>
      </c>
      <c r="V109" s="272">
        <f t="shared" si="4"/>
        <v>0</v>
      </c>
      <c r="W109" s="272">
        <f>IF(U109&gt;11,(U109-#REF!-#REF!),0)</f>
        <v>0</v>
      </c>
    </row>
    <row r="110" spans="1:23" s="2" customFormat="1" ht="10.7">
      <c r="A110" s="259">
        <v>85</v>
      </c>
      <c r="B110" s="185"/>
      <c r="C110" s="186"/>
      <c r="D110" s="187"/>
      <c r="E110" s="186"/>
      <c r="F110" s="188"/>
      <c r="G110" s="262">
        <f t="shared" si="3"/>
        <v>0</v>
      </c>
      <c r="H110" s="192"/>
      <c r="I110" s="187"/>
      <c r="J110" s="187"/>
      <c r="K110" s="187"/>
      <c r="L110" s="187"/>
      <c r="M110" s="187"/>
      <c r="N110" s="187"/>
      <c r="O110" s="187"/>
      <c r="P110" s="187"/>
      <c r="Q110" s="187"/>
      <c r="R110" s="187"/>
      <c r="S110" s="187"/>
      <c r="T110" s="269"/>
      <c r="U110" s="271">
        <f>IF(AND(H110=0,I110=0,J110=0,K110=0,L110=0,M110=0,N110=0,O110=0,P110=0,Q110=0,R110=0,S110=0,T110=0),0,AVERAGE($H110:T110))</f>
        <v>0</v>
      </c>
      <c r="V110" s="272">
        <f t="shared" si="4"/>
        <v>0</v>
      </c>
      <c r="W110" s="272">
        <f>IF(U110&gt;11,(U110-#REF!-#REF!),0)</f>
        <v>0</v>
      </c>
    </row>
    <row r="111" spans="1:23" s="2" customFormat="1" ht="10.7">
      <c r="A111" s="259">
        <v>86</v>
      </c>
      <c r="B111" s="185"/>
      <c r="C111" s="186"/>
      <c r="D111" s="187"/>
      <c r="E111" s="186"/>
      <c r="F111" s="188"/>
      <c r="G111" s="262">
        <f t="shared" si="3"/>
        <v>0</v>
      </c>
      <c r="H111" s="192"/>
      <c r="I111" s="187"/>
      <c r="J111" s="187"/>
      <c r="K111" s="187"/>
      <c r="L111" s="187"/>
      <c r="M111" s="187"/>
      <c r="N111" s="187"/>
      <c r="O111" s="187"/>
      <c r="P111" s="187"/>
      <c r="Q111" s="187"/>
      <c r="R111" s="187"/>
      <c r="S111" s="187"/>
      <c r="T111" s="269"/>
      <c r="U111" s="271">
        <f>IF(AND(H111=0,I111=0,J111=0,K111=0,L111=0,M111=0,N111=0,O111=0,P111=0,Q111=0,R111=0,S111=0,T111=0),0,AVERAGE($H111:T111))</f>
        <v>0</v>
      </c>
      <c r="V111" s="272">
        <f t="shared" si="4"/>
        <v>0</v>
      </c>
      <c r="W111" s="272">
        <f>IF(U111&gt;11,(U111-#REF!-#REF!),0)</f>
        <v>0</v>
      </c>
    </row>
    <row r="112" spans="1:23" s="2" customFormat="1" ht="10.7">
      <c r="A112" s="259">
        <v>87</v>
      </c>
      <c r="B112" s="185"/>
      <c r="C112" s="186"/>
      <c r="D112" s="187"/>
      <c r="E112" s="186"/>
      <c r="F112" s="188"/>
      <c r="G112" s="262">
        <f t="shared" si="3"/>
        <v>0</v>
      </c>
      <c r="H112" s="192"/>
      <c r="I112" s="187"/>
      <c r="J112" s="187"/>
      <c r="K112" s="187"/>
      <c r="L112" s="187"/>
      <c r="M112" s="187"/>
      <c r="N112" s="187"/>
      <c r="O112" s="187"/>
      <c r="P112" s="187"/>
      <c r="Q112" s="187"/>
      <c r="R112" s="187"/>
      <c r="S112" s="187"/>
      <c r="T112" s="269"/>
      <c r="U112" s="271">
        <f>IF(AND(H112=0,I112=0,J112=0,K112=0,L112=0,M112=0,N112=0,O112=0,P112=0,Q112=0,R112=0,S112=0,T112=0),0,AVERAGE($H112:T112))</f>
        <v>0</v>
      </c>
      <c r="V112" s="272">
        <f t="shared" si="4"/>
        <v>0</v>
      </c>
      <c r="W112" s="272">
        <f>IF(U112&gt;11,(U112-#REF!-#REF!),0)</f>
        <v>0</v>
      </c>
    </row>
    <row r="113" spans="1:23" s="2" customFormat="1" ht="10.7">
      <c r="A113" s="259">
        <v>88</v>
      </c>
      <c r="B113" s="185"/>
      <c r="C113" s="186"/>
      <c r="D113" s="187"/>
      <c r="E113" s="186"/>
      <c r="F113" s="188"/>
      <c r="G113" s="262">
        <f t="shared" si="3"/>
        <v>0</v>
      </c>
      <c r="H113" s="192"/>
      <c r="I113" s="187"/>
      <c r="J113" s="187"/>
      <c r="K113" s="187"/>
      <c r="L113" s="187"/>
      <c r="M113" s="187"/>
      <c r="N113" s="187"/>
      <c r="O113" s="187"/>
      <c r="P113" s="187"/>
      <c r="Q113" s="187"/>
      <c r="R113" s="187"/>
      <c r="S113" s="187"/>
      <c r="T113" s="269"/>
      <c r="U113" s="271">
        <f>IF(AND(H113=0,I113=0,J113=0,K113=0,L113=0,M113=0,N113=0,O113=0,P113=0,Q113=0,R113=0,S113=0,T113=0),0,AVERAGE($H113:T113))</f>
        <v>0</v>
      </c>
      <c r="V113" s="272">
        <f t="shared" si="4"/>
        <v>0</v>
      </c>
      <c r="W113" s="272">
        <f>IF(U113&gt;11,(U113-#REF!-#REF!),0)</f>
        <v>0</v>
      </c>
    </row>
    <row r="114" spans="1:23" s="2" customFormat="1" ht="10.7">
      <c r="A114" s="259">
        <v>89</v>
      </c>
      <c r="B114" s="185"/>
      <c r="C114" s="186"/>
      <c r="D114" s="187"/>
      <c r="E114" s="186"/>
      <c r="F114" s="188"/>
      <c r="G114" s="262">
        <f t="shared" si="3"/>
        <v>0</v>
      </c>
      <c r="H114" s="192"/>
      <c r="I114" s="187"/>
      <c r="J114" s="187"/>
      <c r="K114" s="187"/>
      <c r="L114" s="187"/>
      <c r="M114" s="187"/>
      <c r="N114" s="187"/>
      <c r="O114" s="187"/>
      <c r="P114" s="187"/>
      <c r="Q114" s="187"/>
      <c r="R114" s="187"/>
      <c r="S114" s="187"/>
      <c r="T114" s="269"/>
      <c r="U114" s="271">
        <f>IF(AND(H114=0,I114=0,J114=0,K114=0,L114=0,M114=0,N114=0,O114=0,P114=0,Q114=0,R114=0,S114=0,T114=0),0,AVERAGE($H114:T114))</f>
        <v>0</v>
      </c>
      <c r="V114" s="272">
        <f t="shared" si="4"/>
        <v>0</v>
      </c>
      <c r="W114" s="272">
        <f>IF(U114&gt;11,(U114-#REF!-#REF!),0)</f>
        <v>0</v>
      </c>
    </row>
    <row r="115" spans="1:23" s="2" customFormat="1" ht="10.7">
      <c r="A115" s="259">
        <v>90</v>
      </c>
      <c r="B115" s="185"/>
      <c r="C115" s="186"/>
      <c r="D115" s="187"/>
      <c r="E115" s="186"/>
      <c r="F115" s="188"/>
      <c r="G115" s="262">
        <f t="shared" si="3"/>
        <v>0</v>
      </c>
      <c r="H115" s="192"/>
      <c r="I115" s="187"/>
      <c r="J115" s="187"/>
      <c r="K115" s="187"/>
      <c r="L115" s="187"/>
      <c r="M115" s="187"/>
      <c r="N115" s="187"/>
      <c r="O115" s="187"/>
      <c r="P115" s="187"/>
      <c r="Q115" s="187"/>
      <c r="R115" s="187"/>
      <c r="S115" s="187"/>
      <c r="T115" s="269"/>
      <c r="U115" s="271">
        <f>IF(AND(H115=0,I115=0,J115=0,K115=0,L115=0,M115=0,N115=0,O115=0,P115=0,Q115=0,R115=0,S115=0,T115=0),0,AVERAGE($H115:T115))</f>
        <v>0</v>
      </c>
      <c r="V115" s="272">
        <f t="shared" si="4"/>
        <v>0</v>
      </c>
      <c r="W115" s="272">
        <f>IF(U115&gt;11,(U115-#REF!-#REF!),0)</f>
        <v>0</v>
      </c>
    </row>
    <row r="116" spans="1:23" s="2" customFormat="1" ht="10.7">
      <c r="A116" s="259">
        <v>91</v>
      </c>
      <c r="B116" s="185"/>
      <c r="C116" s="186"/>
      <c r="D116" s="187"/>
      <c r="E116" s="186"/>
      <c r="F116" s="188"/>
      <c r="G116" s="262">
        <f t="shared" si="3"/>
        <v>0</v>
      </c>
      <c r="H116" s="192"/>
      <c r="I116" s="187"/>
      <c r="J116" s="187"/>
      <c r="K116" s="187"/>
      <c r="L116" s="187"/>
      <c r="M116" s="187"/>
      <c r="N116" s="187"/>
      <c r="O116" s="187"/>
      <c r="P116" s="187"/>
      <c r="Q116" s="187"/>
      <c r="R116" s="187"/>
      <c r="S116" s="187"/>
      <c r="T116" s="269"/>
      <c r="U116" s="271">
        <f>IF(AND(H116=0,I116=0,J116=0,K116=0,L116=0,M116=0,N116=0,O116=0,P116=0,Q116=0,R116=0,S116=0,T116=0),0,AVERAGE($H116:T116))</f>
        <v>0</v>
      </c>
      <c r="V116" s="272">
        <f t="shared" si="4"/>
        <v>0</v>
      </c>
      <c r="W116" s="272">
        <f>IF(U116&gt;11,(U116-#REF!-#REF!),0)</f>
        <v>0</v>
      </c>
    </row>
    <row r="117" spans="1:23" s="2" customFormat="1" ht="10.7">
      <c r="A117" s="259">
        <v>92</v>
      </c>
      <c r="B117" s="185"/>
      <c r="C117" s="186"/>
      <c r="D117" s="187"/>
      <c r="E117" s="186"/>
      <c r="F117" s="188"/>
      <c r="G117" s="262">
        <f t="shared" si="3"/>
        <v>0</v>
      </c>
      <c r="H117" s="192"/>
      <c r="I117" s="187"/>
      <c r="J117" s="187"/>
      <c r="K117" s="187"/>
      <c r="L117" s="187"/>
      <c r="M117" s="187"/>
      <c r="N117" s="187"/>
      <c r="O117" s="187"/>
      <c r="P117" s="187"/>
      <c r="Q117" s="187"/>
      <c r="R117" s="187"/>
      <c r="S117" s="187"/>
      <c r="T117" s="269"/>
      <c r="U117" s="271">
        <f>IF(AND(H117=0,I117=0,J117=0,K117=0,L117=0,M117=0,N117=0,O117=0,P117=0,Q117=0,R117=0,S117=0,T117=0),0,AVERAGE($H117:T117))</f>
        <v>0</v>
      </c>
      <c r="V117" s="272">
        <f t="shared" si="4"/>
        <v>0</v>
      </c>
      <c r="W117" s="272">
        <f>IF(U117&gt;11,(U117-#REF!-#REF!),0)</f>
        <v>0</v>
      </c>
    </row>
    <row r="118" spans="1:23" s="2" customFormat="1" ht="10.7">
      <c r="A118" s="259">
        <v>93</v>
      </c>
      <c r="B118" s="185"/>
      <c r="C118" s="186"/>
      <c r="D118" s="187"/>
      <c r="E118" s="186"/>
      <c r="F118" s="188"/>
      <c r="G118" s="262">
        <f t="shared" si="3"/>
        <v>0</v>
      </c>
      <c r="H118" s="192"/>
      <c r="I118" s="187"/>
      <c r="J118" s="187"/>
      <c r="K118" s="187"/>
      <c r="L118" s="187"/>
      <c r="M118" s="187"/>
      <c r="N118" s="187"/>
      <c r="O118" s="187"/>
      <c r="P118" s="187"/>
      <c r="Q118" s="187"/>
      <c r="R118" s="187"/>
      <c r="S118" s="187"/>
      <c r="T118" s="269"/>
      <c r="U118" s="271">
        <f>IF(AND(H118=0,I118=0,J118=0,K118=0,L118=0,M118=0,N118=0,O118=0,P118=0,Q118=0,R118=0,S118=0,T118=0),0,AVERAGE($H118:T118))</f>
        <v>0</v>
      </c>
      <c r="V118" s="272">
        <f t="shared" si="4"/>
        <v>0</v>
      </c>
      <c r="W118" s="272">
        <f>IF(U118&gt;11,(U118-#REF!-#REF!),0)</f>
        <v>0</v>
      </c>
    </row>
    <row r="119" spans="1:23" s="2" customFormat="1" ht="10.7">
      <c r="A119" s="259">
        <v>94</v>
      </c>
      <c r="B119" s="185"/>
      <c r="C119" s="186"/>
      <c r="D119" s="187"/>
      <c r="E119" s="186"/>
      <c r="F119" s="188"/>
      <c r="G119" s="262">
        <f t="shared" si="3"/>
        <v>0</v>
      </c>
      <c r="H119" s="192"/>
      <c r="I119" s="187"/>
      <c r="J119" s="187"/>
      <c r="K119" s="187"/>
      <c r="L119" s="187"/>
      <c r="M119" s="187"/>
      <c r="N119" s="187"/>
      <c r="O119" s="187"/>
      <c r="P119" s="187"/>
      <c r="Q119" s="187"/>
      <c r="R119" s="187"/>
      <c r="S119" s="187"/>
      <c r="T119" s="269"/>
      <c r="U119" s="271">
        <f>IF(AND(H119=0,I119=0,J119=0,K119=0,L119=0,M119=0,N119=0,O119=0,P119=0,Q119=0,R119=0,S119=0,T119=0),0,AVERAGE($H119:T119))</f>
        <v>0</v>
      </c>
      <c r="V119" s="272">
        <f t="shared" si="4"/>
        <v>0</v>
      </c>
      <c r="W119" s="272">
        <f>IF(U119&gt;11,(U119-#REF!-#REF!),0)</f>
        <v>0</v>
      </c>
    </row>
    <row r="120" spans="1:23" s="2" customFormat="1" ht="10.7">
      <c r="A120" s="259">
        <v>95</v>
      </c>
      <c r="B120" s="185"/>
      <c r="C120" s="186"/>
      <c r="D120" s="187"/>
      <c r="E120" s="186"/>
      <c r="F120" s="188"/>
      <c r="G120" s="262">
        <f t="shared" si="3"/>
        <v>0</v>
      </c>
      <c r="H120" s="192"/>
      <c r="I120" s="187"/>
      <c r="J120" s="187"/>
      <c r="K120" s="187"/>
      <c r="L120" s="187"/>
      <c r="M120" s="187"/>
      <c r="N120" s="187"/>
      <c r="O120" s="187"/>
      <c r="P120" s="187"/>
      <c r="Q120" s="187"/>
      <c r="R120" s="187"/>
      <c r="S120" s="187"/>
      <c r="T120" s="269"/>
      <c r="U120" s="271">
        <f>IF(AND(H120=0,I120=0,J120=0,K120=0,L120=0,M120=0,N120=0,O120=0,P120=0,Q120=0,R120=0,S120=0,T120=0),0,AVERAGE($H120:T120))</f>
        <v>0</v>
      </c>
      <c r="V120" s="272">
        <f t="shared" si="4"/>
        <v>0</v>
      </c>
      <c r="W120" s="272">
        <f>IF(U120&gt;11,(U120-#REF!-#REF!),0)</f>
        <v>0</v>
      </c>
    </row>
    <row r="121" spans="1:23" s="2" customFormat="1" ht="10.7">
      <c r="A121" s="259">
        <v>96</v>
      </c>
      <c r="B121" s="185"/>
      <c r="C121" s="186"/>
      <c r="D121" s="187"/>
      <c r="E121" s="186"/>
      <c r="F121" s="188"/>
      <c r="G121" s="262">
        <f t="shared" si="3"/>
        <v>0</v>
      </c>
      <c r="H121" s="192"/>
      <c r="I121" s="187"/>
      <c r="J121" s="187"/>
      <c r="K121" s="187"/>
      <c r="L121" s="187"/>
      <c r="M121" s="187"/>
      <c r="N121" s="187"/>
      <c r="O121" s="187"/>
      <c r="P121" s="187"/>
      <c r="Q121" s="187"/>
      <c r="R121" s="187"/>
      <c r="S121" s="187"/>
      <c r="T121" s="269"/>
      <c r="U121" s="271">
        <f>IF(AND(H121=0,I121=0,J121=0,K121=0,L121=0,M121=0,N121=0,O121=0,P121=0,Q121=0,R121=0,S121=0,T121=0),0,AVERAGE($H121:T121))</f>
        <v>0</v>
      </c>
      <c r="V121" s="272">
        <f t="shared" si="4"/>
        <v>0</v>
      </c>
      <c r="W121" s="272">
        <f>IF(U121&gt;11,(U121-#REF!-#REF!),0)</f>
        <v>0</v>
      </c>
    </row>
    <row r="122" spans="1:23" s="2" customFormat="1" ht="10.7">
      <c r="A122" s="259">
        <v>97</v>
      </c>
      <c r="B122" s="185"/>
      <c r="C122" s="186"/>
      <c r="D122" s="187"/>
      <c r="E122" s="186"/>
      <c r="F122" s="188"/>
      <c r="G122" s="262">
        <f t="shared" si="3"/>
        <v>0</v>
      </c>
      <c r="H122" s="192"/>
      <c r="I122" s="187"/>
      <c r="J122" s="187"/>
      <c r="K122" s="187"/>
      <c r="L122" s="187"/>
      <c r="M122" s="187"/>
      <c r="N122" s="187"/>
      <c r="O122" s="187"/>
      <c r="P122" s="187"/>
      <c r="Q122" s="187"/>
      <c r="R122" s="187"/>
      <c r="S122" s="187"/>
      <c r="T122" s="269"/>
      <c r="U122" s="271">
        <f>IF(AND(H122=0,I122=0,J122=0,K122=0,L122=0,M122=0,N122=0,O122=0,P122=0,Q122=0,R122=0,S122=0,T122=0),0,AVERAGE($H122:T122))</f>
        <v>0</v>
      </c>
      <c r="V122" s="272">
        <f t="shared" si="4"/>
        <v>0</v>
      </c>
      <c r="W122" s="272">
        <f>IF(U122&gt;11,(U122-#REF!-#REF!),0)</f>
        <v>0</v>
      </c>
    </row>
    <row r="123" spans="1:23" s="2" customFormat="1" ht="10.7">
      <c r="A123" s="259">
        <v>98</v>
      </c>
      <c r="B123" s="185"/>
      <c r="C123" s="186"/>
      <c r="D123" s="187"/>
      <c r="E123" s="186"/>
      <c r="F123" s="188"/>
      <c r="G123" s="262">
        <f t="shared" si="3"/>
        <v>0</v>
      </c>
      <c r="H123" s="192"/>
      <c r="I123" s="187"/>
      <c r="J123" s="187"/>
      <c r="K123" s="187"/>
      <c r="L123" s="187"/>
      <c r="M123" s="187"/>
      <c r="N123" s="187"/>
      <c r="O123" s="187"/>
      <c r="P123" s="187"/>
      <c r="Q123" s="187"/>
      <c r="R123" s="187"/>
      <c r="S123" s="187"/>
      <c r="T123" s="269"/>
      <c r="U123" s="271">
        <f>IF(AND(H123=0,I123=0,J123=0,K123=0,L123=0,M123=0,N123=0,O123=0,P123=0,Q123=0,R123=0,S123=0,T123=0),0,AVERAGE($H123:T123))</f>
        <v>0</v>
      </c>
      <c r="V123" s="272">
        <f t="shared" si="4"/>
        <v>0</v>
      </c>
      <c r="W123" s="272">
        <f>IF(U123&gt;11,(U123-#REF!-#REF!),0)</f>
        <v>0</v>
      </c>
    </row>
    <row r="124" spans="1:23" s="2" customFormat="1" ht="10.7">
      <c r="A124" s="259">
        <v>99</v>
      </c>
      <c r="B124" s="185"/>
      <c r="C124" s="186"/>
      <c r="D124" s="187"/>
      <c r="E124" s="186"/>
      <c r="F124" s="188"/>
      <c r="G124" s="262">
        <f t="shared" si="3"/>
        <v>0</v>
      </c>
      <c r="H124" s="192"/>
      <c r="I124" s="187"/>
      <c r="J124" s="187"/>
      <c r="K124" s="187"/>
      <c r="L124" s="187"/>
      <c r="M124" s="187"/>
      <c r="N124" s="187"/>
      <c r="O124" s="187"/>
      <c r="P124" s="187"/>
      <c r="Q124" s="187"/>
      <c r="R124" s="187"/>
      <c r="S124" s="187"/>
      <c r="T124" s="269"/>
      <c r="U124" s="271">
        <f>IF(AND(H124=0,I124=0,J124=0,K124=0,L124=0,M124=0,N124=0,O124=0,P124=0,Q124=0,R124=0,S124=0,T124=0),0,AVERAGE($H124:T124))</f>
        <v>0</v>
      </c>
      <c r="V124" s="272">
        <f t="shared" si="4"/>
        <v>0</v>
      </c>
      <c r="W124" s="272">
        <f>IF(U124&gt;11,(U124-#REF!-#REF!),0)</f>
        <v>0</v>
      </c>
    </row>
    <row r="125" spans="1:23" s="2" customFormat="1" ht="10.7">
      <c r="A125" s="259">
        <v>100</v>
      </c>
      <c r="B125" s="185"/>
      <c r="C125" s="186"/>
      <c r="D125" s="187"/>
      <c r="E125" s="186"/>
      <c r="F125" s="188"/>
      <c r="G125" s="262">
        <f t="shared" si="3"/>
        <v>0</v>
      </c>
      <c r="H125" s="192"/>
      <c r="I125" s="187"/>
      <c r="J125" s="187"/>
      <c r="K125" s="187"/>
      <c r="L125" s="187"/>
      <c r="M125" s="187"/>
      <c r="N125" s="187"/>
      <c r="O125" s="187"/>
      <c r="P125" s="187"/>
      <c r="Q125" s="187"/>
      <c r="R125" s="187"/>
      <c r="S125" s="187"/>
      <c r="T125" s="269"/>
      <c r="U125" s="271">
        <f>IF(AND(H125=0,I125=0,J125=0,K125=0,L125=0,M125=0,N125=0,O125=0,P125=0,Q125=0,R125=0,S125=0,T125=0),0,AVERAGE($H125:T125))</f>
        <v>0</v>
      </c>
      <c r="V125" s="272">
        <f t="shared" si="4"/>
        <v>0</v>
      </c>
      <c r="W125" s="272">
        <f>IF(U125&gt;11,(U125-#REF!-#REF!),0)</f>
        <v>0</v>
      </c>
    </row>
    <row r="126" spans="1:23" s="2" customFormat="1" ht="10.7">
      <c r="A126" s="259">
        <v>101</v>
      </c>
      <c r="B126" s="185"/>
      <c r="C126" s="186"/>
      <c r="D126" s="187"/>
      <c r="E126" s="186"/>
      <c r="F126" s="188"/>
      <c r="G126" s="262">
        <f t="shared" si="3"/>
        <v>0</v>
      </c>
      <c r="H126" s="192"/>
      <c r="I126" s="187"/>
      <c r="J126" s="187"/>
      <c r="K126" s="187"/>
      <c r="L126" s="187"/>
      <c r="M126" s="187"/>
      <c r="N126" s="187"/>
      <c r="O126" s="187"/>
      <c r="P126" s="187"/>
      <c r="Q126" s="187"/>
      <c r="R126" s="187"/>
      <c r="S126" s="187"/>
      <c r="T126" s="269"/>
      <c r="U126" s="271">
        <f>IF(AND(H126=0,I126=0,J126=0,K126=0,L126=0,M126=0,N126=0,O126=0,P126=0,Q126=0,R126=0,S126=0,T126=0),0,AVERAGE($H126:T126))</f>
        <v>0</v>
      </c>
      <c r="V126" s="272">
        <f t="shared" si="4"/>
        <v>0</v>
      </c>
      <c r="W126" s="272">
        <f>IF(U126&gt;11,(U126-#REF!-#REF!),0)</f>
        <v>0</v>
      </c>
    </row>
    <row r="127" spans="1:23" s="2" customFormat="1" ht="10.7">
      <c r="A127" s="259">
        <v>102</v>
      </c>
      <c r="B127" s="185"/>
      <c r="C127" s="186"/>
      <c r="D127" s="187"/>
      <c r="E127" s="186"/>
      <c r="F127" s="188"/>
      <c r="G127" s="262">
        <f t="shared" si="3"/>
        <v>0</v>
      </c>
      <c r="H127" s="192"/>
      <c r="I127" s="187"/>
      <c r="J127" s="187"/>
      <c r="K127" s="187"/>
      <c r="L127" s="187"/>
      <c r="M127" s="187"/>
      <c r="N127" s="187"/>
      <c r="O127" s="187"/>
      <c r="P127" s="187"/>
      <c r="Q127" s="187"/>
      <c r="R127" s="187"/>
      <c r="S127" s="187"/>
      <c r="T127" s="269"/>
      <c r="U127" s="271">
        <f>IF(AND(H127=0,I127=0,J127=0,K127=0,L127=0,M127=0,N127=0,O127=0,P127=0,Q127=0,R127=0,S127=0,T127=0),0,AVERAGE($H127:T127))</f>
        <v>0</v>
      </c>
      <c r="V127" s="272">
        <f t="shared" si="4"/>
        <v>0</v>
      </c>
      <c r="W127" s="272">
        <f>IF(U127&gt;11,(U127-#REF!-#REF!),0)</f>
        <v>0</v>
      </c>
    </row>
    <row r="128" spans="1:23" s="2" customFormat="1" ht="10.7">
      <c r="A128" s="259">
        <v>103</v>
      </c>
      <c r="B128" s="185"/>
      <c r="C128" s="186"/>
      <c r="D128" s="187"/>
      <c r="E128" s="186"/>
      <c r="F128" s="188"/>
      <c r="G128" s="262">
        <f t="shared" si="3"/>
        <v>0</v>
      </c>
      <c r="H128" s="192"/>
      <c r="I128" s="187"/>
      <c r="J128" s="187"/>
      <c r="K128" s="187"/>
      <c r="L128" s="187"/>
      <c r="M128" s="187"/>
      <c r="N128" s="187"/>
      <c r="O128" s="187"/>
      <c r="P128" s="187"/>
      <c r="Q128" s="187"/>
      <c r="R128" s="187"/>
      <c r="S128" s="187"/>
      <c r="T128" s="269"/>
      <c r="U128" s="271">
        <f>IF(AND(H128=0,I128=0,J128=0,K128=0,L128=0,M128=0,N128=0,O128=0,P128=0,Q128=0,R128=0,S128=0,T128=0),0,AVERAGE($H128:T128))</f>
        <v>0</v>
      </c>
      <c r="V128" s="272">
        <f t="shared" si="4"/>
        <v>0</v>
      </c>
      <c r="W128" s="272">
        <f>IF(U128&gt;11,(U128-#REF!-#REF!),0)</f>
        <v>0</v>
      </c>
    </row>
    <row r="129" spans="1:23" s="2" customFormat="1" ht="10.7">
      <c r="A129" s="259">
        <v>104</v>
      </c>
      <c r="B129" s="185"/>
      <c r="C129" s="186"/>
      <c r="D129" s="187"/>
      <c r="E129" s="186"/>
      <c r="F129" s="188"/>
      <c r="G129" s="262">
        <f t="shared" si="3"/>
        <v>0</v>
      </c>
      <c r="H129" s="192"/>
      <c r="I129" s="187"/>
      <c r="J129" s="187"/>
      <c r="K129" s="187"/>
      <c r="L129" s="187"/>
      <c r="M129" s="187"/>
      <c r="N129" s="187"/>
      <c r="O129" s="187"/>
      <c r="P129" s="187"/>
      <c r="Q129" s="187"/>
      <c r="R129" s="187"/>
      <c r="S129" s="187"/>
      <c r="T129" s="269"/>
      <c r="U129" s="271">
        <f>IF(AND(H129=0,I129=0,J129=0,K129=0,L129=0,M129=0,N129=0,O129=0,P129=0,Q129=0,R129=0,S129=0,T129=0),0,AVERAGE($H129:T129))</f>
        <v>0</v>
      </c>
      <c r="V129" s="272">
        <f t="shared" si="4"/>
        <v>0</v>
      </c>
      <c r="W129" s="272">
        <f>IF(U129&gt;11,(U129-#REF!-#REF!),0)</f>
        <v>0</v>
      </c>
    </row>
    <row r="130" spans="1:23" s="2" customFormat="1" ht="10.7">
      <c r="A130" s="259">
        <v>105</v>
      </c>
      <c r="B130" s="185"/>
      <c r="C130" s="186"/>
      <c r="D130" s="187"/>
      <c r="E130" s="186"/>
      <c r="F130" s="188"/>
      <c r="G130" s="262">
        <f t="shared" si="3"/>
        <v>0</v>
      </c>
      <c r="H130" s="192"/>
      <c r="I130" s="187"/>
      <c r="J130" s="187"/>
      <c r="K130" s="187"/>
      <c r="L130" s="187"/>
      <c r="M130" s="187"/>
      <c r="N130" s="187"/>
      <c r="O130" s="187"/>
      <c r="P130" s="187"/>
      <c r="Q130" s="187"/>
      <c r="R130" s="187"/>
      <c r="S130" s="187"/>
      <c r="T130" s="269"/>
      <c r="U130" s="271">
        <f>IF(AND(H130=0,I130=0,J130=0,K130=0,L130=0,M130=0,N130=0,O130=0,P130=0,Q130=0,R130=0,S130=0,T130=0),0,AVERAGE($H130:T130))</f>
        <v>0</v>
      </c>
      <c r="V130" s="272">
        <f t="shared" si="4"/>
        <v>0</v>
      </c>
      <c r="W130" s="272">
        <f>IF(U130&gt;11,(U130-#REF!-#REF!),0)</f>
        <v>0</v>
      </c>
    </row>
    <row r="131" spans="1:23" s="2" customFormat="1" ht="10.7">
      <c r="A131" s="259">
        <v>106</v>
      </c>
      <c r="B131" s="185"/>
      <c r="C131" s="186"/>
      <c r="D131" s="187"/>
      <c r="E131" s="186"/>
      <c r="F131" s="188"/>
      <c r="G131" s="262">
        <f t="shared" si="3"/>
        <v>0</v>
      </c>
      <c r="H131" s="192"/>
      <c r="I131" s="187"/>
      <c r="J131" s="187"/>
      <c r="K131" s="187"/>
      <c r="L131" s="187"/>
      <c r="M131" s="187"/>
      <c r="N131" s="187"/>
      <c r="O131" s="187"/>
      <c r="P131" s="187"/>
      <c r="Q131" s="187"/>
      <c r="R131" s="187"/>
      <c r="S131" s="187"/>
      <c r="T131" s="269"/>
      <c r="U131" s="271">
        <f>IF(AND(H131=0,I131=0,J131=0,K131=0,L131=0,M131=0,N131=0,O131=0,P131=0,Q131=0,R131=0,S131=0,T131=0),0,AVERAGE($H131:T131))</f>
        <v>0</v>
      </c>
      <c r="V131" s="272">
        <f t="shared" si="4"/>
        <v>0</v>
      </c>
      <c r="W131" s="272">
        <f>IF(U131&gt;11,(U131-#REF!-#REF!),0)</f>
        <v>0</v>
      </c>
    </row>
    <row r="132" spans="1:23" s="2" customFormat="1" ht="10.7">
      <c r="A132" s="259">
        <v>107</v>
      </c>
      <c r="B132" s="185"/>
      <c r="C132" s="186"/>
      <c r="D132" s="187"/>
      <c r="E132" s="186"/>
      <c r="F132" s="188"/>
      <c r="G132" s="262">
        <f t="shared" si="3"/>
        <v>0</v>
      </c>
      <c r="H132" s="192"/>
      <c r="I132" s="187"/>
      <c r="J132" s="187"/>
      <c r="K132" s="187"/>
      <c r="L132" s="187"/>
      <c r="M132" s="187"/>
      <c r="N132" s="187"/>
      <c r="O132" s="187"/>
      <c r="P132" s="187"/>
      <c r="Q132" s="187"/>
      <c r="R132" s="187"/>
      <c r="S132" s="187"/>
      <c r="T132" s="269"/>
      <c r="U132" s="271">
        <f>IF(AND(H132=0,I132=0,J132=0,K132=0,L132=0,M132=0,N132=0,O132=0,P132=0,Q132=0,R132=0,S132=0,T132=0),0,AVERAGE($H132:T132))</f>
        <v>0</v>
      </c>
      <c r="V132" s="272">
        <f t="shared" si="4"/>
        <v>0</v>
      </c>
      <c r="W132" s="272">
        <f>IF(U132&gt;11,(U132-#REF!-#REF!),0)</f>
        <v>0</v>
      </c>
    </row>
    <row r="133" spans="1:23" s="2" customFormat="1" ht="10.7">
      <c r="A133" s="259">
        <v>108</v>
      </c>
      <c r="B133" s="185"/>
      <c r="C133" s="186"/>
      <c r="D133" s="187"/>
      <c r="E133" s="186"/>
      <c r="F133" s="188"/>
      <c r="G133" s="262">
        <f t="shared" si="3"/>
        <v>0</v>
      </c>
      <c r="H133" s="192"/>
      <c r="I133" s="187"/>
      <c r="J133" s="187"/>
      <c r="K133" s="187"/>
      <c r="L133" s="187"/>
      <c r="M133" s="187"/>
      <c r="N133" s="187"/>
      <c r="O133" s="187"/>
      <c r="P133" s="187"/>
      <c r="Q133" s="187"/>
      <c r="R133" s="187"/>
      <c r="S133" s="187"/>
      <c r="T133" s="269"/>
      <c r="U133" s="271">
        <f>IF(AND(H133=0,I133=0,J133=0,K133=0,L133=0,M133=0,N133=0,O133=0,P133=0,Q133=0,R133=0,S133=0,T133=0),0,AVERAGE($H133:T133))</f>
        <v>0</v>
      </c>
      <c r="V133" s="272">
        <f t="shared" si="4"/>
        <v>0</v>
      </c>
      <c r="W133" s="272">
        <f>IF(U133&gt;11,(U133-#REF!-#REF!),0)</f>
        <v>0</v>
      </c>
    </row>
    <row r="134" spans="1:23" s="2" customFormat="1" ht="10.7">
      <c r="A134" s="259">
        <v>109</v>
      </c>
      <c r="B134" s="185"/>
      <c r="C134" s="186"/>
      <c r="D134" s="187"/>
      <c r="E134" s="186"/>
      <c r="F134" s="188"/>
      <c r="G134" s="262">
        <f t="shared" si="3"/>
        <v>0</v>
      </c>
      <c r="H134" s="192"/>
      <c r="I134" s="187"/>
      <c r="J134" s="187"/>
      <c r="K134" s="187"/>
      <c r="L134" s="187"/>
      <c r="M134" s="187"/>
      <c r="N134" s="187"/>
      <c r="O134" s="187"/>
      <c r="P134" s="187"/>
      <c r="Q134" s="187"/>
      <c r="R134" s="187"/>
      <c r="S134" s="187"/>
      <c r="T134" s="269"/>
      <c r="U134" s="271">
        <f>IF(AND(H134=0,I134=0,J134=0,K134=0,L134=0,M134=0,N134=0,O134=0,P134=0,Q134=0,R134=0,S134=0,T134=0),0,AVERAGE($H134:T134))</f>
        <v>0</v>
      </c>
      <c r="V134" s="272">
        <f t="shared" si="4"/>
        <v>0</v>
      </c>
      <c r="W134" s="272">
        <f>IF(U134&gt;11,(U134-#REF!-#REF!),0)</f>
        <v>0</v>
      </c>
    </row>
    <row r="135" spans="1:23" s="2" customFormat="1" ht="10.7">
      <c r="A135" s="259">
        <v>110</v>
      </c>
      <c r="B135" s="185"/>
      <c r="C135" s="186"/>
      <c r="D135" s="187"/>
      <c r="E135" s="186"/>
      <c r="F135" s="188"/>
      <c r="G135" s="262">
        <f t="shared" si="3"/>
        <v>0</v>
      </c>
      <c r="H135" s="192"/>
      <c r="I135" s="187"/>
      <c r="J135" s="187"/>
      <c r="K135" s="187"/>
      <c r="L135" s="187"/>
      <c r="M135" s="187"/>
      <c r="N135" s="187"/>
      <c r="O135" s="187"/>
      <c r="P135" s="187"/>
      <c r="Q135" s="187"/>
      <c r="R135" s="187"/>
      <c r="S135" s="187"/>
      <c r="T135" s="269"/>
      <c r="U135" s="271">
        <f>IF(AND(H135=0,I135=0,J135=0,K135=0,L135=0,M135=0,N135=0,O135=0,P135=0,Q135=0,R135=0,S135=0,T135=0),0,AVERAGE($H135:T135))</f>
        <v>0</v>
      </c>
      <c r="V135" s="272">
        <f t="shared" si="4"/>
        <v>0</v>
      </c>
      <c r="W135" s="272">
        <f>IF(U135&gt;11,(U135-#REF!-#REF!),0)</f>
        <v>0</v>
      </c>
    </row>
    <row r="136" spans="1:23" s="2" customFormat="1" ht="10.7">
      <c r="A136" s="259">
        <v>111</v>
      </c>
      <c r="B136" s="185"/>
      <c r="C136" s="186"/>
      <c r="D136" s="187"/>
      <c r="E136" s="186"/>
      <c r="F136" s="188"/>
      <c r="G136" s="262">
        <f t="shared" si="3"/>
        <v>0</v>
      </c>
      <c r="H136" s="192"/>
      <c r="I136" s="187"/>
      <c r="J136" s="187"/>
      <c r="K136" s="187"/>
      <c r="L136" s="187"/>
      <c r="M136" s="187"/>
      <c r="N136" s="187"/>
      <c r="O136" s="187"/>
      <c r="P136" s="187"/>
      <c r="Q136" s="187"/>
      <c r="R136" s="187"/>
      <c r="S136" s="187"/>
      <c r="T136" s="269"/>
      <c r="U136" s="271">
        <f>IF(AND(H136=0,I136=0,J136=0,K136=0,L136=0,M136=0,N136=0,O136=0,P136=0,Q136=0,R136=0,S136=0,T136=0),0,AVERAGE($H136:T136))</f>
        <v>0</v>
      </c>
      <c r="V136" s="272">
        <f t="shared" si="4"/>
        <v>0</v>
      </c>
      <c r="W136" s="272">
        <f>IF(U136&gt;11,(U136-#REF!-#REF!),0)</f>
        <v>0</v>
      </c>
    </row>
    <row r="137" spans="1:23" s="2" customFormat="1" ht="10.7">
      <c r="A137" s="259">
        <v>112</v>
      </c>
      <c r="B137" s="185"/>
      <c r="C137" s="186"/>
      <c r="D137" s="187"/>
      <c r="E137" s="186"/>
      <c r="F137" s="188"/>
      <c r="G137" s="262">
        <f t="shared" si="3"/>
        <v>0</v>
      </c>
      <c r="H137" s="192"/>
      <c r="I137" s="187"/>
      <c r="J137" s="187"/>
      <c r="K137" s="187"/>
      <c r="L137" s="187"/>
      <c r="M137" s="187"/>
      <c r="N137" s="187"/>
      <c r="O137" s="187"/>
      <c r="P137" s="187"/>
      <c r="Q137" s="187"/>
      <c r="R137" s="187"/>
      <c r="S137" s="187"/>
      <c r="T137" s="269"/>
      <c r="U137" s="271">
        <f>IF(AND(H137=0,I137=0,J137=0,K137=0,L137=0,M137=0,N137=0,O137=0,P137=0,Q137=0,R137=0,S137=0,T137=0),0,AVERAGE($H137:T137))</f>
        <v>0</v>
      </c>
      <c r="V137" s="272">
        <f t="shared" si="4"/>
        <v>0</v>
      </c>
      <c r="W137" s="272">
        <f>IF(U137&gt;11,(U137-#REF!-#REF!),0)</f>
        <v>0</v>
      </c>
    </row>
    <row r="138" spans="1:23" s="2" customFormat="1" ht="10.7">
      <c r="A138" s="259">
        <v>113</v>
      </c>
      <c r="B138" s="185"/>
      <c r="C138" s="186"/>
      <c r="D138" s="187"/>
      <c r="E138" s="186"/>
      <c r="F138" s="188"/>
      <c r="G138" s="262">
        <f t="shared" si="3"/>
        <v>0</v>
      </c>
      <c r="H138" s="192"/>
      <c r="I138" s="187"/>
      <c r="J138" s="187"/>
      <c r="K138" s="187"/>
      <c r="L138" s="187"/>
      <c r="M138" s="187"/>
      <c r="N138" s="187"/>
      <c r="O138" s="187"/>
      <c r="P138" s="187"/>
      <c r="Q138" s="187"/>
      <c r="R138" s="187"/>
      <c r="S138" s="187"/>
      <c r="T138" s="269"/>
      <c r="U138" s="271">
        <f>IF(AND(H138=0,I138=0,J138=0,K138=0,L138=0,M138=0,N138=0,O138=0,P138=0,Q138=0,R138=0,S138=0,T138=0),0,AVERAGE($H138:T138))</f>
        <v>0</v>
      </c>
      <c r="V138" s="272">
        <f t="shared" si="4"/>
        <v>0</v>
      </c>
      <c r="W138" s="272">
        <f>IF(U138&gt;11,(U138-#REF!-#REF!),0)</f>
        <v>0</v>
      </c>
    </row>
    <row r="139" spans="1:23" s="2" customFormat="1" ht="10.7">
      <c r="A139" s="259">
        <v>114</v>
      </c>
      <c r="B139" s="185"/>
      <c r="C139" s="186"/>
      <c r="D139" s="187"/>
      <c r="E139" s="186"/>
      <c r="F139" s="188"/>
      <c r="G139" s="262">
        <f t="shared" si="3"/>
        <v>0</v>
      </c>
      <c r="H139" s="192"/>
      <c r="I139" s="187"/>
      <c r="J139" s="187"/>
      <c r="K139" s="187"/>
      <c r="L139" s="187"/>
      <c r="M139" s="187"/>
      <c r="N139" s="187"/>
      <c r="O139" s="187"/>
      <c r="P139" s="187"/>
      <c r="Q139" s="187"/>
      <c r="R139" s="187"/>
      <c r="S139" s="187"/>
      <c r="T139" s="269"/>
      <c r="U139" s="271">
        <f>IF(AND(H139=0,I139=0,J139=0,K139=0,L139=0,M139=0,N139=0,O139=0,P139=0,Q139=0,R139=0,S139=0,T139=0),0,AVERAGE($H139:T139))</f>
        <v>0</v>
      </c>
      <c r="V139" s="272">
        <f t="shared" si="4"/>
        <v>0</v>
      </c>
      <c r="W139" s="272">
        <f>IF(U139&gt;11,(U139-#REF!-#REF!),0)</f>
        <v>0</v>
      </c>
    </row>
    <row r="140" spans="1:23" s="2" customFormat="1" ht="10.7">
      <c r="A140" s="259">
        <v>115</v>
      </c>
      <c r="B140" s="185"/>
      <c r="C140" s="186"/>
      <c r="D140" s="187"/>
      <c r="E140" s="186"/>
      <c r="F140" s="188"/>
      <c r="G140" s="262">
        <f t="shared" si="3"/>
        <v>0</v>
      </c>
      <c r="H140" s="192"/>
      <c r="I140" s="187"/>
      <c r="J140" s="187"/>
      <c r="K140" s="187"/>
      <c r="L140" s="187"/>
      <c r="M140" s="187"/>
      <c r="N140" s="187"/>
      <c r="O140" s="187"/>
      <c r="P140" s="187"/>
      <c r="Q140" s="187"/>
      <c r="R140" s="187"/>
      <c r="S140" s="187"/>
      <c r="T140" s="269"/>
      <c r="U140" s="271">
        <f>IF(AND(H140=0,I140=0,J140=0,K140=0,L140=0,M140=0,N140=0,O140=0,P140=0,Q140=0,R140=0,S140=0,T140=0),0,AVERAGE($H140:T140))</f>
        <v>0</v>
      </c>
      <c r="V140" s="272">
        <f t="shared" si="4"/>
        <v>0</v>
      </c>
      <c r="W140" s="272">
        <f>IF(U140&gt;11,(U140-#REF!-#REF!),0)</f>
        <v>0</v>
      </c>
    </row>
    <row r="141" spans="1:23" s="2" customFormat="1" ht="10.7">
      <c r="A141" s="259">
        <v>116</v>
      </c>
      <c r="B141" s="185"/>
      <c r="C141" s="186"/>
      <c r="D141" s="187"/>
      <c r="E141" s="186"/>
      <c r="F141" s="188"/>
      <c r="G141" s="262">
        <f t="shared" si="3"/>
        <v>0</v>
      </c>
      <c r="H141" s="192"/>
      <c r="I141" s="187"/>
      <c r="J141" s="187"/>
      <c r="K141" s="187"/>
      <c r="L141" s="187"/>
      <c r="M141" s="187"/>
      <c r="N141" s="187"/>
      <c r="O141" s="187"/>
      <c r="P141" s="187"/>
      <c r="Q141" s="187"/>
      <c r="R141" s="187"/>
      <c r="S141" s="187"/>
      <c r="T141" s="269"/>
      <c r="U141" s="271">
        <f>IF(AND(H141=0,I141=0,J141=0,K141=0,L141=0,M141=0,N141=0,O141=0,P141=0,Q141=0,R141=0,S141=0,T141=0),0,AVERAGE($H141:T141))</f>
        <v>0</v>
      </c>
      <c r="V141" s="272">
        <f t="shared" si="4"/>
        <v>0</v>
      </c>
      <c r="W141" s="272">
        <f>IF(U141&gt;11,(U141-#REF!-#REF!),0)</f>
        <v>0</v>
      </c>
    </row>
    <row r="142" spans="1:23" s="2" customFormat="1" ht="10.7">
      <c r="A142" s="259">
        <v>117</v>
      </c>
      <c r="B142" s="185"/>
      <c r="C142" s="186"/>
      <c r="D142" s="187"/>
      <c r="E142" s="186"/>
      <c r="F142" s="188"/>
      <c r="G142" s="262">
        <f t="shared" si="3"/>
        <v>0</v>
      </c>
      <c r="H142" s="192"/>
      <c r="I142" s="187"/>
      <c r="J142" s="187"/>
      <c r="K142" s="187"/>
      <c r="L142" s="187"/>
      <c r="M142" s="187"/>
      <c r="N142" s="187"/>
      <c r="O142" s="187"/>
      <c r="P142" s="187"/>
      <c r="Q142" s="187"/>
      <c r="R142" s="187"/>
      <c r="S142" s="187"/>
      <c r="T142" s="269"/>
      <c r="U142" s="271">
        <f>IF(AND(H142=0,I142=0,J142=0,K142=0,L142=0,M142=0,N142=0,O142=0,P142=0,Q142=0,R142=0,S142=0,T142=0),0,AVERAGE($H142:T142))</f>
        <v>0</v>
      </c>
      <c r="V142" s="272">
        <f t="shared" si="4"/>
        <v>0</v>
      </c>
      <c r="W142" s="272">
        <f>IF(U142&gt;11,(U142-#REF!-#REF!),0)</f>
        <v>0</v>
      </c>
    </row>
    <row r="143" spans="1:23" s="2" customFormat="1" ht="10.7">
      <c r="A143" s="259">
        <v>118</v>
      </c>
      <c r="B143" s="185"/>
      <c r="C143" s="186"/>
      <c r="D143" s="187"/>
      <c r="E143" s="186"/>
      <c r="F143" s="188"/>
      <c r="G143" s="262">
        <f t="shared" si="3"/>
        <v>0</v>
      </c>
      <c r="H143" s="192"/>
      <c r="I143" s="187"/>
      <c r="J143" s="187"/>
      <c r="K143" s="187"/>
      <c r="L143" s="187"/>
      <c r="M143" s="187"/>
      <c r="N143" s="187"/>
      <c r="O143" s="187"/>
      <c r="P143" s="187"/>
      <c r="Q143" s="187"/>
      <c r="R143" s="187"/>
      <c r="S143" s="187"/>
      <c r="T143" s="269"/>
      <c r="U143" s="271">
        <f>IF(AND(H143=0,I143=0,J143=0,K143=0,L143=0,M143=0,N143=0,O143=0,P143=0,Q143=0,R143=0,S143=0,T143=0),0,AVERAGE($H143:T143))</f>
        <v>0</v>
      </c>
      <c r="V143" s="272">
        <f t="shared" si="4"/>
        <v>0</v>
      </c>
      <c r="W143" s="272">
        <f>IF(U143&gt;11,(U143-#REF!-#REF!),0)</f>
        <v>0</v>
      </c>
    </row>
    <row r="144" spans="1:23" s="2" customFormat="1" ht="10.7">
      <c r="A144" s="259">
        <v>119</v>
      </c>
      <c r="B144" s="185"/>
      <c r="C144" s="186"/>
      <c r="D144" s="187"/>
      <c r="E144" s="186"/>
      <c r="F144" s="188"/>
      <c r="G144" s="262">
        <f t="shared" si="3"/>
        <v>0</v>
      </c>
      <c r="H144" s="192"/>
      <c r="I144" s="187"/>
      <c r="J144" s="187"/>
      <c r="K144" s="187"/>
      <c r="L144" s="187"/>
      <c r="M144" s="187"/>
      <c r="N144" s="187"/>
      <c r="O144" s="187"/>
      <c r="P144" s="187"/>
      <c r="Q144" s="187"/>
      <c r="R144" s="187"/>
      <c r="S144" s="187"/>
      <c r="T144" s="269"/>
      <c r="U144" s="271">
        <f>IF(AND(H144=0,I144=0,J144=0,K144=0,L144=0,M144=0,N144=0,O144=0,P144=0,Q144=0,R144=0,S144=0,T144=0),0,AVERAGE($H144:T144))</f>
        <v>0</v>
      </c>
      <c r="V144" s="272">
        <f t="shared" si="4"/>
        <v>0</v>
      </c>
      <c r="W144" s="272">
        <f>IF(U144&gt;11,(U144-#REF!-#REF!),0)</f>
        <v>0</v>
      </c>
    </row>
    <row r="145" spans="1:23" s="2" customFormat="1" ht="10.7">
      <c r="A145" s="259">
        <v>120</v>
      </c>
      <c r="B145" s="185"/>
      <c r="C145" s="186"/>
      <c r="D145" s="187"/>
      <c r="E145" s="186"/>
      <c r="F145" s="188"/>
      <c r="G145" s="262">
        <f t="shared" si="3"/>
        <v>0</v>
      </c>
      <c r="H145" s="192"/>
      <c r="I145" s="187"/>
      <c r="J145" s="187"/>
      <c r="K145" s="187"/>
      <c r="L145" s="187"/>
      <c r="M145" s="187"/>
      <c r="N145" s="187"/>
      <c r="O145" s="187"/>
      <c r="P145" s="187"/>
      <c r="Q145" s="187"/>
      <c r="R145" s="187"/>
      <c r="S145" s="187"/>
      <c r="T145" s="269"/>
      <c r="U145" s="271">
        <f>IF(AND(H145=0,I145=0,J145=0,K145=0,L145=0,M145=0,N145=0,O145=0,P145=0,Q145=0,R145=0,S145=0,T145=0),0,AVERAGE($H145:T145))</f>
        <v>0</v>
      </c>
      <c r="V145" s="272">
        <f t="shared" si="4"/>
        <v>0</v>
      </c>
      <c r="W145" s="272">
        <f>IF(U145&gt;11,(U145-#REF!-#REF!),0)</f>
        <v>0</v>
      </c>
    </row>
    <row r="146" spans="1:23" s="2" customFormat="1" ht="10.7">
      <c r="A146" s="259">
        <v>121</v>
      </c>
      <c r="B146" s="185"/>
      <c r="C146" s="186"/>
      <c r="D146" s="187"/>
      <c r="E146" s="186"/>
      <c r="F146" s="188"/>
      <c r="G146" s="262">
        <f t="shared" si="3"/>
        <v>0</v>
      </c>
      <c r="H146" s="192"/>
      <c r="I146" s="187"/>
      <c r="J146" s="187"/>
      <c r="K146" s="187"/>
      <c r="L146" s="187"/>
      <c r="M146" s="187"/>
      <c r="N146" s="187"/>
      <c r="O146" s="187"/>
      <c r="P146" s="187"/>
      <c r="Q146" s="187"/>
      <c r="R146" s="187"/>
      <c r="S146" s="187"/>
      <c r="T146" s="269"/>
      <c r="U146" s="271">
        <f>IF(AND(H146=0,I146=0,J146=0,K146=0,L146=0,M146=0,N146=0,O146=0,P146=0,Q146=0,R146=0,S146=0,T146=0),0,AVERAGE($H146:T146))</f>
        <v>0</v>
      </c>
      <c r="V146" s="272">
        <f t="shared" si="4"/>
        <v>0</v>
      </c>
      <c r="W146" s="272">
        <f>IF(U146&gt;11,(U146-#REF!-#REF!),0)</f>
        <v>0</v>
      </c>
    </row>
    <row r="147" spans="1:23" s="2" customFormat="1" ht="10.7">
      <c r="A147" s="259">
        <v>122</v>
      </c>
      <c r="B147" s="185"/>
      <c r="C147" s="186"/>
      <c r="D147" s="187"/>
      <c r="E147" s="186"/>
      <c r="F147" s="188"/>
      <c r="G147" s="262">
        <f t="shared" si="3"/>
        <v>0</v>
      </c>
      <c r="H147" s="192"/>
      <c r="I147" s="187"/>
      <c r="J147" s="187"/>
      <c r="K147" s="187"/>
      <c r="L147" s="187"/>
      <c r="M147" s="187"/>
      <c r="N147" s="187"/>
      <c r="O147" s="187"/>
      <c r="P147" s="187"/>
      <c r="Q147" s="187"/>
      <c r="R147" s="187"/>
      <c r="S147" s="187"/>
      <c r="T147" s="269"/>
      <c r="U147" s="271">
        <f>IF(AND(H147=0,I147=0,J147=0,K147=0,L147=0,M147=0,N147=0,O147=0,P147=0,Q147=0,R147=0,S147=0,T147=0),0,AVERAGE($H147:T147))</f>
        <v>0</v>
      </c>
      <c r="V147" s="272">
        <f t="shared" si="4"/>
        <v>0</v>
      </c>
      <c r="W147" s="272">
        <f>IF(U147&gt;11,(U147-#REF!-#REF!),0)</f>
        <v>0</v>
      </c>
    </row>
    <row r="148" spans="1:23" s="2" customFormat="1" ht="10.7">
      <c r="A148" s="259">
        <v>123</v>
      </c>
      <c r="B148" s="185"/>
      <c r="C148" s="186"/>
      <c r="D148" s="187"/>
      <c r="E148" s="186"/>
      <c r="F148" s="188"/>
      <c r="G148" s="262">
        <f t="shared" si="3"/>
        <v>0</v>
      </c>
      <c r="H148" s="192"/>
      <c r="I148" s="187"/>
      <c r="J148" s="187"/>
      <c r="K148" s="187"/>
      <c r="L148" s="187"/>
      <c r="M148" s="187"/>
      <c r="N148" s="187"/>
      <c r="O148" s="187"/>
      <c r="P148" s="187"/>
      <c r="Q148" s="187"/>
      <c r="R148" s="187"/>
      <c r="S148" s="187"/>
      <c r="T148" s="269"/>
      <c r="U148" s="271">
        <f>IF(AND(H148=0,I148=0,J148=0,K148=0,L148=0,M148=0,N148=0,O148=0,P148=0,Q148=0,R148=0,S148=0,T148=0),0,AVERAGE($H148:T148))</f>
        <v>0</v>
      </c>
      <c r="V148" s="272">
        <f t="shared" si="4"/>
        <v>0</v>
      </c>
      <c r="W148" s="272">
        <f>IF(U148&gt;11,(U148-#REF!-#REF!),0)</f>
        <v>0</v>
      </c>
    </row>
    <row r="149" spans="1:23" s="2" customFormat="1" ht="10.7">
      <c r="A149" s="259">
        <v>124</v>
      </c>
      <c r="B149" s="185"/>
      <c r="C149" s="186"/>
      <c r="D149" s="187"/>
      <c r="E149" s="186"/>
      <c r="F149" s="188"/>
      <c r="G149" s="262">
        <f t="shared" si="3"/>
        <v>0</v>
      </c>
      <c r="H149" s="192"/>
      <c r="I149" s="187"/>
      <c r="J149" s="187"/>
      <c r="K149" s="187"/>
      <c r="L149" s="187"/>
      <c r="M149" s="187"/>
      <c r="N149" s="187"/>
      <c r="O149" s="187"/>
      <c r="P149" s="187"/>
      <c r="Q149" s="187"/>
      <c r="R149" s="187"/>
      <c r="S149" s="187"/>
      <c r="T149" s="269"/>
      <c r="U149" s="271">
        <f>IF(AND(H149=0,I149=0,J149=0,K149=0,L149=0,M149=0,N149=0,O149=0,P149=0,Q149=0,R149=0,S149=0,T149=0),0,AVERAGE($H149:T149))</f>
        <v>0</v>
      </c>
      <c r="V149" s="272">
        <f t="shared" si="4"/>
        <v>0</v>
      </c>
      <c r="W149" s="272">
        <f>IF(U149&gt;11,(U149-#REF!-#REF!),0)</f>
        <v>0</v>
      </c>
    </row>
    <row r="150" spans="1:23" s="2" customFormat="1" ht="10.7">
      <c r="A150" s="259">
        <v>125</v>
      </c>
      <c r="B150" s="185"/>
      <c r="C150" s="186"/>
      <c r="D150" s="187"/>
      <c r="E150" s="186"/>
      <c r="F150" s="188"/>
      <c r="G150" s="262">
        <f t="shared" si="3"/>
        <v>0</v>
      </c>
      <c r="H150" s="192"/>
      <c r="I150" s="187"/>
      <c r="J150" s="187"/>
      <c r="K150" s="187"/>
      <c r="L150" s="187"/>
      <c r="M150" s="187"/>
      <c r="N150" s="187"/>
      <c r="O150" s="187"/>
      <c r="P150" s="187"/>
      <c r="Q150" s="187"/>
      <c r="R150" s="187"/>
      <c r="S150" s="187"/>
      <c r="T150" s="269"/>
      <c r="U150" s="271">
        <f>IF(AND(H150=0,I150=0,J150=0,K150=0,L150=0,M150=0,N150=0,O150=0,P150=0,Q150=0,R150=0,S150=0,T150=0),0,AVERAGE($H150:T150))</f>
        <v>0</v>
      </c>
      <c r="V150" s="272">
        <f t="shared" si="4"/>
        <v>0</v>
      </c>
      <c r="W150" s="272">
        <f>IF(U150&gt;11,(U150-#REF!-#REF!),0)</f>
        <v>0</v>
      </c>
    </row>
    <row r="151" spans="1:23" s="2" customFormat="1" ht="10.7">
      <c r="A151" s="259">
        <v>126</v>
      </c>
      <c r="B151" s="185"/>
      <c r="C151" s="186"/>
      <c r="D151" s="187"/>
      <c r="E151" s="186"/>
      <c r="F151" s="188"/>
      <c r="G151" s="262">
        <f t="shared" si="3"/>
        <v>0</v>
      </c>
      <c r="H151" s="192"/>
      <c r="I151" s="187"/>
      <c r="J151" s="187"/>
      <c r="K151" s="187"/>
      <c r="L151" s="187"/>
      <c r="M151" s="187"/>
      <c r="N151" s="187"/>
      <c r="O151" s="187"/>
      <c r="P151" s="187"/>
      <c r="Q151" s="187"/>
      <c r="R151" s="187"/>
      <c r="S151" s="187"/>
      <c r="T151" s="269"/>
      <c r="U151" s="271">
        <f>IF(AND(H151=0,I151=0,J151=0,K151=0,L151=0,M151=0,N151=0,O151=0,P151=0,Q151=0,R151=0,S151=0,T151=0),0,AVERAGE($H151:T151))</f>
        <v>0</v>
      </c>
      <c r="V151" s="272">
        <f t="shared" si="4"/>
        <v>0</v>
      </c>
      <c r="W151" s="272">
        <f>IF(U151&gt;11,(U151-#REF!-#REF!),0)</f>
        <v>0</v>
      </c>
    </row>
    <row r="152" spans="1:23" s="2" customFormat="1" ht="10.7">
      <c r="A152" s="259">
        <v>127</v>
      </c>
      <c r="B152" s="185"/>
      <c r="C152" s="186"/>
      <c r="D152" s="187"/>
      <c r="E152" s="186"/>
      <c r="F152" s="188"/>
      <c r="G152" s="262">
        <f t="shared" si="3"/>
        <v>0</v>
      </c>
      <c r="H152" s="192"/>
      <c r="I152" s="187"/>
      <c r="J152" s="187"/>
      <c r="K152" s="187"/>
      <c r="L152" s="187"/>
      <c r="M152" s="187"/>
      <c r="N152" s="187"/>
      <c r="O152" s="187"/>
      <c r="P152" s="187"/>
      <c r="Q152" s="187"/>
      <c r="R152" s="187"/>
      <c r="S152" s="187"/>
      <c r="T152" s="269"/>
      <c r="U152" s="271">
        <f>IF(AND(H152=0,I152=0,J152=0,K152=0,L152=0,M152=0,N152=0,O152=0,P152=0,Q152=0,R152=0,S152=0,T152=0),0,AVERAGE($H152:T152))</f>
        <v>0</v>
      </c>
      <c r="V152" s="272">
        <f t="shared" si="4"/>
        <v>0</v>
      </c>
      <c r="W152" s="272">
        <f>IF(U152&gt;11,(U152-#REF!-#REF!),0)</f>
        <v>0</v>
      </c>
    </row>
    <row r="153" spans="1:23" s="2" customFormat="1" ht="10.7">
      <c r="A153" s="259">
        <v>128</v>
      </c>
      <c r="B153" s="185"/>
      <c r="C153" s="186"/>
      <c r="D153" s="187"/>
      <c r="E153" s="186"/>
      <c r="F153" s="188"/>
      <c r="G153" s="262">
        <f t="shared" si="3"/>
        <v>0</v>
      </c>
      <c r="H153" s="192"/>
      <c r="I153" s="187"/>
      <c r="J153" s="187"/>
      <c r="K153" s="187"/>
      <c r="L153" s="187"/>
      <c r="M153" s="187"/>
      <c r="N153" s="187"/>
      <c r="O153" s="187"/>
      <c r="P153" s="187"/>
      <c r="Q153" s="187"/>
      <c r="R153" s="187"/>
      <c r="S153" s="187"/>
      <c r="T153" s="269"/>
      <c r="U153" s="271">
        <f>IF(AND(H153=0,I153=0,J153=0,K153=0,L153=0,M153=0,N153=0,O153=0,P153=0,Q153=0,R153=0,S153=0,T153=0),0,AVERAGE($H153:T153))</f>
        <v>0</v>
      </c>
      <c r="V153" s="272">
        <f t="shared" si="4"/>
        <v>0</v>
      </c>
      <c r="W153" s="272">
        <f>IF(U153&gt;11,(U153-#REF!-#REF!),0)</f>
        <v>0</v>
      </c>
    </row>
    <row r="154" spans="1:23" s="2" customFormat="1" ht="10.7">
      <c r="A154" s="259">
        <v>129</v>
      </c>
      <c r="B154" s="185"/>
      <c r="C154" s="186"/>
      <c r="D154" s="187"/>
      <c r="E154" s="186"/>
      <c r="F154" s="188"/>
      <c r="G154" s="262">
        <f t="shared" si="3"/>
        <v>0</v>
      </c>
      <c r="H154" s="192"/>
      <c r="I154" s="187"/>
      <c r="J154" s="187"/>
      <c r="K154" s="187"/>
      <c r="L154" s="187"/>
      <c r="M154" s="187"/>
      <c r="N154" s="187"/>
      <c r="O154" s="187"/>
      <c r="P154" s="187"/>
      <c r="Q154" s="187"/>
      <c r="R154" s="187"/>
      <c r="S154" s="187"/>
      <c r="T154" s="269"/>
      <c r="U154" s="271">
        <f>IF(AND(H154=0,I154=0,J154=0,K154=0,L154=0,M154=0,N154=0,O154=0,P154=0,Q154=0,R154=0,S154=0,T154=0),0,AVERAGE($H154:T154))</f>
        <v>0</v>
      </c>
      <c r="V154" s="272">
        <f t="shared" si="4"/>
        <v>0</v>
      </c>
      <c r="W154" s="272">
        <f>IF(U154&gt;11,(U154-#REF!-#REF!),0)</f>
        <v>0</v>
      </c>
    </row>
    <row r="155" spans="1:23" s="2" customFormat="1" ht="10.7">
      <c r="A155" s="259">
        <v>130</v>
      </c>
      <c r="B155" s="185"/>
      <c r="C155" s="186"/>
      <c r="D155" s="187"/>
      <c r="E155" s="186"/>
      <c r="F155" s="188"/>
      <c r="G155" s="262">
        <f t="shared" ref="G155:G218" si="5">IF(E155="Residencial",D155,E155)</f>
        <v>0</v>
      </c>
      <c r="H155" s="192"/>
      <c r="I155" s="187"/>
      <c r="J155" s="187"/>
      <c r="K155" s="187"/>
      <c r="L155" s="187"/>
      <c r="M155" s="187"/>
      <c r="N155" s="187"/>
      <c r="O155" s="187"/>
      <c r="P155" s="187"/>
      <c r="Q155" s="187"/>
      <c r="R155" s="187"/>
      <c r="S155" s="187"/>
      <c r="T155" s="269"/>
      <c r="U155" s="271">
        <f>IF(AND(H155=0,I155=0,J155=0,K155=0,L155=0,M155=0,N155=0,O155=0,P155=0,Q155=0,R155=0,S155=0,T155=0),0,AVERAGE($H155:T155))</f>
        <v>0</v>
      </c>
      <c r="V155" s="272">
        <f t="shared" ref="V155:V218" si="6">IF(U155&lt;=11,U155,11)</f>
        <v>0</v>
      </c>
      <c r="W155" s="272">
        <f>IF(U155&gt;11,(U155-#REF!-#REF!),0)</f>
        <v>0</v>
      </c>
    </row>
    <row r="156" spans="1:23" s="2" customFormat="1" ht="10.7">
      <c r="A156" s="259">
        <v>131</v>
      </c>
      <c r="B156" s="185"/>
      <c r="C156" s="186"/>
      <c r="D156" s="187"/>
      <c r="E156" s="186"/>
      <c r="F156" s="188"/>
      <c r="G156" s="262">
        <f t="shared" si="5"/>
        <v>0</v>
      </c>
      <c r="H156" s="192"/>
      <c r="I156" s="187"/>
      <c r="J156" s="187"/>
      <c r="K156" s="187"/>
      <c r="L156" s="187"/>
      <c r="M156" s="187"/>
      <c r="N156" s="187"/>
      <c r="O156" s="187"/>
      <c r="P156" s="187"/>
      <c r="Q156" s="187"/>
      <c r="R156" s="187"/>
      <c r="S156" s="187"/>
      <c r="T156" s="269"/>
      <c r="U156" s="271">
        <f>IF(AND(H156=0,I156=0,J156=0,K156=0,L156=0,M156=0,N156=0,O156=0,P156=0,Q156=0,R156=0,S156=0,T156=0),0,AVERAGE($H156:T156))</f>
        <v>0</v>
      </c>
      <c r="V156" s="272">
        <f t="shared" si="6"/>
        <v>0</v>
      </c>
      <c r="W156" s="272">
        <f>IF(U156&gt;11,(U156-#REF!-#REF!),0)</f>
        <v>0</v>
      </c>
    </row>
    <row r="157" spans="1:23" s="2" customFormat="1" ht="10.7">
      <c r="A157" s="259">
        <v>132</v>
      </c>
      <c r="B157" s="185"/>
      <c r="C157" s="186"/>
      <c r="D157" s="187"/>
      <c r="E157" s="186"/>
      <c r="F157" s="188"/>
      <c r="G157" s="262">
        <f t="shared" si="5"/>
        <v>0</v>
      </c>
      <c r="H157" s="192"/>
      <c r="I157" s="187"/>
      <c r="J157" s="187"/>
      <c r="K157" s="187"/>
      <c r="L157" s="187"/>
      <c r="M157" s="187"/>
      <c r="N157" s="187"/>
      <c r="O157" s="187"/>
      <c r="P157" s="187"/>
      <c r="Q157" s="187"/>
      <c r="R157" s="187"/>
      <c r="S157" s="187"/>
      <c r="T157" s="269"/>
      <c r="U157" s="271">
        <f>IF(AND(H157=0,I157=0,J157=0,K157=0,L157=0,M157=0,N157=0,O157=0,P157=0,Q157=0,R157=0,S157=0,T157=0),0,AVERAGE($H157:T157))</f>
        <v>0</v>
      </c>
      <c r="V157" s="272">
        <f t="shared" si="6"/>
        <v>0</v>
      </c>
      <c r="W157" s="272">
        <f>IF(U157&gt;11,(U157-#REF!-#REF!),0)</f>
        <v>0</v>
      </c>
    </row>
    <row r="158" spans="1:23" s="2" customFormat="1" ht="10.7">
      <c r="A158" s="259">
        <v>133</v>
      </c>
      <c r="B158" s="185"/>
      <c r="C158" s="186"/>
      <c r="D158" s="187"/>
      <c r="E158" s="186"/>
      <c r="F158" s="188"/>
      <c r="G158" s="262">
        <f t="shared" si="5"/>
        <v>0</v>
      </c>
      <c r="H158" s="192"/>
      <c r="I158" s="187"/>
      <c r="J158" s="187"/>
      <c r="K158" s="187"/>
      <c r="L158" s="187"/>
      <c r="M158" s="187"/>
      <c r="N158" s="187"/>
      <c r="O158" s="187"/>
      <c r="P158" s="187"/>
      <c r="Q158" s="187"/>
      <c r="R158" s="187"/>
      <c r="S158" s="187"/>
      <c r="T158" s="269"/>
      <c r="U158" s="271">
        <f>IF(AND(H158=0,I158=0,J158=0,K158=0,L158=0,M158=0,N158=0,O158=0,P158=0,Q158=0,R158=0,S158=0,T158=0),0,AVERAGE($H158:T158))</f>
        <v>0</v>
      </c>
      <c r="V158" s="272">
        <f t="shared" si="6"/>
        <v>0</v>
      </c>
      <c r="W158" s="272">
        <f>IF(U158&gt;11,(U158-#REF!-#REF!),0)</f>
        <v>0</v>
      </c>
    </row>
    <row r="159" spans="1:23" s="2" customFormat="1" ht="10.7">
      <c r="A159" s="259">
        <v>134</v>
      </c>
      <c r="B159" s="185"/>
      <c r="C159" s="186"/>
      <c r="D159" s="187"/>
      <c r="E159" s="186"/>
      <c r="F159" s="188"/>
      <c r="G159" s="262">
        <f t="shared" si="5"/>
        <v>0</v>
      </c>
      <c r="H159" s="192"/>
      <c r="I159" s="187"/>
      <c r="J159" s="187"/>
      <c r="K159" s="187"/>
      <c r="L159" s="187"/>
      <c r="M159" s="187"/>
      <c r="N159" s="187"/>
      <c r="O159" s="187"/>
      <c r="P159" s="187"/>
      <c r="Q159" s="187"/>
      <c r="R159" s="187"/>
      <c r="S159" s="187"/>
      <c r="T159" s="269"/>
      <c r="U159" s="271">
        <f>IF(AND(H159=0,I159=0,J159=0,K159=0,L159=0,M159=0,N159=0,O159=0,P159=0,Q159=0,R159=0,S159=0,T159=0),0,AVERAGE($H159:T159))</f>
        <v>0</v>
      </c>
      <c r="V159" s="272">
        <f t="shared" si="6"/>
        <v>0</v>
      </c>
      <c r="W159" s="272">
        <f>IF(U159&gt;11,(U159-#REF!-#REF!),0)</f>
        <v>0</v>
      </c>
    </row>
    <row r="160" spans="1:23" s="2" customFormat="1" ht="10.7">
      <c r="A160" s="259">
        <v>135</v>
      </c>
      <c r="B160" s="185"/>
      <c r="C160" s="186"/>
      <c r="D160" s="187"/>
      <c r="E160" s="186"/>
      <c r="F160" s="188"/>
      <c r="G160" s="262">
        <f t="shared" si="5"/>
        <v>0</v>
      </c>
      <c r="H160" s="192"/>
      <c r="I160" s="187"/>
      <c r="J160" s="187"/>
      <c r="K160" s="187"/>
      <c r="L160" s="187"/>
      <c r="M160" s="187"/>
      <c r="N160" s="187"/>
      <c r="O160" s="187"/>
      <c r="P160" s="187"/>
      <c r="Q160" s="187"/>
      <c r="R160" s="187"/>
      <c r="S160" s="187"/>
      <c r="T160" s="269"/>
      <c r="U160" s="271">
        <f>IF(AND(H160=0,I160=0,J160=0,K160=0,L160=0,M160=0,N160=0,O160=0,P160=0,Q160=0,R160=0,S160=0,T160=0),0,AVERAGE($H160:T160))</f>
        <v>0</v>
      </c>
      <c r="V160" s="272">
        <f t="shared" si="6"/>
        <v>0</v>
      </c>
      <c r="W160" s="272">
        <f>IF(U160&gt;11,(U160-#REF!-#REF!),0)</f>
        <v>0</v>
      </c>
    </row>
    <row r="161" spans="1:23" s="2" customFormat="1" ht="10.7">
      <c r="A161" s="259">
        <v>136</v>
      </c>
      <c r="B161" s="185"/>
      <c r="C161" s="186"/>
      <c r="D161" s="187"/>
      <c r="E161" s="186"/>
      <c r="F161" s="188"/>
      <c r="G161" s="262">
        <f t="shared" si="5"/>
        <v>0</v>
      </c>
      <c r="H161" s="192"/>
      <c r="I161" s="187"/>
      <c r="J161" s="187"/>
      <c r="K161" s="187"/>
      <c r="L161" s="187"/>
      <c r="M161" s="187"/>
      <c r="N161" s="187"/>
      <c r="O161" s="187"/>
      <c r="P161" s="187"/>
      <c r="Q161" s="187"/>
      <c r="R161" s="187"/>
      <c r="S161" s="187"/>
      <c r="T161" s="269"/>
      <c r="U161" s="271">
        <f>IF(AND(H161=0,I161=0,J161=0,K161=0,L161=0,M161=0,N161=0,O161=0,P161=0,Q161=0,R161=0,S161=0,T161=0),0,AVERAGE($H161:T161))</f>
        <v>0</v>
      </c>
      <c r="V161" s="272">
        <f t="shared" si="6"/>
        <v>0</v>
      </c>
      <c r="W161" s="272">
        <f>IF(U161&gt;11,(U161-#REF!-#REF!),0)</f>
        <v>0</v>
      </c>
    </row>
    <row r="162" spans="1:23" s="2" customFormat="1" ht="10.7">
      <c r="A162" s="259">
        <v>137</v>
      </c>
      <c r="B162" s="185"/>
      <c r="C162" s="186"/>
      <c r="D162" s="187"/>
      <c r="E162" s="186"/>
      <c r="F162" s="188"/>
      <c r="G162" s="262">
        <f t="shared" si="5"/>
        <v>0</v>
      </c>
      <c r="H162" s="192"/>
      <c r="I162" s="187"/>
      <c r="J162" s="187"/>
      <c r="K162" s="187"/>
      <c r="L162" s="187"/>
      <c r="M162" s="187"/>
      <c r="N162" s="187"/>
      <c r="O162" s="187"/>
      <c r="P162" s="187"/>
      <c r="Q162" s="187"/>
      <c r="R162" s="187"/>
      <c r="S162" s="187"/>
      <c r="T162" s="269"/>
      <c r="U162" s="271">
        <f>IF(AND(H162=0,I162=0,J162=0,K162=0,L162=0,M162=0,N162=0,O162=0,P162=0,Q162=0,R162=0,S162=0,T162=0),0,AVERAGE($H162:T162))</f>
        <v>0</v>
      </c>
      <c r="V162" s="272">
        <f t="shared" si="6"/>
        <v>0</v>
      </c>
      <c r="W162" s="272">
        <f>IF(U162&gt;11,(U162-#REF!-#REF!),0)</f>
        <v>0</v>
      </c>
    </row>
    <row r="163" spans="1:23" s="2" customFormat="1" ht="10.7">
      <c r="A163" s="259">
        <v>138</v>
      </c>
      <c r="B163" s="185"/>
      <c r="C163" s="186"/>
      <c r="D163" s="187"/>
      <c r="E163" s="186"/>
      <c r="F163" s="188"/>
      <c r="G163" s="262">
        <f t="shared" si="5"/>
        <v>0</v>
      </c>
      <c r="H163" s="192"/>
      <c r="I163" s="187"/>
      <c r="J163" s="187"/>
      <c r="K163" s="187"/>
      <c r="L163" s="187"/>
      <c r="M163" s="187"/>
      <c r="N163" s="187"/>
      <c r="O163" s="187"/>
      <c r="P163" s="187"/>
      <c r="Q163" s="187"/>
      <c r="R163" s="187"/>
      <c r="S163" s="187"/>
      <c r="T163" s="269"/>
      <c r="U163" s="271">
        <f>IF(AND(H163=0,I163=0,J163=0,K163=0,L163=0,M163=0,N163=0,O163=0,P163=0,Q163=0,R163=0,S163=0,T163=0),0,AVERAGE($H163:T163))</f>
        <v>0</v>
      </c>
      <c r="V163" s="272">
        <f t="shared" si="6"/>
        <v>0</v>
      </c>
      <c r="W163" s="272">
        <f>IF(U163&gt;11,(U163-#REF!-#REF!),0)</f>
        <v>0</v>
      </c>
    </row>
    <row r="164" spans="1:23" s="2" customFormat="1" ht="10.7">
      <c r="A164" s="259">
        <v>139</v>
      </c>
      <c r="B164" s="185"/>
      <c r="C164" s="186"/>
      <c r="D164" s="187"/>
      <c r="E164" s="186"/>
      <c r="F164" s="188"/>
      <c r="G164" s="262">
        <f t="shared" si="5"/>
        <v>0</v>
      </c>
      <c r="H164" s="192"/>
      <c r="I164" s="187"/>
      <c r="J164" s="187"/>
      <c r="K164" s="187"/>
      <c r="L164" s="187"/>
      <c r="M164" s="187"/>
      <c r="N164" s="187"/>
      <c r="O164" s="187"/>
      <c r="P164" s="187"/>
      <c r="Q164" s="187"/>
      <c r="R164" s="187"/>
      <c r="S164" s="187"/>
      <c r="T164" s="269"/>
      <c r="U164" s="271">
        <f>IF(AND(H164=0,I164=0,J164=0,K164=0,L164=0,M164=0,N164=0,O164=0,P164=0,Q164=0,R164=0,S164=0,T164=0),0,AVERAGE($H164:T164))</f>
        <v>0</v>
      </c>
      <c r="V164" s="272">
        <f t="shared" si="6"/>
        <v>0</v>
      </c>
      <c r="W164" s="272">
        <f>IF(U164&gt;11,(U164-#REF!-#REF!),0)</f>
        <v>0</v>
      </c>
    </row>
    <row r="165" spans="1:23" s="2" customFormat="1" ht="10.7">
      <c r="A165" s="259">
        <v>140</v>
      </c>
      <c r="B165" s="185"/>
      <c r="C165" s="186"/>
      <c r="D165" s="187"/>
      <c r="E165" s="186"/>
      <c r="F165" s="188"/>
      <c r="G165" s="262">
        <f t="shared" si="5"/>
        <v>0</v>
      </c>
      <c r="H165" s="192"/>
      <c r="I165" s="187"/>
      <c r="J165" s="187"/>
      <c r="K165" s="187"/>
      <c r="L165" s="187"/>
      <c r="M165" s="187"/>
      <c r="N165" s="187"/>
      <c r="O165" s="187"/>
      <c r="P165" s="187"/>
      <c r="Q165" s="187"/>
      <c r="R165" s="187"/>
      <c r="S165" s="187"/>
      <c r="T165" s="269"/>
      <c r="U165" s="271">
        <f>IF(AND(H165=0,I165=0,J165=0,K165=0,L165=0,M165=0,N165=0,O165=0,P165=0,Q165=0,R165=0,S165=0,T165=0),0,AVERAGE($H165:T165))</f>
        <v>0</v>
      </c>
      <c r="V165" s="272">
        <f t="shared" si="6"/>
        <v>0</v>
      </c>
      <c r="W165" s="272">
        <f>IF(U165&gt;11,(U165-#REF!-#REF!),0)</f>
        <v>0</v>
      </c>
    </row>
    <row r="166" spans="1:23" s="2" customFormat="1" ht="10.7">
      <c r="A166" s="259">
        <v>141</v>
      </c>
      <c r="B166" s="185"/>
      <c r="C166" s="186"/>
      <c r="D166" s="187"/>
      <c r="E166" s="186"/>
      <c r="F166" s="188"/>
      <c r="G166" s="262">
        <f t="shared" si="5"/>
        <v>0</v>
      </c>
      <c r="H166" s="192"/>
      <c r="I166" s="187"/>
      <c r="J166" s="187"/>
      <c r="K166" s="187"/>
      <c r="L166" s="187"/>
      <c r="M166" s="187"/>
      <c r="N166" s="187"/>
      <c r="O166" s="187"/>
      <c r="P166" s="187"/>
      <c r="Q166" s="187"/>
      <c r="R166" s="187"/>
      <c r="S166" s="187"/>
      <c r="T166" s="269"/>
      <c r="U166" s="271">
        <f>IF(AND(H166=0,I166=0,J166=0,K166=0,L166=0,M166=0,N166=0,O166=0,P166=0,Q166=0,R166=0,S166=0,T166=0),0,AVERAGE($H166:T166))</f>
        <v>0</v>
      </c>
      <c r="V166" s="272">
        <f t="shared" si="6"/>
        <v>0</v>
      </c>
      <c r="W166" s="272">
        <f>IF(U166&gt;11,(U166-#REF!-#REF!),0)</f>
        <v>0</v>
      </c>
    </row>
    <row r="167" spans="1:23" s="2" customFormat="1" ht="10.7">
      <c r="A167" s="259">
        <v>142</v>
      </c>
      <c r="B167" s="185"/>
      <c r="C167" s="186"/>
      <c r="D167" s="187"/>
      <c r="E167" s="186"/>
      <c r="F167" s="188"/>
      <c r="G167" s="262">
        <f t="shared" si="5"/>
        <v>0</v>
      </c>
      <c r="H167" s="192"/>
      <c r="I167" s="187"/>
      <c r="J167" s="187"/>
      <c r="K167" s="187"/>
      <c r="L167" s="187"/>
      <c r="M167" s="187"/>
      <c r="N167" s="187"/>
      <c r="O167" s="187"/>
      <c r="P167" s="187"/>
      <c r="Q167" s="187"/>
      <c r="R167" s="187"/>
      <c r="S167" s="187"/>
      <c r="T167" s="269"/>
      <c r="U167" s="271">
        <f>IF(AND(H167=0,I167=0,J167=0,K167=0,L167=0,M167=0,N167=0,O167=0,P167=0,Q167=0,R167=0,S167=0,T167=0),0,AVERAGE($H167:T167))</f>
        <v>0</v>
      </c>
      <c r="V167" s="272">
        <f t="shared" si="6"/>
        <v>0</v>
      </c>
      <c r="W167" s="272">
        <f>IF(U167&gt;11,(U167-#REF!-#REF!),0)</f>
        <v>0</v>
      </c>
    </row>
    <row r="168" spans="1:23" s="2" customFormat="1" ht="10.7">
      <c r="A168" s="259">
        <v>143</v>
      </c>
      <c r="B168" s="185"/>
      <c r="C168" s="186"/>
      <c r="D168" s="187"/>
      <c r="E168" s="186"/>
      <c r="F168" s="188"/>
      <c r="G168" s="262">
        <f t="shared" si="5"/>
        <v>0</v>
      </c>
      <c r="H168" s="192"/>
      <c r="I168" s="187"/>
      <c r="J168" s="187"/>
      <c r="K168" s="187"/>
      <c r="L168" s="187"/>
      <c r="M168" s="187"/>
      <c r="N168" s="187"/>
      <c r="O168" s="187"/>
      <c r="P168" s="187"/>
      <c r="Q168" s="187"/>
      <c r="R168" s="187"/>
      <c r="S168" s="187"/>
      <c r="T168" s="269"/>
      <c r="U168" s="271">
        <f>IF(AND(H168=0,I168=0,J168=0,K168=0,L168=0,M168=0,N168=0,O168=0,P168=0,Q168=0,R168=0,S168=0,T168=0),0,AVERAGE($H168:T168))</f>
        <v>0</v>
      </c>
      <c r="V168" s="272">
        <f t="shared" si="6"/>
        <v>0</v>
      </c>
      <c r="W168" s="272">
        <f>IF(U168&gt;11,(U168-#REF!-#REF!),0)</f>
        <v>0</v>
      </c>
    </row>
    <row r="169" spans="1:23" s="2" customFormat="1" ht="10.7">
      <c r="A169" s="259">
        <v>144</v>
      </c>
      <c r="B169" s="185"/>
      <c r="C169" s="186"/>
      <c r="D169" s="187"/>
      <c r="E169" s="186"/>
      <c r="F169" s="188"/>
      <c r="G169" s="262">
        <f t="shared" si="5"/>
        <v>0</v>
      </c>
      <c r="H169" s="192"/>
      <c r="I169" s="187"/>
      <c r="J169" s="187"/>
      <c r="K169" s="187"/>
      <c r="L169" s="187"/>
      <c r="M169" s="187"/>
      <c r="N169" s="187"/>
      <c r="O169" s="187"/>
      <c r="P169" s="187"/>
      <c r="Q169" s="187"/>
      <c r="R169" s="187"/>
      <c r="S169" s="187"/>
      <c r="T169" s="269"/>
      <c r="U169" s="271">
        <f>IF(AND(H169=0,I169=0,J169=0,K169=0,L169=0,M169=0,N169=0,O169=0,P169=0,Q169=0,R169=0,S169=0,T169=0),0,AVERAGE($H169:T169))</f>
        <v>0</v>
      </c>
      <c r="V169" s="272">
        <f t="shared" si="6"/>
        <v>0</v>
      </c>
      <c r="W169" s="272">
        <f>IF(U169&gt;11,(U169-#REF!-#REF!),0)</f>
        <v>0</v>
      </c>
    </row>
    <row r="170" spans="1:23" s="2" customFormat="1" ht="10.7">
      <c r="A170" s="259">
        <v>145</v>
      </c>
      <c r="B170" s="185"/>
      <c r="C170" s="186"/>
      <c r="D170" s="187"/>
      <c r="E170" s="186"/>
      <c r="F170" s="188"/>
      <c r="G170" s="262">
        <f t="shared" si="5"/>
        <v>0</v>
      </c>
      <c r="H170" s="192"/>
      <c r="I170" s="187"/>
      <c r="J170" s="187"/>
      <c r="K170" s="187"/>
      <c r="L170" s="187"/>
      <c r="M170" s="187"/>
      <c r="N170" s="187"/>
      <c r="O170" s="187"/>
      <c r="P170" s="187"/>
      <c r="Q170" s="187"/>
      <c r="R170" s="187"/>
      <c r="S170" s="187"/>
      <c r="T170" s="269"/>
      <c r="U170" s="271">
        <f>IF(AND(H170=0,I170=0,J170=0,K170=0,L170=0,M170=0,N170=0,O170=0,P170=0,Q170=0,R170=0,S170=0,T170=0),0,AVERAGE($H170:T170))</f>
        <v>0</v>
      </c>
      <c r="V170" s="272">
        <f t="shared" si="6"/>
        <v>0</v>
      </c>
      <c r="W170" s="272">
        <f>IF(U170&gt;11,(U170-#REF!-#REF!),0)</f>
        <v>0</v>
      </c>
    </row>
    <row r="171" spans="1:23" s="2" customFormat="1" ht="10.7">
      <c r="A171" s="259">
        <v>146</v>
      </c>
      <c r="B171" s="185"/>
      <c r="C171" s="186"/>
      <c r="D171" s="187"/>
      <c r="E171" s="186"/>
      <c r="F171" s="188"/>
      <c r="G171" s="262">
        <f t="shared" si="5"/>
        <v>0</v>
      </c>
      <c r="H171" s="192"/>
      <c r="I171" s="187"/>
      <c r="J171" s="187"/>
      <c r="K171" s="187"/>
      <c r="L171" s="187"/>
      <c r="M171" s="187"/>
      <c r="N171" s="187"/>
      <c r="O171" s="187"/>
      <c r="P171" s="187"/>
      <c r="Q171" s="187"/>
      <c r="R171" s="187"/>
      <c r="S171" s="187"/>
      <c r="T171" s="269"/>
      <c r="U171" s="271">
        <f>IF(AND(H171=0,I171=0,J171=0,K171=0,L171=0,M171=0,N171=0,O171=0,P171=0,Q171=0,R171=0,S171=0,T171=0),0,AVERAGE($H171:T171))</f>
        <v>0</v>
      </c>
      <c r="V171" s="272">
        <f t="shared" si="6"/>
        <v>0</v>
      </c>
      <c r="W171" s="272">
        <f>IF(U171&gt;11,(U171-#REF!-#REF!),0)</f>
        <v>0</v>
      </c>
    </row>
    <row r="172" spans="1:23" s="2" customFormat="1" ht="10.7">
      <c r="A172" s="259">
        <v>147</v>
      </c>
      <c r="B172" s="185"/>
      <c r="C172" s="186"/>
      <c r="D172" s="187"/>
      <c r="E172" s="186"/>
      <c r="F172" s="188"/>
      <c r="G172" s="262">
        <f t="shared" si="5"/>
        <v>0</v>
      </c>
      <c r="H172" s="192"/>
      <c r="I172" s="187"/>
      <c r="J172" s="187"/>
      <c r="K172" s="187"/>
      <c r="L172" s="187"/>
      <c r="M172" s="187"/>
      <c r="N172" s="187"/>
      <c r="O172" s="187"/>
      <c r="P172" s="187"/>
      <c r="Q172" s="187"/>
      <c r="R172" s="187"/>
      <c r="S172" s="187"/>
      <c r="T172" s="269"/>
      <c r="U172" s="271">
        <f>IF(AND(H172=0,I172=0,J172=0,K172=0,L172=0,M172=0,N172=0,O172=0,P172=0,Q172=0,R172=0,S172=0,T172=0),0,AVERAGE($H172:T172))</f>
        <v>0</v>
      </c>
      <c r="V172" s="272">
        <f t="shared" si="6"/>
        <v>0</v>
      </c>
      <c r="W172" s="272">
        <f>IF(U172&gt;11,(U172-#REF!-#REF!),0)</f>
        <v>0</v>
      </c>
    </row>
    <row r="173" spans="1:23" s="2" customFormat="1" ht="10.7">
      <c r="A173" s="259">
        <v>148</v>
      </c>
      <c r="B173" s="185"/>
      <c r="C173" s="186"/>
      <c r="D173" s="187"/>
      <c r="E173" s="186"/>
      <c r="F173" s="188"/>
      <c r="G173" s="262">
        <f t="shared" si="5"/>
        <v>0</v>
      </c>
      <c r="H173" s="192"/>
      <c r="I173" s="187"/>
      <c r="J173" s="187"/>
      <c r="K173" s="187"/>
      <c r="L173" s="187"/>
      <c r="M173" s="187"/>
      <c r="N173" s="187"/>
      <c r="O173" s="187"/>
      <c r="P173" s="187"/>
      <c r="Q173" s="187"/>
      <c r="R173" s="187"/>
      <c r="S173" s="187"/>
      <c r="T173" s="269"/>
      <c r="U173" s="271">
        <f>IF(AND(H173=0,I173=0,J173=0,K173=0,L173=0,M173=0,N173=0,O173=0,P173=0,Q173=0,R173=0,S173=0,T173=0),0,AVERAGE($H173:T173))</f>
        <v>0</v>
      </c>
      <c r="V173" s="272">
        <f t="shared" si="6"/>
        <v>0</v>
      </c>
      <c r="W173" s="272">
        <f>IF(U173&gt;11,(U173-#REF!-#REF!),0)</f>
        <v>0</v>
      </c>
    </row>
    <row r="174" spans="1:23" s="2" customFormat="1" ht="10.7">
      <c r="A174" s="259">
        <v>149</v>
      </c>
      <c r="B174" s="185"/>
      <c r="C174" s="186"/>
      <c r="D174" s="187"/>
      <c r="E174" s="186"/>
      <c r="F174" s="188"/>
      <c r="G174" s="262">
        <f t="shared" si="5"/>
        <v>0</v>
      </c>
      <c r="H174" s="192"/>
      <c r="I174" s="187"/>
      <c r="J174" s="187"/>
      <c r="K174" s="187"/>
      <c r="L174" s="187"/>
      <c r="M174" s="187"/>
      <c r="N174" s="187"/>
      <c r="O174" s="187"/>
      <c r="P174" s="187"/>
      <c r="Q174" s="187"/>
      <c r="R174" s="187"/>
      <c r="S174" s="187"/>
      <c r="T174" s="269"/>
      <c r="U174" s="271">
        <f>IF(AND(H174=0,I174=0,J174=0,K174=0,L174=0,M174=0,N174=0,O174=0,P174=0,Q174=0,R174=0,S174=0,T174=0),0,AVERAGE($H174:T174))</f>
        <v>0</v>
      </c>
      <c r="V174" s="272">
        <f t="shared" si="6"/>
        <v>0</v>
      </c>
      <c r="W174" s="272">
        <f>IF(U174&gt;11,(U174-#REF!-#REF!),0)</f>
        <v>0</v>
      </c>
    </row>
    <row r="175" spans="1:23" s="2" customFormat="1" ht="10.7">
      <c r="A175" s="259">
        <v>150</v>
      </c>
      <c r="B175" s="185"/>
      <c r="C175" s="186"/>
      <c r="D175" s="187"/>
      <c r="E175" s="186"/>
      <c r="F175" s="188"/>
      <c r="G175" s="262">
        <f t="shared" si="5"/>
        <v>0</v>
      </c>
      <c r="H175" s="192"/>
      <c r="I175" s="187"/>
      <c r="J175" s="187"/>
      <c r="K175" s="187"/>
      <c r="L175" s="187"/>
      <c r="M175" s="187"/>
      <c r="N175" s="187"/>
      <c r="O175" s="187"/>
      <c r="P175" s="187"/>
      <c r="Q175" s="187"/>
      <c r="R175" s="187"/>
      <c r="S175" s="187"/>
      <c r="T175" s="269"/>
      <c r="U175" s="271">
        <f>IF(AND(H175=0,I175=0,J175=0,K175=0,L175=0,M175=0,N175=0,O175=0,P175=0,Q175=0,R175=0,S175=0,T175=0),0,AVERAGE($H175:T175))</f>
        <v>0</v>
      </c>
      <c r="V175" s="272">
        <f t="shared" si="6"/>
        <v>0</v>
      </c>
      <c r="W175" s="272">
        <f>IF(U175&gt;11,(U175-#REF!-#REF!),0)</f>
        <v>0</v>
      </c>
    </row>
    <row r="176" spans="1:23" s="2" customFormat="1" ht="10.7">
      <c r="A176" s="259">
        <v>151</v>
      </c>
      <c r="B176" s="185"/>
      <c r="C176" s="186"/>
      <c r="D176" s="187"/>
      <c r="E176" s="186"/>
      <c r="F176" s="188"/>
      <c r="G176" s="262">
        <f t="shared" si="5"/>
        <v>0</v>
      </c>
      <c r="H176" s="192"/>
      <c r="I176" s="187"/>
      <c r="J176" s="187"/>
      <c r="K176" s="187"/>
      <c r="L176" s="187"/>
      <c r="M176" s="187"/>
      <c r="N176" s="187"/>
      <c r="O176" s="187"/>
      <c r="P176" s="187"/>
      <c r="Q176" s="187"/>
      <c r="R176" s="187"/>
      <c r="S176" s="187"/>
      <c r="T176" s="269"/>
      <c r="U176" s="271">
        <f>IF(AND(H176=0,I176=0,J176=0,K176=0,L176=0,M176=0,N176=0,O176=0,P176=0,Q176=0,R176=0,S176=0,T176=0),0,AVERAGE($H176:T176))</f>
        <v>0</v>
      </c>
      <c r="V176" s="272">
        <f t="shared" si="6"/>
        <v>0</v>
      </c>
      <c r="W176" s="272">
        <f>IF(U176&gt;11,(U176-#REF!-#REF!),0)</f>
        <v>0</v>
      </c>
    </row>
    <row r="177" spans="1:23" s="2" customFormat="1" ht="10.7">
      <c r="A177" s="259">
        <v>152</v>
      </c>
      <c r="B177" s="185"/>
      <c r="C177" s="186"/>
      <c r="D177" s="187"/>
      <c r="E177" s="186"/>
      <c r="F177" s="188"/>
      <c r="G177" s="262">
        <f t="shared" si="5"/>
        <v>0</v>
      </c>
      <c r="H177" s="192"/>
      <c r="I177" s="187"/>
      <c r="J177" s="187"/>
      <c r="K177" s="187"/>
      <c r="L177" s="187"/>
      <c r="M177" s="187"/>
      <c r="N177" s="187"/>
      <c r="O177" s="187"/>
      <c r="P177" s="187"/>
      <c r="Q177" s="187"/>
      <c r="R177" s="187"/>
      <c r="S177" s="187"/>
      <c r="T177" s="269"/>
      <c r="U177" s="271">
        <f>IF(AND(H177=0,I177=0,J177=0,K177=0,L177=0,M177=0,N177=0,O177=0,P177=0,Q177=0,R177=0,S177=0,T177=0),0,AVERAGE($H177:T177))</f>
        <v>0</v>
      </c>
      <c r="V177" s="272">
        <f t="shared" si="6"/>
        <v>0</v>
      </c>
      <c r="W177" s="272">
        <f>IF(U177&gt;11,(U177-#REF!-#REF!),0)</f>
        <v>0</v>
      </c>
    </row>
    <row r="178" spans="1:23" s="2" customFormat="1" ht="10.7">
      <c r="A178" s="259">
        <v>153</v>
      </c>
      <c r="B178" s="185"/>
      <c r="C178" s="186"/>
      <c r="D178" s="187"/>
      <c r="E178" s="186"/>
      <c r="F178" s="188"/>
      <c r="G178" s="262">
        <f t="shared" si="5"/>
        <v>0</v>
      </c>
      <c r="H178" s="192"/>
      <c r="I178" s="187"/>
      <c r="J178" s="187"/>
      <c r="K178" s="187"/>
      <c r="L178" s="187"/>
      <c r="M178" s="187"/>
      <c r="N178" s="187"/>
      <c r="O178" s="187"/>
      <c r="P178" s="187"/>
      <c r="Q178" s="187"/>
      <c r="R178" s="187"/>
      <c r="S178" s="187"/>
      <c r="T178" s="269"/>
      <c r="U178" s="271">
        <f>IF(AND(H178=0,I178=0,J178=0,K178=0,L178=0,M178=0,N178=0,O178=0,P178=0,Q178=0,R178=0,S178=0,T178=0),0,AVERAGE($H178:T178))</f>
        <v>0</v>
      </c>
      <c r="V178" s="272">
        <f t="shared" si="6"/>
        <v>0</v>
      </c>
      <c r="W178" s="272">
        <f>IF(U178&gt;11,(U178-#REF!-#REF!),0)</f>
        <v>0</v>
      </c>
    </row>
    <row r="179" spans="1:23" s="2" customFormat="1" ht="10.7">
      <c r="A179" s="259">
        <v>154</v>
      </c>
      <c r="B179" s="185"/>
      <c r="C179" s="186"/>
      <c r="D179" s="187"/>
      <c r="E179" s="186"/>
      <c r="F179" s="188"/>
      <c r="G179" s="262">
        <f t="shared" si="5"/>
        <v>0</v>
      </c>
      <c r="H179" s="192"/>
      <c r="I179" s="187"/>
      <c r="J179" s="187"/>
      <c r="K179" s="187"/>
      <c r="L179" s="187"/>
      <c r="M179" s="187"/>
      <c r="N179" s="187"/>
      <c r="O179" s="187"/>
      <c r="P179" s="187"/>
      <c r="Q179" s="187"/>
      <c r="R179" s="187"/>
      <c r="S179" s="187"/>
      <c r="T179" s="269"/>
      <c r="U179" s="271">
        <f>IF(AND(H179=0,I179=0,J179=0,K179=0,L179=0,M179=0,N179=0,O179=0,P179=0,Q179=0,R179=0,S179=0,T179=0),0,AVERAGE($H179:T179))</f>
        <v>0</v>
      </c>
      <c r="V179" s="272">
        <f t="shared" si="6"/>
        <v>0</v>
      </c>
      <c r="W179" s="272">
        <f>IF(U179&gt;11,(U179-#REF!-#REF!),0)</f>
        <v>0</v>
      </c>
    </row>
    <row r="180" spans="1:23" s="2" customFormat="1" ht="10.7">
      <c r="A180" s="259">
        <v>155</v>
      </c>
      <c r="B180" s="185"/>
      <c r="C180" s="186"/>
      <c r="D180" s="187"/>
      <c r="E180" s="186"/>
      <c r="F180" s="188"/>
      <c r="G180" s="262">
        <f t="shared" si="5"/>
        <v>0</v>
      </c>
      <c r="H180" s="192"/>
      <c r="I180" s="187"/>
      <c r="J180" s="187"/>
      <c r="K180" s="187"/>
      <c r="L180" s="187"/>
      <c r="M180" s="187"/>
      <c r="N180" s="187"/>
      <c r="O180" s="187"/>
      <c r="P180" s="187"/>
      <c r="Q180" s="187"/>
      <c r="R180" s="187"/>
      <c r="S180" s="187"/>
      <c r="T180" s="269"/>
      <c r="U180" s="271">
        <f>IF(AND(H180=0,I180=0,J180=0,K180=0,L180=0,M180=0,N180=0,O180=0,P180=0,Q180=0,R180=0,S180=0,T180=0),0,AVERAGE($H180:T180))</f>
        <v>0</v>
      </c>
      <c r="V180" s="272">
        <f t="shared" si="6"/>
        <v>0</v>
      </c>
      <c r="W180" s="272">
        <f>IF(U180&gt;11,(U180-#REF!-#REF!),0)</f>
        <v>0</v>
      </c>
    </row>
    <row r="181" spans="1:23" s="2" customFormat="1" ht="10.7">
      <c r="A181" s="259">
        <v>156</v>
      </c>
      <c r="B181" s="185"/>
      <c r="C181" s="186"/>
      <c r="D181" s="187"/>
      <c r="E181" s="186"/>
      <c r="F181" s="188"/>
      <c r="G181" s="262">
        <f t="shared" si="5"/>
        <v>0</v>
      </c>
      <c r="H181" s="192"/>
      <c r="I181" s="187"/>
      <c r="J181" s="187"/>
      <c r="K181" s="187"/>
      <c r="L181" s="187"/>
      <c r="M181" s="187"/>
      <c r="N181" s="187"/>
      <c r="O181" s="187"/>
      <c r="P181" s="187"/>
      <c r="Q181" s="187"/>
      <c r="R181" s="187"/>
      <c r="S181" s="187"/>
      <c r="T181" s="269"/>
      <c r="U181" s="271">
        <f>IF(AND(H181=0,I181=0,J181=0,K181=0,L181=0,M181=0,N181=0,O181=0,P181=0,Q181=0,R181=0,S181=0,T181=0),0,AVERAGE($H181:T181))</f>
        <v>0</v>
      </c>
      <c r="V181" s="272">
        <f t="shared" si="6"/>
        <v>0</v>
      </c>
      <c r="W181" s="272">
        <f>IF(U181&gt;11,(U181-#REF!-#REF!),0)</f>
        <v>0</v>
      </c>
    </row>
    <row r="182" spans="1:23" s="2" customFormat="1" ht="10.7">
      <c r="A182" s="259">
        <v>157</v>
      </c>
      <c r="B182" s="185"/>
      <c r="C182" s="186"/>
      <c r="D182" s="187"/>
      <c r="E182" s="186"/>
      <c r="F182" s="188"/>
      <c r="G182" s="262">
        <f t="shared" si="5"/>
        <v>0</v>
      </c>
      <c r="H182" s="192"/>
      <c r="I182" s="187"/>
      <c r="J182" s="187"/>
      <c r="K182" s="187"/>
      <c r="L182" s="187"/>
      <c r="M182" s="187"/>
      <c r="N182" s="187"/>
      <c r="O182" s="187"/>
      <c r="P182" s="187"/>
      <c r="Q182" s="187"/>
      <c r="R182" s="187"/>
      <c r="S182" s="187"/>
      <c r="T182" s="269"/>
      <c r="U182" s="271">
        <f>IF(AND(H182=0,I182=0,J182=0,K182=0,L182=0,M182=0,N182=0,O182=0,P182=0,Q182=0,R182=0,S182=0,T182=0),0,AVERAGE($H182:T182))</f>
        <v>0</v>
      </c>
      <c r="V182" s="272">
        <f t="shared" si="6"/>
        <v>0</v>
      </c>
      <c r="W182" s="272">
        <f>IF(U182&gt;11,(U182-#REF!-#REF!),0)</f>
        <v>0</v>
      </c>
    </row>
    <row r="183" spans="1:23" s="2" customFormat="1" ht="10.7">
      <c r="A183" s="259">
        <v>158</v>
      </c>
      <c r="B183" s="185"/>
      <c r="C183" s="186"/>
      <c r="D183" s="187"/>
      <c r="E183" s="186"/>
      <c r="F183" s="188"/>
      <c r="G183" s="262">
        <f t="shared" si="5"/>
        <v>0</v>
      </c>
      <c r="H183" s="192"/>
      <c r="I183" s="187"/>
      <c r="J183" s="187"/>
      <c r="K183" s="187"/>
      <c r="L183" s="187"/>
      <c r="M183" s="187"/>
      <c r="N183" s="187"/>
      <c r="O183" s="187"/>
      <c r="P183" s="187"/>
      <c r="Q183" s="187"/>
      <c r="R183" s="187"/>
      <c r="S183" s="187"/>
      <c r="T183" s="269"/>
      <c r="U183" s="271">
        <f>IF(AND(H183=0,I183=0,J183=0,K183=0,L183=0,M183=0,N183=0,O183=0,P183=0,Q183=0,R183=0,S183=0,T183=0),0,AVERAGE($H183:T183))</f>
        <v>0</v>
      </c>
      <c r="V183" s="272">
        <f t="shared" si="6"/>
        <v>0</v>
      </c>
      <c r="W183" s="272">
        <f>IF(U183&gt;11,(U183-#REF!-#REF!),0)</f>
        <v>0</v>
      </c>
    </row>
    <row r="184" spans="1:23" s="2" customFormat="1" ht="10.7">
      <c r="A184" s="259">
        <v>159</v>
      </c>
      <c r="B184" s="185"/>
      <c r="C184" s="186"/>
      <c r="D184" s="187"/>
      <c r="E184" s="186"/>
      <c r="F184" s="188"/>
      <c r="G184" s="262">
        <f t="shared" si="5"/>
        <v>0</v>
      </c>
      <c r="H184" s="192"/>
      <c r="I184" s="187"/>
      <c r="J184" s="187"/>
      <c r="K184" s="187"/>
      <c r="L184" s="187"/>
      <c r="M184" s="187"/>
      <c r="N184" s="187"/>
      <c r="O184" s="187"/>
      <c r="P184" s="187"/>
      <c r="Q184" s="187"/>
      <c r="R184" s="187"/>
      <c r="S184" s="187"/>
      <c r="T184" s="269"/>
      <c r="U184" s="271">
        <f>IF(AND(H184=0,I184=0,J184=0,K184=0,L184=0,M184=0,N184=0,O184=0,P184=0,Q184=0,R184=0,S184=0,T184=0),0,AVERAGE($H184:T184))</f>
        <v>0</v>
      </c>
      <c r="V184" s="272">
        <f t="shared" si="6"/>
        <v>0</v>
      </c>
      <c r="W184" s="272">
        <f>IF(U184&gt;11,(U184-#REF!-#REF!),0)</f>
        <v>0</v>
      </c>
    </row>
    <row r="185" spans="1:23" s="2" customFormat="1" ht="10.7">
      <c r="A185" s="259">
        <v>160</v>
      </c>
      <c r="B185" s="185"/>
      <c r="C185" s="186"/>
      <c r="D185" s="187"/>
      <c r="E185" s="186"/>
      <c r="F185" s="188"/>
      <c r="G185" s="262">
        <f t="shared" si="5"/>
        <v>0</v>
      </c>
      <c r="H185" s="192"/>
      <c r="I185" s="187"/>
      <c r="J185" s="187"/>
      <c r="K185" s="187"/>
      <c r="L185" s="187"/>
      <c r="M185" s="187"/>
      <c r="N185" s="187"/>
      <c r="O185" s="187"/>
      <c r="P185" s="187"/>
      <c r="Q185" s="187"/>
      <c r="R185" s="187"/>
      <c r="S185" s="187"/>
      <c r="T185" s="269"/>
      <c r="U185" s="271">
        <f>IF(AND(H185=0,I185=0,J185=0,K185=0,L185=0,M185=0,N185=0,O185=0,P185=0,Q185=0,R185=0,S185=0,T185=0),0,AVERAGE($H185:T185))</f>
        <v>0</v>
      </c>
      <c r="V185" s="272">
        <f t="shared" si="6"/>
        <v>0</v>
      </c>
      <c r="W185" s="272">
        <f>IF(U185&gt;11,(U185-#REF!-#REF!),0)</f>
        <v>0</v>
      </c>
    </row>
    <row r="186" spans="1:23" s="2" customFormat="1" ht="10.7">
      <c r="A186" s="259">
        <v>161</v>
      </c>
      <c r="B186" s="185"/>
      <c r="C186" s="186"/>
      <c r="D186" s="187"/>
      <c r="E186" s="186"/>
      <c r="F186" s="188"/>
      <c r="G186" s="262">
        <f t="shared" si="5"/>
        <v>0</v>
      </c>
      <c r="H186" s="192"/>
      <c r="I186" s="187"/>
      <c r="J186" s="187"/>
      <c r="K186" s="187"/>
      <c r="L186" s="187"/>
      <c r="M186" s="187"/>
      <c r="N186" s="187"/>
      <c r="O186" s="187"/>
      <c r="P186" s="187"/>
      <c r="Q186" s="187"/>
      <c r="R186" s="187"/>
      <c r="S186" s="187"/>
      <c r="T186" s="269"/>
      <c r="U186" s="271">
        <f>IF(AND(H186=0,I186=0,J186=0,K186=0,L186=0,M186=0,N186=0,O186=0,P186=0,Q186=0,R186=0,S186=0,T186=0),0,AVERAGE($H186:T186))</f>
        <v>0</v>
      </c>
      <c r="V186" s="272">
        <f t="shared" si="6"/>
        <v>0</v>
      </c>
      <c r="W186" s="272">
        <f>IF(U186&gt;11,(U186-#REF!-#REF!),0)</f>
        <v>0</v>
      </c>
    </row>
    <row r="187" spans="1:23" s="2" customFormat="1" ht="10.7">
      <c r="A187" s="259">
        <v>162</v>
      </c>
      <c r="B187" s="185"/>
      <c r="C187" s="186"/>
      <c r="D187" s="187"/>
      <c r="E187" s="186"/>
      <c r="F187" s="188"/>
      <c r="G187" s="262">
        <f t="shared" si="5"/>
        <v>0</v>
      </c>
      <c r="H187" s="192"/>
      <c r="I187" s="187"/>
      <c r="J187" s="187"/>
      <c r="K187" s="187"/>
      <c r="L187" s="187"/>
      <c r="M187" s="187"/>
      <c r="N187" s="187"/>
      <c r="O187" s="187"/>
      <c r="P187" s="187"/>
      <c r="Q187" s="187"/>
      <c r="R187" s="187"/>
      <c r="S187" s="187"/>
      <c r="T187" s="269"/>
      <c r="U187" s="271">
        <f>IF(AND(H187=0,I187=0,J187=0,K187=0,L187=0,M187=0,N187=0,O187=0,P187=0,Q187=0,R187=0,S187=0,T187=0),0,AVERAGE($H187:T187))</f>
        <v>0</v>
      </c>
      <c r="V187" s="272">
        <f t="shared" si="6"/>
        <v>0</v>
      </c>
      <c r="W187" s="272">
        <f>IF(U187&gt;11,(U187-#REF!-#REF!),0)</f>
        <v>0</v>
      </c>
    </row>
    <row r="188" spans="1:23" s="2" customFormat="1" ht="10.7">
      <c r="A188" s="259">
        <v>163</v>
      </c>
      <c r="B188" s="185"/>
      <c r="C188" s="186"/>
      <c r="D188" s="187"/>
      <c r="E188" s="186"/>
      <c r="F188" s="188"/>
      <c r="G188" s="262">
        <f t="shared" si="5"/>
        <v>0</v>
      </c>
      <c r="H188" s="192"/>
      <c r="I188" s="187"/>
      <c r="J188" s="187"/>
      <c r="K188" s="187"/>
      <c r="L188" s="187"/>
      <c r="M188" s="187"/>
      <c r="N188" s="187"/>
      <c r="O188" s="187"/>
      <c r="P188" s="187"/>
      <c r="Q188" s="187"/>
      <c r="R188" s="187"/>
      <c r="S188" s="187"/>
      <c r="T188" s="269"/>
      <c r="U188" s="271">
        <f>IF(AND(H188=0,I188=0,J188=0,K188=0,L188=0,M188=0,N188=0,O188=0,P188=0,Q188=0,R188=0,S188=0,T188=0),0,AVERAGE($H188:T188))</f>
        <v>0</v>
      </c>
      <c r="V188" s="272">
        <f t="shared" si="6"/>
        <v>0</v>
      </c>
      <c r="W188" s="272">
        <f>IF(U188&gt;11,(U188-#REF!-#REF!),0)</f>
        <v>0</v>
      </c>
    </row>
    <row r="189" spans="1:23" s="2" customFormat="1" ht="10.7">
      <c r="A189" s="259">
        <v>164</v>
      </c>
      <c r="B189" s="185"/>
      <c r="C189" s="186"/>
      <c r="D189" s="187"/>
      <c r="E189" s="186"/>
      <c r="F189" s="188"/>
      <c r="G189" s="262">
        <f t="shared" si="5"/>
        <v>0</v>
      </c>
      <c r="H189" s="192"/>
      <c r="I189" s="187"/>
      <c r="J189" s="187"/>
      <c r="K189" s="187"/>
      <c r="L189" s="187"/>
      <c r="M189" s="187"/>
      <c r="N189" s="187"/>
      <c r="O189" s="187"/>
      <c r="P189" s="187"/>
      <c r="Q189" s="187"/>
      <c r="R189" s="187"/>
      <c r="S189" s="187"/>
      <c r="T189" s="269"/>
      <c r="U189" s="271">
        <f>IF(AND(H189=0,I189=0,J189=0,K189=0,L189=0,M189=0,N189=0,O189=0,P189=0,Q189=0,R189=0,S189=0,T189=0),0,AVERAGE($H189:T189))</f>
        <v>0</v>
      </c>
      <c r="V189" s="272">
        <f t="shared" si="6"/>
        <v>0</v>
      </c>
      <c r="W189" s="272">
        <f>IF(U189&gt;11,(U189-#REF!-#REF!),0)</f>
        <v>0</v>
      </c>
    </row>
    <row r="190" spans="1:23" s="2" customFormat="1" ht="10.7">
      <c r="A190" s="259">
        <v>165</v>
      </c>
      <c r="B190" s="185"/>
      <c r="C190" s="186"/>
      <c r="D190" s="187"/>
      <c r="E190" s="186"/>
      <c r="F190" s="188"/>
      <c r="G190" s="262">
        <f t="shared" si="5"/>
        <v>0</v>
      </c>
      <c r="H190" s="192"/>
      <c r="I190" s="187"/>
      <c r="J190" s="187"/>
      <c r="K190" s="187"/>
      <c r="L190" s="187"/>
      <c r="M190" s="187"/>
      <c r="N190" s="187"/>
      <c r="O190" s="187"/>
      <c r="P190" s="187"/>
      <c r="Q190" s="187"/>
      <c r="R190" s="187"/>
      <c r="S190" s="187"/>
      <c r="T190" s="269"/>
      <c r="U190" s="271">
        <f>IF(AND(H190=0,I190=0,J190=0,K190=0,L190=0,M190=0,N190=0,O190=0,P190=0,Q190=0,R190=0,S190=0,T190=0),0,AVERAGE($H190:T190))</f>
        <v>0</v>
      </c>
      <c r="V190" s="272">
        <f t="shared" si="6"/>
        <v>0</v>
      </c>
      <c r="W190" s="272">
        <f>IF(U190&gt;11,(U190-#REF!-#REF!),0)</f>
        <v>0</v>
      </c>
    </row>
    <row r="191" spans="1:23" s="2" customFormat="1" ht="10.7">
      <c r="A191" s="259">
        <v>166</v>
      </c>
      <c r="B191" s="185"/>
      <c r="C191" s="186"/>
      <c r="D191" s="187"/>
      <c r="E191" s="186"/>
      <c r="F191" s="188"/>
      <c r="G191" s="262">
        <f t="shared" si="5"/>
        <v>0</v>
      </c>
      <c r="H191" s="192"/>
      <c r="I191" s="187"/>
      <c r="J191" s="187"/>
      <c r="K191" s="187"/>
      <c r="L191" s="187"/>
      <c r="M191" s="187"/>
      <c r="N191" s="187"/>
      <c r="O191" s="187"/>
      <c r="P191" s="187"/>
      <c r="Q191" s="187"/>
      <c r="R191" s="187"/>
      <c r="S191" s="187"/>
      <c r="T191" s="269"/>
      <c r="U191" s="271">
        <f>IF(AND(H191=0,I191=0,J191=0,K191=0,L191=0,M191=0,N191=0,O191=0,P191=0,Q191=0,R191=0,S191=0,T191=0),0,AVERAGE($H191:T191))</f>
        <v>0</v>
      </c>
      <c r="V191" s="272">
        <f t="shared" si="6"/>
        <v>0</v>
      </c>
      <c r="W191" s="272">
        <f>IF(U191&gt;11,(U191-#REF!-#REF!),0)</f>
        <v>0</v>
      </c>
    </row>
    <row r="192" spans="1:23" s="2" customFormat="1" ht="10.7">
      <c r="A192" s="259">
        <v>167</v>
      </c>
      <c r="B192" s="185"/>
      <c r="C192" s="186"/>
      <c r="D192" s="187"/>
      <c r="E192" s="186"/>
      <c r="F192" s="188"/>
      <c r="G192" s="262">
        <f t="shared" si="5"/>
        <v>0</v>
      </c>
      <c r="H192" s="192"/>
      <c r="I192" s="187"/>
      <c r="J192" s="187"/>
      <c r="K192" s="187"/>
      <c r="L192" s="187"/>
      <c r="M192" s="187"/>
      <c r="N192" s="187"/>
      <c r="O192" s="187"/>
      <c r="P192" s="187"/>
      <c r="Q192" s="187"/>
      <c r="R192" s="187"/>
      <c r="S192" s="187"/>
      <c r="T192" s="269"/>
      <c r="U192" s="271">
        <f>IF(AND(H192=0,I192=0,J192=0,K192=0,L192=0,M192=0,N192=0,O192=0,P192=0,Q192=0,R192=0,S192=0,T192=0),0,AVERAGE($H192:T192))</f>
        <v>0</v>
      </c>
      <c r="V192" s="272">
        <f t="shared" si="6"/>
        <v>0</v>
      </c>
      <c r="W192" s="272">
        <f>IF(U192&gt;11,(U192-#REF!-#REF!),0)</f>
        <v>0</v>
      </c>
    </row>
    <row r="193" spans="1:23" s="2" customFormat="1" ht="10.7">
      <c r="A193" s="259">
        <v>168</v>
      </c>
      <c r="B193" s="185"/>
      <c r="C193" s="186"/>
      <c r="D193" s="187"/>
      <c r="E193" s="186"/>
      <c r="F193" s="188"/>
      <c r="G193" s="262">
        <f t="shared" si="5"/>
        <v>0</v>
      </c>
      <c r="H193" s="192"/>
      <c r="I193" s="187"/>
      <c r="J193" s="187"/>
      <c r="K193" s="187"/>
      <c r="L193" s="187"/>
      <c r="M193" s="187"/>
      <c r="N193" s="187"/>
      <c r="O193" s="187"/>
      <c r="P193" s="187"/>
      <c r="Q193" s="187"/>
      <c r="R193" s="187"/>
      <c r="S193" s="187"/>
      <c r="T193" s="269"/>
      <c r="U193" s="271">
        <f>IF(AND(H193=0,I193=0,J193=0,K193=0,L193=0,M193=0,N193=0,O193=0,P193=0,Q193=0,R193=0,S193=0,T193=0),0,AVERAGE($H193:T193))</f>
        <v>0</v>
      </c>
      <c r="V193" s="272">
        <f t="shared" si="6"/>
        <v>0</v>
      </c>
      <c r="W193" s="272">
        <f>IF(U193&gt;11,(U193-#REF!-#REF!),0)</f>
        <v>0</v>
      </c>
    </row>
    <row r="194" spans="1:23" s="2" customFormat="1" ht="10.7">
      <c r="A194" s="259">
        <v>169</v>
      </c>
      <c r="B194" s="185"/>
      <c r="C194" s="186"/>
      <c r="D194" s="187"/>
      <c r="E194" s="186"/>
      <c r="F194" s="188"/>
      <c r="G194" s="262">
        <f t="shared" si="5"/>
        <v>0</v>
      </c>
      <c r="H194" s="192"/>
      <c r="I194" s="187"/>
      <c r="J194" s="187"/>
      <c r="K194" s="187"/>
      <c r="L194" s="187"/>
      <c r="M194" s="187"/>
      <c r="N194" s="187"/>
      <c r="O194" s="187"/>
      <c r="P194" s="187"/>
      <c r="Q194" s="187"/>
      <c r="R194" s="187"/>
      <c r="S194" s="187"/>
      <c r="T194" s="269"/>
      <c r="U194" s="271">
        <f>IF(AND(H194=0,I194=0,J194=0,K194=0,L194=0,M194=0,N194=0,O194=0,P194=0,Q194=0,R194=0,S194=0,T194=0),0,AVERAGE($H194:T194))</f>
        <v>0</v>
      </c>
      <c r="V194" s="272">
        <f t="shared" si="6"/>
        <v>0</v>
      </c>
      <c r="W194" s="272">
        <f>IF(U194&gt;11,(U194-#REF!-#REF!),0)</f>
        <v>0</v>
      </c>
    </row>
    <row r="195" spans="1:23" s="2" customFormat="1" ht="10.7">
      <c r="A195" s="259">
        <v>170</v>
      </c>
      <c r="B195" s="185"/>
      <c r="C195" s="186"/>
      <c r="D195" s="187"/>
      <c r="E195" s="186"/>
      <c r="F195" s="188"/>
      <c r="G195" s="262">
        <f t="shared" si="5"/>
        <v>0</v>
      </c>
      <c r="H195" s="192"/>
      <c r="I195" s="187"/>
      <c r="J195" s="187"/>
      <c r="K195" s="187"/>
      <c r="L195" s="187"/>
      <c r="M195" s="187"/>
      <c r="N195" s="187"/>
      <c r="O195" s="187"/>
      <c r="P195" s="187"/>
      <c r="Q195" s="187"/>
      <c r="R195" s="187"/>
      <c r="S195" s="187"/>
      <c r="T195" s="269"/>
      <c r="U195" s="271">
        <f>IF(AND(H195=0,I195=0,J195=0,K195=0,L195=0,M195=0,N195=0,O195=0,P195=0,Q195=0,R195=0,S195=0,T195=0),0,AVERAGE($H195:T195))</f>
        <v>0</v>
      </c>
      <c r="V195" s="272">
        <f t="shared" si="6"/>
        <v>0</v>
      </c>
      <c r="W195" s="272">
        <f>IF(U195&gt;11,(U195-#REF!-#REF!),0)</f>
        <v>0</v>
      </c>
    </row>
    <row r="196" spans="1:23" s="2" customFormat="1" ht="10.7">
      <c r="A196" s="259">
        <v>171</v>
      </c>
      <c r="B196" s="185"/>
      <c r="C196" s="186"/>
      <c r="D196" s="187"/>
      <c r="E196" s="186"/>
      <c r="F196" s="188"/>
      <c r="G196" s="262">
        <f t="shared" si="5"/>
        <v>0</v>
      </c>
      <c r="H196" s="192"/>
      <c r="I196" s="187"/>
      <c r="J196" s="187"/>
      <c r="K196" s="187"/>
      <c r="L196" s="187"/>
      <c r="M196" s="187"/>
      <c r="N196" s="187"/>
      <c r="O196" s="187"/>
      <c r="P196" s="187"/>
      <c r="Q196" s="187"/>
      <c r="R196" s="187"/>
      <c r="S196" s="187"/>
      <c r="T196" s="269"/>
      <c r="U196" s="271">
        <f>IF(AND(H196=0,I196=0,J196=0,K196=0,L196=0,M196=0,N196=0,O196=0,P196=0,Q196=0,R196=0,S196=0,T196=0),0,AVERAGE($H196:T196))</f>
        <v>0</v>
      </c>
      <c r="V196" s="272">
        <f t="shared" si="6"/>
        <v>0</v>
      </c>
      <c r="W196" s="272">
        <f>IF(U196&gt;11,(U196-#REF!-#REF!),0)</f>
        <v>0</v>
      </c>
    </row>
    <row r="197" spans="1:23" s="2" customFormat="1" ht="10.7">
      <c r="A197" s="259">
        <v>172</v>
      </c>
      <c r="B197" s="185"/>
      <c r="C197" s="186"/>
      <c r="D197" s="187"/>
      <c r="E197" s="186"/>
      <c r="F197" s="188"/>
      <c r="G197" s="262">
        <f t="shared" si="5"/>
        <v>0</v>
      </c>
      <c r="H197" s="192"/>
      <c r="I197" s="187"/>
      <c r="J197" s="187"/>
      <c r="K197" s="187"/>
      <c r="L197" s="187"/>
      <c r="M197" s="187"/>
      <c r="N197" s="187"/>
      <c r="O197" s="187"/>
      <c r="P197" s="187"/>
      <c r="Q197" s="187"/>
      <c r="R197" s="187"/>
      <c r="S197" s="187"/>
      <c r="T197" s="269"/>
      <c r="U197" s="271">
        <f>IF(AND(H197=0,I197=0,J197=0,K197=0,L197=0,M197=0,N197=0,O197=0,P197=0,Q197=0,R197=0,S197=0,T197=0),0,AVERAGE($H197:T197))</f>
        <v>0</v>
      </c>
      <c r="V197" s="272">
        <f t="shared" si="6"/>
        <v>0</v>
      </c>
      <c r="W197" s="272">
        <f>IF(U197&gt;11,(U197-#REF!-#REF!),0)</f>
        <v>0</v>
      </c>
    </row>
    <row r="198" spans="1:23" s="2" customFormat="1" ht="10.7">
      <c r="A198" s="259">
        <v>173</v>
      </c>
      <c r="B198" s="185"/>
      <c r="C198" s="186"/>
      <c r="D198" s="187"/>
      <c r="E198" s="186"/>
      <c r="F198" s="188"/>
      <c r="G198" s="262">
        <f t="shared" si="5"/>
        <v>0</v>
      </c>
      <c r="H198" s="192"/>
      <c r="I198" s="187"/>
      <c r="J198" s="187"/>
      <c r="K198" s="187"/>
      <c r="L198" s="187"/>
      <c r="M198" s="187"/>
      <c r="N198" s="187"/>
      <c r="O198" s="187"/>
      <c r="P198" s="187"/>
      <c r="Q198" s="187"/>
      <c r="R198" s="187"/>
      <c r="S198" s="187"/>
      <c r="T198" s="269"/>
      <c r="U198" s="271">
        <f>IF(AND(H198=0,I198=0,J198=0,K198=0,L198=0,M198=0,N198=0,O198=0,P198=0,Q198=0,R198=0,S198=0,T198=0),0,AVERAGE($H198:T198))</f>
        <v>0</v>
      </c>
      <c r="V198" s="272">
        <f t="shared" si="6"/>
        <v>0</v>
      </c>
      <c r="W198" s="272">
        <f>IF(U198&gt;11,(U198-#REF!-#REF!),0)</f>
        <v>0</v>
      </c>
    </row>
    <row r="199" spans="1:23" s="2" customFormat="1" ht="10.7">
      <c r="A199" s="259">
        <v>174</v>
      </c>
      <c r="B199" s="185"/>
      <c r="C199" s="186"/>
      <c r="D199" s="187"/>
      <c r="E199" s="186"/>
      <c r="F199" s="188"/>
      <c r="G199" s="262">
        <f t="shared" si="5"/>
        <v>0</v>
      </c>
      <c r="H199" s="192"/>
      <c r="I199" s="187"/>
      <c r="J199" s="187"/>
      <c r="K199" s="187"/>
      <c r="L199" s="187"/>
      <c r="M199" s="187"/>
      <c r="N199" s="187"/>
      <c r="O199" s="187"/>
      <c r="P199" s="187"/>
      <c r="Q199" s="187"/>
      <c r="R199" s="187"/>
      <c r="S199" s="187"/>
      <c r="T199" s="269"/>
      <c r="U199" s="271">
        <f>IF(AND(H199=0,I199=0,J199=0,K199=0,L199=0,M199=0,N199=0,O199=0,P199=0,Q199=0,R199=0,S199=0,T199=0),0,AVERAGE($H199:T199))</f>
        <v>0</v>
      </c>
      <c r="V199" s="272">
        <f t="shared" si="6"/>
        <v>0</v>
      </c>
      <c r="W199" s="272">
        <f>IF(U199&gt;11,(U199-#REF!-#REF!),0)</f>
        <v>0</v>
      </c>
    </row>
    <row r="200" spans="1:23" s="2" customFormat="1" ht="10.7">
      <c r="A200" s="259">
        <v>175</v>
      </c>
      <c r="B200" s="185"/>
      <c r="C200" s="186"/>
      <c r="D200" s="187"/>
      <c r="E200" s="186"/>
      <c r="F200" s="188"/>
      <c r="G200" s="262">
        <f t="shared" si="5"/>
        <v>0</v>
      </c>
      <c r="H200" s="192"/>
      <c r="I200" s="187"/>
      <c r="J200" s="187"/>
      <c r="K200" s="187"/>
      <c r="L200" s="187"/>
      <c r="M200" s="187"/>
      <c r="N200" s="187"/>
      <c r="O200" s="187"/>
      <c r="P200" s="187"/>
      <c r="Q200" s="187"/>
      <c r="R200" s="187"/>
      <c r="S200" s="187"/>
      <c r="T200" s="269"/>
      <c r="U200" s="271">
        <f>IF(AND(H200=0,I200=0,J200=0,K200=0,L200=0,M200=0,N200=0,O200=0,P200=0,Q200=0,R200=0,S200=0,T200=0),0,AVERAGE($H200:T200))</f>
        <v>0</v>
      </c>
      <c r="V200" s="272">
        <f t="shared" si="6"/>
        <v>0</v>
      </c>
      <c r="W200" s="272">
        <f>IF(U200&gt;11,(U200-#REF!-#REF!),0)</f>
        <v>0</v>
      </c>
    </row>
    <row r="201" spans="1:23" s="2" customFormat="1" ht="10.7">
      <c r="A201" s="259">
        <v>176</v>
      </c>
      <c r="B201" s="185"/>
      <c r="C201" s="186"/>
      <c r="D201" s="187"/>
      <c r="E201" s="186"/>
      <c r="F201" s="188"/>
      <c r="G201" s="262">
        <f t="shared" si="5"/>
        <v>0</v>
      </c>
      <c r="H201" s="192"/>
      <c r="I201" s="187"/>
      <c r="J201" s="187"/>
      <c r="K201" s="187"/>
      <c r="L201" s="187"/>
      <c r="M201" s="187"/>
      <c r="N201" s="187"/>
      <c r="O201" s="187"/>
      <c r="P201" s="187"/>
      <c r="Q201" s="187"/>
      <c r="R201" s="187"/>
      <c r="S201" s="187"/>
      <c r="T201" s="269"/>
      <c r="U201" s="271">
        <f>IF(AND(H201=0,I201=0,J201=0,K201=0,L201=0,M201=0,N201=0,O201=0,P201=0,Q201=0,R201=0,S201=0,T201=0),0,AVERAGE($H201:T201))</f>
        <v>0</v>
      </c>
      <c r="V201" s="272">
        <f t="shared" si="6"/>
        <v>0</v>
      </c>
      <c r="W201" s="272">
        <f>IF(U201&gt;11,(U201-#REF!-#REF!),0)</f>
        <v>0</v>
      </c>
    </row>
    <row r="202" spans="1:23" s="2" customFormat="1" ht="10.7">
      <c r="A202" s="259">
        <v>177</v>
      </c>
      <c r="B202" s="185"/>
      <c r="C202" s="186"/>
      <c r="D202" s="187"/>
      <c r="E202" s="186"/>
      <c r="F202" s="188"/>
      <c r="G202" s="262">
        <f t="shared" si="5"/>
        <v>0</v>
      </c>
      <c r="H202" s="192"/>
      <c r="I202" s="187"/>
      <c r="J202" s="187"/>
      <c r="K202" s="187"/>
      <c r="L202" s="187"/>
      <c r="M202" s="187"/>
      <c r="N202" s="187"/>
      <c r="O202" s="187"/>
      <c r="P202" s="187"/>
      <c r="Q202" s="187"/>
      <c r="R202" s="187"/>
      <c r="S202" s="187"/>
      <c r="T202" s="269"/>
      <c r="U202" s="271">
        <f>IF(AND(H202=0,I202=0,J202=0,K202=0,L202=0,M202=0,N202=0,O202=0,P202=0,Q202=0,R202=0,S202=0,T202=0),0,AVERAGE($H202:T202))</f>
        <v>0</v>
      </c>
      <c r="V202" s="272">
        <f t="shared" si="6"/>
        <v>0</v>
      </c>
      <c r="W202" s="272">
        <f>IF(U202&gt;11,(U202-#REF!-#REF!),0)</f>
        <v>0</v>
      </c>
    </row>
    <row r="203" spans="1:23" s="2" customFormat="1" ht="10.7">
      <c r="A203" s="259">
        <v>178</v>
      </c>
      <c r="B203" s="185"/>
      <c r="C203" s="186"/>
      <c r="D203" s="187"/>
      <c r="E203" s="186"/>
      <c r="F203" s="188"/>
      <c r="G203" s="262">
        <f t="shared" si="5"/>
        <v>0</v>
      </c>
      <c r="H203" s="192"/>
      <c r="I203" s="187"/>
      <c r="J203" s="187"/>
      <c r="K203" s="187"/>
      <c r="L203" s="187"/>
      <c r="M203" s="187"/>
      <c r="N203" s="187"/>
      <c r="O203" s="187"/>
      <c r="P203" s="187"/>
      <c r="Q203" s="187"/>
      <c r="R203" s="187"/>
      <c r="S203" s="187"/>
      <c r="T203" s="269"/>
      <c r="U203" s="271">
        <f>IF(AND(H203=0,I203=0,J203=0,K203=0,L203=0,M203=0,N203=0,O203=0,P203=0,Q203=0,R203=0,S203=0,T203=0),0,AVERAGE($H203:T203))</f>
        <v>0</v>
      </c>
      <c r="V203" s="272">
        <f t="shared" si="6"/>
        <v>0</v>
      </c>
      <c r="W203" s="272">
        <f>IF(U203&gt;11,(U203-#REF!-#REF!),0)</f>
        <v>0</v>
      </c>
    </row>
    <row r="204" spans="1:23" s="2" customFormat="1" ht="10.7">
      <c r="A204" s="259">
        <v>179</v>
      </c>
      <c r="B204" s="185"/>
      <c r="C204" s="186"/>
      <c r="D204" s="187"/>
      <c r="E204" s="186"/>
      <c r="F204" s="188"/>
      <c r="G204" s="262">
        <f t="shared" si="5"/>
        <v>0</v>
      </c>
      <c r="H204" s="192"/>
      <c r="I204" s="187"/>
      <c r="J204" s="187"/>
      <c r="K204" s="187"/>
      <c r="L204" s="187"/>
      <c r="M204" s="187"/>
      <c r="N204" s="187"/>
      <c r="O204" s="187"/>
      <c r="P204" s="187"/>
      <c r="Q204" s="187"/>
      <c r="R204" s="187"/>
      <c r="S204" s="187"/>
      <c r="T204" s="269"/>
      <c r="U204" s="271">
        <f>IF(AND(H204=0,I204=0,J204=0,K204=0,L204=0,M204=0,N204=0,O204=0,P204=0,Q204=0,R204=0,S204=0,T204=0),0,AVERAGE($H204:T204))</f>
        <v>0</v>
      </c>
      <c r="V204" s="272">
        <f t="shared" si="6"/>
        <v>0</v>
      </c>
      <c r="W204" s="272">
        <f>IF(U204&gt;11,(U204-#REF!-#REF!),0)</f>
        <v>0</v>
      </c>
    </row>
    <row r="205" spans="1:23" s="2" customFormat="1" ht="10.7">
      <c r="A205" s="259">
        <v>180</v>
      </c>
      <c r="B205" s="185"/>
      <c r="C205" s="186"/>
      <c r="D205" s="187"/>
      <c r="E205" s="186"/>
      <c r="F205" s="188"/>
      <c r="G205" s="262">
        <f t="shared" si="5"/>
        <v>0</v>
      </c>
      <c r="H205" s="192"/>
      <c r="I205" s="187"/>
      <c r="J205" s="187"/>
      <c r="K205" s="187"/>
      <c r="L205" s="187"/>
      <c r="M205" s="187"/>
      <c r="N205" s="187"/>
      <c r="O205" s="187"/>
      <c r="P205" s="187"/>
      <c r="Q205" s="187"/>
      <c r="R205" s="187"/>
      <c r="S205" s="187"/>
      <c r="T205" s="269"/>
      <c r="U205" s="271">
        <f>IF(AND(H205=0,I205=0,J205=0,K205=0,L205=0,M205=0,N205=0,O205=0,P205=0,Q205=0,R205=0,S205=0,T205=0),0,AVERAGE($H205:T205))</f>
        <v>0</v>
      </c>
      <c r="V205" s="272">
        <f t="shared" si="6"/>
        <v>0</v>
      </c>
      <c r="W205" s="272">
        <f>IF(U205&gt;11,(U205-#REF!-#REF!),0)</f>
        <v>0</v>
      </c>
    </row>
    <row r="206" spans="1:23" s="2" customFormat="1" ht="10.7">
      <c r="A206" s="259">
        <v>181</v>
      </c>
      <c r="B206" s="185"/>
      <c r="C206" s="186"/>
      <c r="D206" s="187"/>
      <c r="E206" s="186"/>
      <c r="F206" s="188"/>
      <c r="G206" s="262">
        <f t="shared" si="5"/>
        <v>0</v>
      </c>
      <c r="H206" s="192"/>
      <c r="I206" s="187"/>
      <c r="J206" s="187"/>
      <c r="K206" s="187"/>
      <c r="L206" s="187"/>
      <c r="M206" s="187"/>
      <c r="N206" s="187"/>
      <c r="O206" s="187"/>
      <c r="P206" s="187"/>
      <c r="Q206" s="187"/>
      <c r="R206" s="187"/>
      <c r="S206" s="187"/>
      <c r="T206" s="269"/>
      <c r="U206" s="271">
        <f>IF(AND(H206=0,I206=0,J206=0,K206=0,L206=0,M206=0,N206=0,O206=0,P206=0,Q206=0,R206=0,S206=0,T206=0),0,AVERAGE($H206:T206))</f>
        <v>0</v>
      </c>
      <c r="V206" s="272">
        <f t="shared" si="6"/>
        <v>0</v>
      </c>
      <c r="W206" s="272">
        <f>IF(U206&gt;11,(U206-#REF!-#REF!),0)</f>
        <v>0</v>
      </c>
    </row>
    <row r="207" spans="1:23" s="2" customFormat="1" ht="10.7">
      <c r="A207" s="259">
        <v>182</v>
      </c>
      <c r="B207" s="185"/>
      <c r="C207" s="186"/>
      <c r="D207" s="187"/>
      <c r="E207" s="186"/>
      <c r="F207" s="188"/>
      <c r="G207" s="262">
        <f t="shared" si="5"/>
        <v>0</v>
      </c>
      <c r="H207" s="192"/>
      <c r="I207" s="187"/>
      <c r="J207" s="187"/>
      <c r="K207" s="187"/>
      <c r="L207" s="187"/>
      <c r="M207" s="187"/>
      <c r="N207" s="187"/>
      <c r="O207" s="187"/>
      <c r="P207" s="187"/>
      <c r="Q207" s="187"/>
      <c r="R207" s="187"/>
      <c r="S207" s="187"/>
      <c r="T207" s="269"/>
      <c r="U207" s="271">
        <f>IF(AND(H207=0,I207=0,J207=0,K207=0,L207=0,M207=0,N207=0,O207=0,P207=0,Q207=0,R207=0,S207=0,T207=0),0,AVERAGE($H207:T207))</f>
        <v>0</v>
      </c>
      <c r="V207" s="272">
        <f t="shared" si="6"/>
        <v>0</v>
      </c>
      <c r="W207" s="272">
        <f>IF(U207&gt;11,(U207-#REF!-#REF!),0)</f>
        <v>0</v>
      </c>
    </row>
    <row r="208" spans="1:23" s="2" customFormat="1" ht="10.7">
      <c r="A208" s="259">
        <v>183</v>
      </c>
      <c r="B208" s="185"/>
      <c r="C208" s="186"/>
      <c r="D208" s="187"/>
      <c r="E208" s="186"/>
      <c r="F208" s="188"/>
      <c r="G208" s="262">
        <f t="shared" si="5"/>
        <v>0</v>
      </c>
      <c r="H208" s="192"/>
      <c r="I208" s="187"/>
      <c r="J208" s="187"/>
      <c r="K208" s="187"/>
      <c r="L208" s="187"/>
      <c r="M208" s="187"/>
      <c r="N208" s="187"/>
      <c r="O208" s="187"/>
      <c r="P208" s="187"/>
      <c r="Q208" s="187"/>
      <c r="R208" s="187"/>
      <c r="S208" s="187"/>
      <c r="T208" s="269"/>
      <c r="U208" s="271">
        <f>IF(AND(H208=0,I208=0,J208=0,K208=0,L208=0,M208=0,N208=0,O208=0,P208=0,Q208=0,R208=0,S208=0,T208=0),0,AVERAGE($H208:T208))</f>
        <v>0</v>
      </c>
      <c r="V208" s="272">
        <f t="shared" si="6"/>
        <v>0</v>
      </c>
      <c r="W208" s="272">
        <f>IF(U208&gt;11,(U208-#REF!-#REF!),0)</f>
        <v>0</v>
      </c>
    </row>
    <row r="209" spans="1:23" s="2" customFormat="1" ht="10.7">
      <c r="A209" s="259">
        <v>184</v>
      </c>
      <c r="B209" s="185"/>
      <c r="C209" s="186"/>
      <c r="D209" s="187"/>
      <c r="E209" s="186"/>
      <c r="F209" s="188"/>
      <c r="G209" s="262">
        <f t="shared" si="5"/>
        <v>0</v>
      </c>
      <c r="H209" s="192"/>
      <c r="I209" s="187"/>
      <c r="J209" s="187"/>
      <c r="K209" s="187"/>
      <c r="L209" s="187"/>
      <c r="M209" s="187"/>
      <c r="N209" s="187"/>
      <c r="O209" s="187"/>
      <c r="P209" s="187"/>
      <c r="Q209" s="187"/>
      <c r="R209" s="187"/>
      <c r="S209" s="187"/>
      <c r="T209" s="269"/>
      <c r="U209" s="271">
        <f>IF(AND(H209=0,I209=0,J209=0,K209=0,L209=0,M209=0,N209=0,O209=0,P209=0,Q209=0,R209=0,S209=0,T209=0),0,AVERAGE($H209:T209))</f>
        <v>0</v>
      </c>
      <c r="V209" s="272">
        <f t="shared" si="6"/>
        <v>0</v>
      </c>
      <c r="W209" s="272">
        <f>IF(U209&gt;11,(U209-#REF!-#REF!),0)</f>
        <v>0</v>
      </c>
    </row>
    <row r="210" spans="1:23" s="2" customFormat="1" ht="10.7">
      <c r="A210" s="259">
        <v>185</v>
      </c>
      <c r="B210" s="185"/>
      <c r="C210" s="186"/>
      <c r="D210" s="187"/>
      <c r="E210" s="186"/>
      <c r="F210" s="188"/>
      <c r="G210" s="262">
        <f t="shared" si="5"/>
        <v>0</v>
      </c>
      <c r="H210" s="192"/>
      <c r="I210" s="187"/>
      <c r="J210" s="187"/>
      <c r="K210" s="187"/>
      <c r="L210" s="187"/>
      <c r="M210" s="187"/>
      <c r="N210" s="187"/>
      <c r="O210" s="187"/>
      <c r="P210" s="187"/>
      <c r="Q210" s="187"/>
      <c r="R210" s="187"/>
      <c r="S210" s="187"/>
      <c r="T210" s="269"/>
      <c r="U210" s="271">
        <f>IF(AND(H210=0,I210=0,J210=0,K210=0,L210=0,M210=0,N210=0,O210=0,P210=0,Q210=0,R210=0,S210=0,T210=0),0,AVERAGE($H210:T210))</f>
        <v>0</v>
      </c>
      <c r="V210" s="272">
        <f t="shared" si="6"/>
        <v>0</v>
      </c>
      <c r="W210" s="272">
        <f>IF(U210&gt;11,(U210-#REF!-#REF!),0)</f>
        <v>0</v>
      </c>
    </row>
    <row r="211" spans="1:23" s="2" customFormat="1" ht="10.7">
      <c r="A211" s="259">
        <v>186</v>
      </c>
      <c r="B211" s="185"/>
      <c r="C211" s="186"/>
      <c r="D211" s="187"/>
      <c r="E211" s="186"/>
      <c r="F211" s="188"/>
      <c r="G211" s="262">
        <f t="shared" si="5"/>
        <v>0</v>
      </c>
      <c r="H211" s="192"/>
      <c r="I211" s="187"/>
      <c r="J211" s="187"/>
      <c r="K211" s="187"/>
      <c r="L211" s="187"/>
      <c r="M211" s="187"/>
      <c r="N211" s="187"/>
      <c r="O211" s="187"/>
      <c r="P211" s="187"/>
      <c r="Q211" s="187"/>
      <c r="R211" s="187"/>
      <c r="S211" s="187"/>
      <c r="T211" s="269"/>
      <c r="U211" s="271">
        <f>IF(AND(H211=0,I211=0,J211=0,K211=0,L211=0,M211=0,N211=0,O211=0,P211=0,Q211=0,R211=0,S211=0,T211=0),0,AVERAGE($H211:T211))</f>
        <v>0</v>
      </c>
      <c r="V211" s="272">
        <f t="shared" si="6"/>
        <v>0</v>
      </c>
      <c r="W211" s="272">
        <f>IF(U211&gt;11,(U211-#REF!-#REF!),0)</f>
        <v>0</v>
      </c>
    </row>
    <row r="212" spans="1:23" s="2" customFormat="1" ht="10.7">
      <c r="A212" s="259">
        <v>187</v>
      </c>
      <c r="B212" s="185"/>
      <c r="C212" s="186"/>
      <c r="D212" s="187"/>
      <c r="E212" s="186"/>
      <c r="F212" s="188"/>
      <c r="G212" s="262">
        <f t="shared" si="5"/>
        <v>0</v>
      </c>
      <c r="H212" s="192"/>
      <c r="I212" s="187"/>
      <c r="J212" s="187"/>
      <c r="K212" s="187"/>
      <c r="L212" s="187"/>
      <c r="M212" s="187"/>
      <c r="N212" s="187"/>
      <c r="O212" s="187"/>
      <c r="P212" s="187"/>
      <c r="Q212" s="187"/>
      <c r="R212" s="187"/>
      <c r="S212" s="187"/>
      <c r="T212" s="269"/>
      <c r="U212" s="271">
        <f>IF(AND(H212=0,I212=0,J212=0,K212=0,L212=0,M212=0,N212=0,O212=0,P212=0,Q212=0,R212=0,S212=0,T212=0),0,AVERAGE($H212:T212))</f>
        <v>0</v>
      </c>
      <c r="V212" s="272">
        <f t="shared" si="6"/>
        <v>0</v>
      </c>
      <c r="W212" s="272">
        <f>IF(U212&gt;11,(U212-#REF!-#REF!),0)</f>
        <v>0</v>
      </c>
    </row>
    <row r="213" spans="1:23" s="2" customFormat="1" ht="10.7">
      <c r="A213" s="259">
        <v>188</v>
      </c>
      <c r="B213" s="185"/>
      <c r="C213" s="186"/>
      <c r="D213" s="187"/>
      <c r="E213" s="186"/>
      <c r="F213" s="188"/>
      <c r="G213" s="262">
        <f t="shared" si="5"/>
        <v>0</v>
      </c>
      <c r="H213" s="192"/>
      <c r="I213" s="187"/>
      <c r="J213" s="187"/>
      <c r="K213" s="187"/>
      <c r="L213" s="187"/>
      <c r="M213" s="187"/>
      <c r="N213" s="187"/>
      <c r="O213" s="187"/>
      <c r="P213" s="187"/>
      <c r="Q213" s="187"/>
      <c r="R213" s="187"/>
      <c r="S213" s="187"/>
      <c r="T213" s="269"/>
      <c r="U213" s="271">
        <f>IF(AND(H213=0,I213=0,J213=0,K213=0,L213=0,M213=0,N213=0,O213=0,P213=0,Q213=0,R213=0,S213=0,T213=0),0,AVERAGE($H213:T213))</f>
        <v>0</v>
      </c>
      <c r="V213" s="272">
        <f t="shared" si="6"/>
        <v>0</v>
      </c>
      <c r="W213" s="272">
        <f>IF(U213&gt;11,(U213-#REF!-#REF!),0)</f>
        <v>0</v>
      </c>
    </row>
    <row r="214" spans="1:23" s="2" customFormat="1" ht="10.7">
      <c r="A214" s="259">
        <v>189</v>
      </c>
      <c r="B214" s="185"/>
      <c r="C214" s="186"/>
      <c r="D214" s="187"/>
      <c r="E214" s="186"/>
      <c r="F214" s="188"/>
      <c r="G214" s="262">
        <f t="shared" si="5"/>
        <v>0</v>
      </c>
      <c r="H214" s="192"/>
      <c r="I214" s="187"/>
      <c r="J214" s="187"/>
      <c r="K214" s="187"/>
      <c r="L214" s="187"/>
      <c r="M214" s="187"/>
      <c r="N214" s="187"/>
      <c r="O214" s="187"/>
      <c r="P214" s="187"/>
      <c r="Q214" s="187"/>
      <c r="R214" s="187"/>
      <c r="S214" s="187"/>
      <c r="T214" s="269"/>
      <c r="U214" s="271">
        <f>IF(AND(H214=0,I214=0,J214=0,K214=0,L214=0,M214=0,N214=0,O214=0,P214=0,Q214=0,R214=0,S214=0,T214=0),0,AVERAGE($H214:T214))</f>
        <v>0</v>
      </c>
      <c r="V214" s="272">
        <f t="shared" si="6"/>
        <v>0</v>
      </c>
      <c r="W214" s="272">
        <f>IF(U214&gt;11,(U214-#REF!-#REF!),0)</f>
        <v>0</v>
      </c>
    </row>
    <row r="215" spans="1:23" s="2" customFormat="1" ht="10.7">
      <c r="A215" s="259">
        <v>190</v>
      </c>
      <c r="B215" s="185"/>
      <c r="C215" s="186"/>
      <c r="D215" s="187"/>
      <c r="E215" s="186"/>
      <c r="F215" s="188"/>
      <c r="G215" s="262">
        <f t="shared" si="5"/>
        <v>0</v>
      </c>
      <c r="H215" s="192"/>
      <c r="I215" s="187"/>
      <c r="J215" s="187"/>
      <c r="K215" s="187"/>
      <c r="L215" s="187"/>
      <c r="M215" s="187"/>
      <c r="N215" s="187"/>
      <c r="O215" s="187"/>
      <c r="P215" s="187"/>
      <c r="Q215" s="187"/>
      <c r="R215" s="187"/>
      <c r="S215" s="187"/>
      <c r="T215" s="269"/>
      <c r="U215" s="271">
        <f>IF(AND(H215=0,I215=0,J215=0,K215=0,L215=0,M215=0,N215=0,O215=0,P215=0,Q215=0,R215=0,S215=0,T215=0),0,AVERAGE($H215:T215))</f>
        <v>0</v>
      </c>
      <c r="V215" s="272">
        <f t="shared" si="6"/>
        <v>0</v>
      </c>
      <c r="W215" s="272">
        <f>IF(U215&gt;11,(U215-#REF!-#REF!),0)</f>
        <v>0</v>
      </c>
    </row>
    <row r="216" spans="1:23" s="2" customFormat="1" ht="10.7">
      <c r="A216" s="259">
        <v>191</v>
      </c>
      <c r="B216" s="185"/>
      <c r="C216" s="186"/>
      <c r="D216" s="187"/>
      <c r="E216" s="186"/>
      <c r="F216" s="188"/>
      <c r="G216" s="262">
        <f t="shared" si="5"/>
        <v>0</v>
      </c>
      <c r="H216" s="192"/>
      <c r="I216" s="187"/>
      <c r="J216" s="187"/>
      <c r="K216" s="187"/>
      <c r="L216" s="187"/>
      <c r="M216" s="187"/>
      <c r="N216" s="187"/>
      <c r="O216" s="187"/>
      <c r="P216" s="187"/>
      <c r="Q216" s="187"/>
      <c r="R216" s="187"/>
      <c r="S216" s="187"/>
      <c r="T216" s="269"/>
      <c r="U216" s="271">
        <f>IF(AND(H216=0,I216=0,J216=0,K216=0,L216=0,M216=0,N216=0,O216=0,P216=0,Q216=0,R216=0,S216=0,T216=0),0,AVERAGE($H216:T216))</f>
        <v>0</v>
      </c>
      <c r="V216" s="272">
        <f t="shared" si="6"/>
        <v>0</v>
      </c>
      <c r="W216" s="272">
        <f>IF(U216&gt;11,(U216-#REF!-#REF!),0)</f>
        <v>0</v>
      </c>
    </row>
    <row r="217" spans="1:23" s="2" customFormat="1" ht="10.7">
      <c r="A217" s="259">
        <v>192</v>
      </c>
      <c r="B217" s="185"/>
      <c r="C217" s="186"/>
      <c r="D217" s="187"/>
      <c r="E217" s="186"/>
      <c r="F217" s="188"/>
      <c r="G217" s="262">
        <f t="shared" si="5"/>
        <v>0</v>
      </c>
      <c r="H217" s="192"/>
      <c r="I217" s="187"/>
      <c r="J217" s="187"/>
      <c r="K217" s="187"/>
      <c r="L217" s="187"/>
      <c r="M217" s="187"/>
      <c r="N217" s="187"/>
      <c r="O217" s="187"/>
      <c r="P217" s="187"/>
      <c r="Q217" s="187"/>
      <c r="R217" s="187"/>
      <c r="S217" s="187"/>
      <c r="T217" s="269"/>
      <c r="U217" s="271">
        <f>IF(AND(H217=0,I217=0,J217=0,K217=0,L217=0,M217=0,N217=0,O217=0,P217=0,Q217=0,R217=0,S217=0,T217=0),0,AVERAGE($H217:T217))</f>
        <v>0</v>
      </c>
      <c r="V217" s="272">
        <f t="shared" si="6"/>
        <v>0</v>
      </c>
      <c r="W217" s="272">
        <f>IF(U217&gt;11,(U217-#REF!-#REF!),0)</f>
        <v>0</v>
      </c>
    </row>
    <row r="218" spans="1:23" s="2" customFormat="1" ht="10.7">
      <c r="A218" s="259">
        <v>193</v>
      </c>
      <c r="B218" s="185"/>
      <c r="C218" s="186"/>
      <c r="D218" s="187"/>
      <c r="E218" s="186"/>
      <c r="F218" s="188"/>
      <c r="G218" s="262">
        <f t="shared" si="5"/>
        <v>0</v>
      </c>
      <c r="H218" s="192"/>
      <c r="I218" s="187"/>
      <c r="J218" s="187"/>
      <c r="K218" s="187"/>
      <c r="L218" s="187"/>
      <c r="M218" s="187"/>
      <c r="N218" s="187"/>
      <c r="O218" s="187"/>
      <c r="P218" s="187"/>
      <c r="Q218" s="187"/>
      <c r="R218" s="187"/>
      <c r="S218" s="187"/>
      <c r="T218" s="269"/>
      <c r="U218" s="271">
        <f>IF(AND(H218=0,I218=0,J218=0,K218=0,L218=0,M218=0,N218=0,O218=0,P218=0,Q218=0,R218=0,S218=0,T218=0),0,AVERAGE($H218:T218))</f>
        <v>0</v>
      </c>
      <c r="V218" s="272">
        <f t="shared" si="6"/>
        <v>0</v>
      </c>
      <c r="W218" s="272">
        <f>IF(U218&gt;11,(U218-#REF!-#REF!),0)</f>
        <v>0</v>
      </c>
    </row>
    <row r="219" spans="1:23" s="2" customFormat="1" ht="10.7">
      <c r="A219" s="259">
        <v>194</v>
      </c>
      <c r="B219" s="185"/>
      <c r="C219" s="186"/>
      <c r="D219" s="187"/>
      <c r="E219" s="186"/>
      <c r="F219" s="188"/>
      <c r="G219" s="262">
        <f t="shared" ref="G219:G282" si="7">IF(E219="Residencial",D219,E219)</f>
        <v>0</v>
      </c>
      <c r="H219" s="192"/>
      <c r="I219" s="187"/>
      <c r="J219" s="187"/>
      <c r="K219" s="187"/>
      <c r="L219" s="187"/>
      <c r="M219" s="187"/>
      <c r="N219" s="187"/>
      <c r="O219" s="187"/>
      <c r="P219" s="187"/>
      <c r="Q219" s="187"/>
      <c r="R219" s="187"/>
      <c r="S219" s="187"/>
      <c r="T219" s="269"/>
      <c r="U219" s="271">
        <f>IF(AND(H219=0,I219=0,J219=0,K219=0,L219=0,M219=0,N219=0,O219=0,P219=0,Q219=0,R219=0,S219=0,T219=0),0,AVERAGE($H219:T219))</f>
        <v>0</v>
      </c>
      <c r="V219" s="272">
        <f t="shared" ref="V219:V282" si="8">IF(U219&lt;=11,U219,11)</f>
        <v>0</v>
      </c>
      <c r="W219" s="272">
        <f>IF(U219&gt;11,(U219-#REF!-#REF!),0)</f>
        <v>0</v>
      </c>
    </row>
    <row r="220" spans="1:23" s="2" customFormat="1" ht="10.7">
      <c r="A220" s="259">
        <v>195</v>
      </c>
      <c r="B220" s="185"/>
      <c r="C220" s="186"/>
      <c r="D220" s="187"/>
      <c r="E220" s="186"/>
      <c r="F220" s="188"/>
      <c r="G220" s="262">
        <f t="shared" si="7"/>
        <v>0</v>
      </c>
      <c r="H220" s="192"/>
      <c r="I220" s="187"/>
      <c r="J220" s="187"/>
      <c r="K220" s="187"/>
      <c r="L220" s="187"/>
      <c r="M220" s="187"/>
      <c r="N220" s="187"/>
      <c r="O220" s="187"/>
      <c r="P220" s="187"/>
      <c r="Q220" s="187"/>
      <c r="R220" s="187"/>
      <c r="S220" s="187"/>
      <c r="T220" s="269"/>
      <c r="U220" s="271">
        <f>IF(AND(H220=0,I220=0,J220=0,K220=0,L220=0,M220=0,N220=0,O220=0,P220=0,Q220=0,R220=0,S220=0,T220=0),0,AVERAGE($H220:T220))</f>
        <v>0</v>
      </c>
      <c r="V220" s="272">
        <f t="shared" si="8"/>
        <v>0</v>
      </c>
      <c r="W220" s="272">
        <f>IF(U220&gt;11,(U220-#REF!-#REF!),0)</f>
        <v>0</v>
      </c>
    </row>
    <row r="221" spans="1:23" s="2" customFormat="1" ht="10.7">
      <c r="A221" s="259">
        <v>196</v>
      </c>
      <c r="B221" s="185"/>
      <c r="C221" s="186"/>
      <c r="D221" s="187"/>
      <c r="E221" s="186"/>
      <c r="F221" s="188"/>
      <c r="G221" s="262">
        <f t="shared" si="7"/>
        <v>0</v>
      </c>
      <c r="H221" s="192"/>
      <c r="I221" s="187"/>
      <c r="J221" s="187"/>
      <c r="K221" s="187"/>
      <c r="L221" s="187"/>
      <c r="M221" s="187"/>
      <c r="N221" s="187"/>
      <c r="O221" s="187"/>
      <c r="P221" s="187"/>
      <c r="Q221" s="187"/>
      <c r="R221" s="187"/>
      <c r="S221" s="187"/>
      <c r="T221" s="269"/>
      <c r="U221" s="271">
        <f>IF(AND(H221=0,I221=0,J221=0,K221=0,L221=0,M221=0,N221=0,O221=0,P221=0,Q221=0,R221=0,S221=0,T221=0),0,AVERAGE($H221:T221))</f>
        <v>0</v>
      </c>
      <c r="V221" s="272">
        <f t="shared" si="8"/>
        <v>0</v>
      </c>
      <c r="W221" s="272">
        <f>IF(U221&gt;11,(U221-#REF!-#REF!),0)</f>
        <v>0</v>
      </c>
    </row>
    <row r="222" spans="1:23" s="2" customFormat="1" ht="10.7">
      <c r="A222" s="259">
        <v>197</v>
      </c>
      <c r="B222" s="185"/>
      <c r="C222" s="186"/>
      <c r="D222" s="187"/>
      <c r="E222" s="186"/>
      <c r="F222" s="188"/>
      <c r="G222" s="262">
        <f t="shared" si="7"/>
        <v>0</v>
      </c>
      <c r="H222" s="192"/>
      <c r="I222" s="187"/>
      <c r="J222" s="187"/>
      <c r="K222" s="187"/>
      <c r="L222" s="187"/>
      <c r="M222" s="187"/>
      <c r="N222" s="187"/>
      <c r="O222" s="187"/>
      <c r="P222" s="187"/>
      <c r="Q222" s="187"/>
      <c r="R222" s="187"/>
      <c r="S222" s="187"/>
      <c r="T222" s="269"/>
      <c r="U222" s="271">
        <f>IF(AND(H222=0,I222=0,J222=0,K222=0,L222=0,M222=0,N222=0,O222=0,P222=0,Q222=0,R222=0,S222=0,T222=0),0,AVERAGE($H222:T222))</f>
        <v>0</v>
      </c>
      <c r="V222" s="272">
        <f t="shared" si="8"/>
        <v>0</v>
      </c>
      <c r="W222" s="272">
        <f>IF(U222&gt;11,(U222-#REF!-#REF!),0)</f>
        <v>0</v>
      </c>
    </row>
    <row r="223" spans="1:23" s="2" customFormat="1" ht="10.7">
      <c r="A223" s="259">
        <v>198</v>
      </c>
      <c r="B223" s="185"/>
      <c r="C223" s="186"/>
      <c r="D223" s="187"/>
      <c r="E223" s="186"/>
      <c r="F223" s="188"/>
      <c r="G223" s="262">
        <f t="shared" si="7"/>
        <v>0</v>
      </c>
      <c r="H223" s="192"/>
      <c r="I223" s="187"/>
      <c r="J223" s="187"/>
      <c r="K223" s="187"/>
      <c r="L223" s="187"/>
      <c r="M223" s="187"/>
      <c r="N223" s="187"/>
      <c r="O223" s="187"/>
      <c r="P223" s="187"/>
      <c r="Q223" s="187"/>
      <c r="R223" s="187"/>
      <c r="S223" s="187"/>
      <c r="T223" s="269"/>
      <c r="U223" s="271">
        <f>IF(AND(H223=0,I223=0,J223=0,K223=0,L223=0,M223=0,N223=0,O223=0,P223=0,Q223=0,R223=0,S223=0,T223=0),0,AVERAGE($H223:T223))</f>
        <v>0</v>
      </c>
      <c r="V223" s="272">
        <f t="shared" si="8"/>
        <v>0</v>
      </c>
      <c r="W223" s="272">
        <f>IF(U223&gt;11,(U223-#REF!-#REF!),0)</f>
        <v>0</v>
      </c>
    </row>
    <row r="224" spans="1:23" s="2" customFormat="1" ht="10.7">
      <c r="A224" s="259">
        <v>199</v>
      </c>
      <c r="B224" s="185"/>
      <c r="C224" s="186"/>
      <c r="D224" s="187"/>
      <c r="E224" s="186"/>
      <c r="F224" s="188"/>
      <c r="G224" s="262">
        <f t="shared" si="7"/>
        <v>0</v>
      </c>
      <c r="H224" s="192"/>
      <c r="I224" s="187"/>
      <c r="J224" s="187"/>
      <c r="K224" s="187"/>
      <c r="L224" s="187"/>
      <c r="M224" s="187"/>
      <c r="N224" s="187"/>
      <c r="O224" s="187"/>
      <c r="P224" s="187"/>
      <c r="Q224" s="187"/>
      <c r="R224" s="187"/>
      <c r="S224" s="187"/>
      <c r="T224" s="269"/>
      <c r="U224" s="271">
        <f>IF(AND(H224=0,I224=0,J224=0,K224=0,L224=0,M224=0,N224=0,O224=0,P224=0,Q224=0,R224=0,S224=0,T224=0),0,AVERAGE($H224:T224))</f>
        <v>0</v>
      </c>
      <c r="V224" s="272">
        <f t="shared" si="8"/>
        <v>0</v>
      </c>
      <c r="W224" s="272">
        <f>IF(U224&gt;11,(U224-#REF!-#REF!),0)</f>
        <v>0</v>
      </c>
    </row>
    <row r="225" spans="1:23" s="2" customFormat="1" ht="10.7">
      <c r="A225" s="259">
        <v>200</v>
      </c>
      <c r="B225" s="185"/>
      <c r="C225" s="186"/>
      <c r="D225" s="187"/>
      <c r="E225" s="186"/>
      <c r="F225" s="188"/>
      <c r="G225" s="262">
        <f t="shared" si="7"/>
        <v>0</v>
      </c>
      <c r="H225" s="192"/>
      <c r="I225" s="187"/>
      <c r="J225" s="187"/>
      <c r="K225" s="187"/>
      <c r="L225" s="187"/>
      <c r="M225" s="187"/>
      <c r="N225" s="187"/>
      <c r="O225" s="187"/>
      <c r="P225" s="187"/>
      <c r="Q225" s="187"/>
      <c r="R225" s="187"/>
      <c r="S225" s="187"/>
      <c r="T225" s="269"/>
      <c r="U225" s="271">
        <f>IF(AND(H225=0,I225=0,J225=0,K225=0,L225=0,M225=0,N225=0,O225=0,P225=0,Q225=0,R225=0,S225=0,T225=0),0,AVERAGE($H225:T225))</f>
        <v>0</v>
      </c>
      <c r="V225" s="272">
        <f t="shared" si="8"/>
        <v>0</v>
      </c>
      <c r="W225" s="272">
        <f>IF(U225&gt;11,(U225-#REF!-#REF!),0)</f>
        <v>0</v>
      </c>
    </row>
    <row r="226" spans="1:23" s="2" customFormat="1" ht="10.7">
      <c r="A226" s="259">
        <v>201</v>
      </c>
      <c r="B226" s="185"/>
      <c r="C226" s="186"/>
      <c r="D226" s="187"/>
      <c r="E226" s="186"/>
      <c r="F226" s="188"/>
      <c r="G226" s="262">
        <f t="shared" si="7"/>
        <v>0</v>
      </c>
      <c r="H226" s="192"/>
      <c r="I226" s="187"/>
      <c r="J226" s="187"/>
      <c r="K226" s="187"/>
      <c r="L226" s="187"/>
      <c r="M226" s="187"/>
      <c r="N226" s="187"/>
      <c r="O226" s="187"/>
      <c r="P226" s="187"/>
      <c r="Q226" s="187"/>
      <c r="R226" s="187"/>
      <c r="S226" s="187"/>
      <c r="T226" s="269"/>
      <c r="U226" s="271">
        <f>IF(AND(H226=0,I226=0,J226=0,K226=0,L226=0,M226=0,N226=0,O226=0,P226=0,Q226=0,R226=0,S226=0,T226=0),0,AVERAGE($H226:T226))</f>
        <v>0</v>
      </c>
      <c r="V226" s="272">
        <f t="shared" si="8"/>
        <v>0</v>
      </c>
      <c r="W226" s="272">
        <f>IF(U226&gt;11,(U226-#REF!-#REF!),0)</f>
        <v>0</v>
      </c>
    </row>
    <row r="227" spans="1:23" s="2" customFormat="1" ht="10.7">
      <c r="A227" s="259">
        <v>202</v>
      </c>
      <c r="B227" s="185"/>
      <c r="C227" s="186"/>
      <c r="D227" s="187"/>
      <c r="E227" s="186"/>
      <c r="F227" s="188"/>
      <c r="G227" s="262">
        <f t="shared" si="7"/>
        <v>0</v>
      </c>
      <c r="H227" s="192"/>
      <c r="I227" s="187"/>
      <c r="J227" s="187"/>
      <c r="K227" s="187"/>
      <c r="L227" s="187"/>
      <c r="M227" s="187"/>
      <c r="N227" s="187"/>
      <c r="O227" s="187"/>
      <c r="P227" s="187"/>
      <c r="Q227" s="187"/>
      <c r="R227" s="187"/>
      <c r="S227" s="187"/>
      <c r="T227" s="269"/>
      <c r="U227" s="271">
        <f>IF(AND(H227=0,I227=0,J227=0,K227=0,L227=0,M227=0,N227=0,O227=0,P227=0,Q227=0,R227=0,S227=0,T227=0),0,AVERAGE($H227:T227))</f>
        <v>0</v>
      </c>
      <c r="V227" s="272">
        <f t="shared" si="8"/>
        <v>0</v>
      </c>
      <c r="W227" s="272">
        <f>IF(U227&gt;11,(U227-#REF!-#REF!),0)</f>
        <v>0</v>
      </c>
    </row>
    <row r="228" spans="1:23" s="2" customFormat="1" ht="10.7">
      <c r="A228" s="259">
        <v>203</v>
      </c>
      <c r="B228" s="185"/>
      <c r="C228" s="186"/>
      <c r="D228" s="187"/>
      <c r="E228" s="186"/>
      <c r="F228" s="188"/>
      <c r="G228" s="262">
        <f t="shared" si="7"/>
        <v>0</v>
      </c>
      <c r="H228" s="192"/>
      <c r="I228" s="187"/>
      <c r="J228" s="187"/>
      <c r="K228" s="187"/>
      <c r="L228" s="187"/>
      <c r="M228" s="187"/>
      <c r="N228" s="187"/>
      <c r="O228" s="187"/>
      <c r="P228" s="187"/>
      <c r="Q228" s="187"/>
      <c r="R228" s="187"/>
      <c r="S228" s="187"/>
      <c r="T228" s="269"/>
      <c r="U228" s="271">
        <f>IF(AND(H228=0,I228=0,J228=0,K228=0,L228=0,M228=0,N228=0,O228=0,P228=0,Q228=0,R228=0,S228=0,T228=0),0,AVERAGE($H228:T228))</f>
        <v>0</v>
      </c>
      <c r="V228" s="272">
        <f t="shared" si="8"/>
        <v>0</v>
      </c>
      <c r="W228" s="272">
        <f>IF(U228&gt;11,(U228-#REF!-#REF!),0)</f>
        <v>0</v>
      </c>
    </row>
    <row r="229" spans="1:23" s="2" customFormat="1" ht="10.7">
      <c r="A229" s="259">
        <v>204</v>
      </c>
      <c r="B229" s="185"/>
      <c r="C229" s="186"/>
      <c r="D229" s="187"/>
      <c r="E229" s="186"/>
      <c r="F229" s="188"/>
      <c r="G229" s="262">
        <f t="shared" si="7"/>
        <v>0</v>
      </c>
      <c r="H229" s="192"/>
      <c r="I229" s="187"/>
      <c r="J229" s="187"/>
      <c r="K229" s="187"/>
      <c r="L229" s="187"/>
      <c r="M229" s="187"/>
      <c r="N229" s="187"/>
      <c r="O229" s="187"/>
      <c r="P229" s="187"/>
      <c r="Q229" s="187"/>
      <c r="R229" s="187"/>
      <c r="S229" s="187"/>
      <c r="T229" s="269"/>
      <c r="U229" s="271">
        <f>IF(AND(H229=0,I229=0,J229=0,K229=0,L229=0,M229=0,N229=0,O229=0,P229=0,Q229=0,R229=0,S229=0,T229=0),0,AVERAGE($H229:T229))</f>
        <v>0</v>
      </c>
      <c r="V229" s="272">
        <f t="shared" si="8"/>
        <v>0</v>
      </c>
      <c r="W229" s="272">
        <f>IF(U229&gt;11,(U229-#REF!-#REF!),0)</f>
        <v>0</v>
      </c>
    </row>
    <row r="230" spans="1:23" s="2" customFormat="1" ht="10.7">
      <c r="A230" s="259">
        <v>205</v>
      </c>
      <c r="B230" s="185"/>
      <c r="C230" s="186"/>
      <c r="D230" s="187"/>
      <c r="E230" s="186"/>
      <c r="F230" s="188"/>
      <c r="G230" s="262">
        <f t="shared" si="7"/>
        <v>0</v>
      </c>
      <c r="H230" s="192"/>
      <c r="I230" s="187"/>
      <c r="J230" s="187"/>
      <c r="K230" s="187"/>
      <c r="L230" s="187"/>
      <c r="M230" s="187"/>
      <c r="N230" s="187"/>
      <c r="O230" s="187"/>
      <c r="P230" s="187"/>
      <c r="Q230" s="187"/>
      <c r="R230" s="187"/>
      <c r="S230" s="187"/>
      <c r="T230" s="269"/>
      <c r="U230" s="271">
        <f>IF(AND(H230=0,I230=0,J230=0,K230=0,L230=0,M230=0,N230=0,O230=0,P230=0,Q230=0,R230=0,S230=0,T230=0),0,AVERAGE($H230:T230))</f>
        <v>0</v>
      </c>
      <c r="V230" s="272">
        <f t="shared" si="8"/>
        <v>0</v>
      </c>
      <c r="W230" s="272">
        <f>IF(U230&gt;11,(U230-#REF!-#REF!),0)</f>
        <v>0</v>
      </c>
    </row>
    <row r="231" spans="1:23" s="2" customFormat="1" ht="10.7">
      <c r="A231" s="259">
        <v>206</v>
      </c>
      <c r="B231" s="185"/>
      <c r="C231" s="186"/>
      <c r="D231" s="187"/>
      <c r="E231" s="186"/>
      <c r="F231" s="188"/>
      <c r="G231" s="262">
        <f t="shared" si="7"/>
        <v>0</v>
      </c>
      <c r="H231" s="192"/>
      <c r="I231" s="187"/>
      <c r="J231" s="187"/>
      <c r="K231" s="187"/>
      <c r="L231" s="187"/>
      <c r="M231" s="187"/>
      <c r="N231" s="187"/>
      <c r="O231" s="187"/>
      <c r="P231" s="187"/>
      <c r="Q231" s="187"/>
      <c r="R231" s="187"/>
      <c r="S231" s="187"/>
      <c r="T231" s="269"/>
      <c r="U231" s="271">
        <f>IF(AND(H231=0,I231=0,J231=0,K231=0,L231=0,M231=0,N231=0,O231=0,P231=0,Q231=0,R231=0,S231=0,T231=0),0,AVERAGE($H231:T231))</f>
        <v>0</v>
      </c>
      <c r="V231" s="272">
        <f t="shared" si="8"/>
        <v>0</v>
      </c>
      <c r="W231" s="272">
        <f>IF(U231&gt;11,(U231-#REF!-#REF!),0)</f>
        <v>0</v>
      </c>
    </row>
    <row r="232" spans="1:23" s="2" customFormat="1" ht="10.7">
      <c r="A232" s="259">
        <v>207</v>
      </c>
      <c r="B232" s="185"/>
      <c r="C232" s="186"/>
      <c r="D232" s="187"/>
      <c r="E232" s="186"/>
      <c r="F232" s="188"/>
      <c r="G232" s="262">
        <f t="shared" si="7"/>
        <v>0</v>
      </c>
      <c r="H232" s="192"/>
      <c r="I232" s="187"/>
      <c r="J232" s="187"/>
      <c r="K232" s="187"/>
      <c r="L232" s="187"/>
      <c r="M232" s="187"/>
      <c r="N232" s="187"/>
      <c r="O232" s="187"/>
      <c r="P232" s="187"/>
      <c r="Q232" s="187"/>
      <c r="R232" s="187"/>
      <c r="S232" s="187"/>
      <c r="T232" s="269"/>
      <c r="U232" s="271">
        <f>IF(AND(H232=0,I232=0,J232=0,K232=0,L232=0,M232=0,N232=0,O232=0,P232=0,Q232=0,R232=0,S232=0,T232=0),0,AVERAGE($H232:T232))</f>
        <v>0</v>
      </c>
      <c r="V232" s="272">
        <f t="shared" si="8"/>
        <v>0</v>
      </c>
      <c r="W232" s="272">
        <f>IF(U232&gt;11,(U232-#REF!-#REF!),0)</f>
        <v>0</v>
      </c>
    </row>
    <row r="233" spans="1:23" s="2" customFormat="1" ht="10.7">
      <c r="A233" s="259">
        <v>208</v>
      </c>
      <c r="B233" s="185"/>
      <c r="C233" s="186"/>
      <c r="D233" s="187"/>
      <c r="E233" s="186"/>
      <c r="F233" s="188"/>
      <c r="G233" s="262">
        <f t="shared" si="7"/>
        <v>0</v>
      </c>
      <c r="H233" s="192"/>
      <c r="I233" s="187"/>
      <c r="J233" s="187"/>
      <c r="K233" s="187"/>
      <c r="L233" s="187"/>
      <c r="M233" s="187"/>
      <c r="N233" s="187"/>
      <c r="O233" s="187"/>
      <c r="P233" s="187"/>
      <c r="Q233" s="187"/>
      <c r="R233" s="187"/>
      <c r="S233" s="187"/>
      <c r="T233" s="269"/>
      <c r="U233" s="271">
        <f>IF(AND(H233=0,I233=0,J233=0,K233=0,L233=0,M233=0,N233=0,O233=0,P233=0,Q233=0,R233=0,S233=0,T233=0),0,AVERAGE($H233:T233))</f>
        <v>0</v>
      </c>
      <c r="V233" s="272">
        <f t="shared" si="8"/>
        <v>0</v>
      </c>
      <c r="W233" s="272">
        <f>IF(U233&gt;11,(U233-#REF!-#REF!),0)</f>
        <v>0</v>
      </c>
    </row>
    <row r="234" spans="1:23" s="2" customFormat="1" ht="10.7">
      <c r="A234" s="259">
        <v>209</v>
      </c>
      <c r="B234" s="185"/>
      <c r="C234" s="186"/>
      <c r="D234" s="187"/>
      <c r="E234" s="186"/>
      <c r="F234" s="188"/>
      <c r="G234" s="262">
        <f t="shared" si="7"/>
        <v>0</v>
      </c>
      <c r="H234" s="192"/>
      <c r="I234" s="187"/>
      <c r="J234" s="187"/>
      <c r="K234" s="187"/>
      <c r="L234" s="187"/>
      <c r="M234" s="187"/>
      <c r="N234" s="187"/>
      <c r="O234" s="187"/>
      <c r="P234" s="187"/>
      <c r="Q234" s="187"/>
      <c r="R234" s="187"/>
      <c r="S234" s="187"/>
      <c r="T234" s="269"/>
      <c r="U234" s="271">
        <f>IF(AND(H234=0,I234=0,J234=0,K234=0,L234=0,M234=0,N234=0,O234=0,P234=0,Q234=0,R234=0,S234=0,T234=0),0,AVERAGE($H234:T234))</f>
        <v>0</v>
      </c>
      <c r="V234" s="272">
        <f t="shared" si="8"/>
        <v>0</v>
      </c>
      <c r="W234" s="272">
        <f>IF(U234&gt;11,(U234-#REF!-#REF!),0)</f>
        <v>0</v>
      </c>
    </row>
    <row r="235" spans="1:23" s="2" customFormat="1" ht="10.7">
      <c r="A235" s="259">
        <v>210</v>
      </c>
      <c r="B235" s="185"/>
      <c r="C235" s="186"/>
      <c r="D235" s="187"/>
      <c r="E235" s="186"/>
      <c r="F235" s="188"/>
      <c r="G235" s="262">
        <f t="shared" si="7"/>
        <v>0</v>
      </c>
      <c r="H235" s="192"/>
      <c r="I235" s="187"/>
      <c r="J235" s="187"/>
      <c r="K235" s="187"/>
      <c r="L235" s="187"/>
      <c r="M235" s="187"/>
      <c r="N235" s="187"/>
      <c r="O235" s="187"/>
      <c r="P235" s="187"/>
      <c r="Q235" s="187"/>
      <c r="R235" s="187"/>
      <c r="S235" s="187"/>
      <c r="T235" s="269"/>
      <c r="U235" s="271">
        <f>IF(AND(H235=0,I235=0,J235=0,K235=0,L235=0,M235=0,N235=0,O235=0,P235=0,Q235=0,R235=0,S235=0,T235=0),0,AVERAGE($H235:T235))</f>
        <v>0</v>
      </c>
      <c r="V235" s="272">
        <f t="shared" si="8"/>
        <v>0</v>
      </c>
      <c r="W235" s="272">
        <f>IF(U235&gt;11,(U235-#REF!-#REF!),0)</f>
        <v>0</v>
      </c>
    </row>
    <row r="236" spans="1:23" s="2" customFormat="1" ht="10.7">
      <c r="A236" s="259">
        <v>211</v>
      </c>
      <c r="B236" s="185"/>
      <c r="C236" s="186"/>
      <c r="D236" s="187"/>
      <c r="E236" s="186"/>
      <c r="F236" s="188"/>
      <c r="G236" s="262">
        <f t="shared" si="7"/>
        <v>0</v>
      </c>
      <c r="H236" s="192"/>
      <c r="I236" s="187"/>
      <c r="J236" s="187"/>
      <c r="K236" s="187"/>
      <c r="L236" s="187"/>
      <c r="M236" s="187"/>
      <c r="N236" s="187"/>
      <c r="O236" s="187"/>
      <c r="P236" s="187"/>
      <c r="Q236" s="187"/>
      <c r="R236" s="187"/>
      <c r="S236" s="187"/>
      <c r="T236" s="269"/>
      <c r="U236" s="271">
        <f>IF(AND(H236=0,I236=0,J236=0,K236=0,L236=0,M236=0,N236=0,O236=0,P236=0,Q236=0,R236=0,S236=0,T236=0),0,AVERAGE($H236:T236))</f>
        <v>0</v>
      </c>
      <c r="V236" s="272">
        <f t="shared" si="8"/>
        <v>0</v>
      </c>
      <c r="W236" s="272">
        <f>IF(U236&gt;11,(U236-#REF!-#REF!),0)</f>
        <v>0</v>
      </c>
    </row>
    <row r="237" spans="1:23" s="2" customFormat="1" ht="10.7">
      <c r="A237" s="259">
        <v>212</v>
      </c>
      <c r="B237" s="185"/>
      <c r="C237" s="186"/>
      <c r="D237" s="187"/>
      <c r="E237" s="186"/>
      <c r="F237" s="188"/>
      <c r="G237" s="262">
        <f t="shared" si="7"/>
        <v>0</v>
      </c>
      <c r="H237" s="192"/>
      <c r="I237" s="187"/>
      <c r="J237" s="187"/>
      <c r="K237" s="187"/>
      <c r="L237" s="187"/>
      <c r="M237" s="187"/>
      <c r="N237" s="187"/>
      <c r="O237" s="187"/>
      <c r="P237" s="187"/>
      <c r="Q237" s="187"/>
      <c r="R237" s="187"/>
      <c r="S237" s="187"/>
      <c r="T237" s="269"/>
      <c r="U237" s="271">
        <f>IF(AND(H237=0,I237=0,J237=0,K237=0,L237=0,M237=0,N237=0,O237=0,P237=0,Q237=0,R237=0,S237=0,T237=0),0,AVERAGE($H237:T237))</f>
        <v>0</v>
      </c>
      <c r="V237" s="272">
        <f t="shared" si="8"/>
        <v>0</v>
      </c>
      <c r="W237" s="272">
        <f>IF(U237&gt;11,(U237-#REF!-#REF!),0)</f>
        <v>0</v>
      </c>
    </row>
    <row r="238" spans="1:23" s="2" customFormat="1" ht="10.7">
      <c r="A238" s="259">
        <v>213</v>
      </c>
      <c r="B238" s="185"/>
      <c r="C238" s="186"/>
      <c r="D238" s="187"/>
      <c r="E238" s="186"/>
      <c r="F238" s="188"/>
      <c r="G238" s="262">
        <f t="shared" si="7"/>
        <v>0</v>
      </c>
      <c r="H238" s="192"/>
      <c r="I238" s="187"/>
      <c r="J238" s="187"/>
      <c r="K238" s="187"/>
      <c r="L238" s="187"/>
      <c r="M238" s="187"/>
      <c r="N238" s="187"/>
      <c r="O238" s="187"/>
      <c r="P238" s="187"/>
      <c r="Q238" s="187"/>
      <c r="R238" s="187"/>
      <c r="S238" s="187"/>
      <c r="T238" s="269"/>
      <c r="U238" s="271">
        <f>IF(AND(H238=0,I238=0,J238=0,K238=0,L238=0,M238=0,N238=0,O238=0,P238=0,Q238=0,R238=0,S238=0,T238=0),0,AVERAGE($H238:T238))</f>
        <v>0</v>
      </c>
      <c r="V238" s="272">
        <f t="shared" si="8"/>
        <v>0</v>
      </c>
      <c r="W238" s="272">
        <f>IF(U238&gt;11,(U238-#REF!-#REF!),0)</f>
        <v>0</v>
      </c>
    </row>
    <row r="239" spans="1:23" s="2" customFormat="1" ht="10.7">
      <c r="A239" s="259">
        <v>214</v>
      </c>
      <c r="B239" s="185"/>
      <c r="C239" s="186"/>
      <c r="D239" s="187"/>
      <c r="E239" s="186"/>
      <c r="F239" s="188"/>
      <c r="G239" s="262">
        <f t="shared" si="7"/>
        <v>0</v>
      </c>
      <c r="H239" s="192"/>
      <c r="I239" s="187"/>
      <c r="J239" s="187"/>
      <c r="K239" s="187"/>
      <c r="L239" s="187"/>
      <c r="M239" s="187"/>
      <c r="N239" s="187"/>
      <c r="O239" s="187"/>
      <c r="P239" s="187"/>
      <c r="Q239" s="187"/>
      <c r="R239" s="187"/>
      <c r="S239" s="187"/>
      <c r="T239" s="269"/>
      <c r="U239" s="271">
        <f>IF(AND(H239=0,I239=0,J239=0,K239=0,L239=0,M239=0,N239=0,O239=0,P239=0,Q239=0,R239=0,S239=0,T239=0),0,AVERAGE($H239:T239))</f>
        <v>0</v>
      </c>
      <c r="V239" s="272">
        <f t="shared" si="8"/>
        <v>0</v>
      </c>
      <c r="W239" s="272">
        <f>IF(U239&gt;11,(U239-#REF!-#REF!),0)</f>
        <v>0</v>
      </c>
    </row>
    <row r="240" spans="1:23" s="2" customFormat="1" ht="10.7">
      <c r="A240" s="259">
        <v>215</v>
      </c>
      <c r="B240" s="185"/>
      <c r="C240" s="186"/>
      <c r="D240" s="187"/>
      <c r="E240" s="186"/>
      <c r="F240" s="188"/>
      <c r="G240" s="262">
        <f t="shared" si="7"/>
        <v>0</v>
      </c>
      <c r="H240" s="192"/>
      <c r="I240" s="187"/>
      <c r="J240" s="187"/>
      <c r="K240" s="187"/>
      <c r="L240" s="187"/>
      <c r="M240" s="187"/>
      <c r="N240" s="187"/>
      <c r="O240" s="187"/>
      <c r="P240" s="187"/>
      <c r="Q240" s="187"/>
      <c r="R240" s="187"/>
      <c r="S240" s="187"/>
      <c r="T240" s="269"/>
      <c r="U240" s="271">
        <f>IF(AND(H240=0,I240=0,J240=0,K240=0,L240=0,M240=0,N240=0,O240=0,P240=0,Q240=0,R240=0,S240=0,T240=0),0,AVERAGE($H240:T240))</f>
        <v>0</v>
      </c>
      <c r="V240" s="272">
        <f t="shared" si="8"/>
        <v>0</v>
      </c>
      <c r="W240" s="272">
        <f>IF(U240&gt;11,(U240-#REF!-#REF!),0)</f>
        <v>0</v>
      </c>
    </row>
    <row r="241" spans="1:23" s="2" customFormat="1" ht="10.7">
      <c r="A241" s="259">
        <v>216</v>
      </c>
      <c r="B241" s="185"/>
      <c r="C241" s="186"/>
      <c r="D241" s="187"/>
      <c r="E241" s="186"/>
      <c r="F241" s="188"/>
      <c r="G241" s="262">
        <f t="shared" si="7"/>
        <v>0</v>
      </c>
      <c r="H241" s="192"/>
      <c r="I241" s="187"/>
      <c r="J241" s="187"/>
      <c r="K241" s="187"/>
      <c r="L241" s="187"/>
      <c r="M241" s="187"/>
      <c r="N241" s="187"/>
      <c r="O241" s="187"/>
      <c r="P241" s="187"/>
      <c r="Q241" s="187"/>
      <c r="R241" s="187"/>
      <c r="S241" s="187"/>
      <c r="T241" s="269"/>
      <c r="U241" s="271">
        <f>IF(AND(H241=0,I241=0,J241=0,K241=0,L241=0,M241=0,N241=0,O241=0,P241=0,Q241=0,R241=0,S241=0,T241=0),0,AVERAGE($H241:T241))</f>
        <v>0</v>
      </c>
      <c r="V241" s="272">
        <f t="shared" si="8"/>
        <v>0</v>
      </c>
      <c r="W241" s="272">
        <f>IF(U241&gt;11,(U241-#REF!-#REF!),0)</f>
        <v>0</v>
      </c>
    </row>
    <row r="242" spans="1:23" s="2" customFormat="1" ht="10.7">
      <c r="A242" s="259">
        <v>217</v>
      </c>
      <c r="B242" s="185"/>
      <c r="C242" s="186"/>
      <c r="D242" s="187"/>
      <c r="E242" s="186"/>
      <c r="F242" s="188"/>
      <c r="G242" s="262">
        <f t="shared" si="7"/>
        <v>0</v>
      </c>
      <c r="H242" s="192"/>
      <c r="I242" s="187"/>
      <c r="J242" s="187"/>
      <c r="K242" s="187"/>
      <c r="L242" s="187"/>
      <c r="M242" s="187"/>
      <c r="N242" s="187"/>
      <c r="O242" s="187"/>
      <c r="P242" s="187"/>
      <c r="Q242" s="187"/>
      <c r="R242" s="187"/>
      <c r="S242" s="187"/>
      <c r="T242" s="269"/>
      <c r="U242" s="271">
        <f>IF(AND(H242=0,I242=0,J242=0,K242=0,L242=0,M242=0,N242=0,O242=0,P242=0,Q242=0,R242=0,S242=0,T242=0),0,AVERAGE($H242:T242))</f>
        <v>0</v>
      </c>
      <c r="V242" s="272">
        <f t="shared" si="8"/>
        <v>0</v>
      </c>
      <c r="W242" s="272">
        <f>IF(U242&gt;11,(U242-#REF!-#REF!),0)</f>
        <v>0</v>
      </c>
    </row>
    <row r="243" spans="1:23" s="2" customFormat="1" ht="10.7">
      <c r="A243" s="259">
        <v>218</v>
      </c>
      <c r="B243" s="185"/>
      <c r="C243" s="186"/>
      <c r="D243" s="187"/>
      <c r="E243" s="186"/>
      <c r="F243" s="188"/>
      <c r="G243" s="262">
        <f t="shared" si="7"/>
        <v>0</v>
      </c>
      <c r="H243" s="192"/>
      <c r="I243" s="187"/>
      <c r="J243" s="187"/>
      <c r="K243" s="187"/>
      <c r="L243" s="187"/>
      <c r="M243" s="187"/>
      <c r="N243" s="187"/>
      <c r="O243" s="187"/>
      <c r="P243" s="187"/>
      <c r="Q243" s="187"/>
      <c r="R243" s="187"/>
      <c r="S243" s="187"/>
      <c r="T243" s="269"/>
      <c r="U243" s="271">
        <f>IF(AND(H243=0,I243=0,J243=0,K243=0,L243=0,M243=0,N243=0,O243=0,P243=0,Q243=0,R243=0,S243=0,T243=0),0,AVERAGE($H243:T243))</f>
        <v>0</v>
      </c>
      <c r="V243" s="272">
        <f t="shared" si="8"/>
        <v>0</v>
      </c>
      <c r="W243" s="272">
        <f>IF(U243&gt;11,(U243-#REF!-#REF!),0)</f>
        <v>0</v>
      </c>
    </row>
    <row r="244" spans="1:23" s="2" customFormat="1" ht="10.7">
      <c r="A244" s="259">
        <v>219</v>
      </c>
      <c r="B244" s="185"/>
      <c r="C244" s="186"/>
      <c r="D244" s="187"/>
      <c r="E244" s="186"/>
      <c r="F244" s="188"/>
      <c r="G244" s="262">
        <f t="shared" si="7"/>
        <v>0</v>
      </c>
      <c r="H244" s="192"/>
      <c r="I244" s="187"/>
      <c r="J244" s="187"/>
      <c r="K244" s="187"/>
      <c r="L244" s="187"/>
      <c r="M244" s="187"/>
      <c r="N244" s="187"/>
      <c r="O244" s="187"/>
      <c r="P244" s="187"/>
      <c r="Q244" s="187"/>
      <c r="R244" s="187"/>
      <c r="S244" s="187"/>
      <c r="T244" s="269"/>
      <c r="U244" s="271">
        <f>IF(AND(H244=0,I244=0,J244=0,K244=0,L244=0,M244=0,N244=0,O244=0,P244=0,Q244=0,R244=0,S244=0,T244=0),0,AVERAGE($H244:T244))</f>
        <v>0</v>
      </c>
      <c r="V244" s="272">
        <f t="shared" si="8"/>
        <v>0</v>
      </c>
      <c r="W244" s="272">
        <f>IF(U244&gt;11,(U244-#REF!-#REF!),0)</f>
        <v>0</v>
      </c>
    </row>
    <row r="245" spans="1:23" s="2" customFormat="1" ht="10.7">
      <c r="A245" s="259">
        <v>220</v>
      </c>
      <c r="B245" s="185"/>
      <c r="C245" s="186"/>
      <c r="D245" s="187"/>
      <c r="E245" s="186"/>
      <c r="F245" s="188"/>
      <c r="G245" s="262">
        <f t="shared" si="7"/>
        <v>0</v>
      </c>
      <c r="H245" s="192"/>
      <c r="I245" s="187"/>
      <c r="J245" s="187"/>
      <c r="K245" s="187"/>
      <c r="L245" s="187"/>
      <c r="M245" s="187"/>
      <c r="N245" s="187"/>
      <c r="O245" s="187"/>
      <c r="P245" s="187"/>
      <c r="Q245" s="187"/>
      <c r="R245" s="187"/>
      <c r="S245" s="187"/>
      <c r="T245" s="269"/>
      <c r="U245" s="271">
        <f>IF(AND(H245=0,I245=0,J245=0,K245=0,L245=0,M245=0,N245=0,O245=0,P245=0,Q245=0,R245=0,S245=0,T245=0),0,AVERAGE($H245:T245))</f>
        <v>0</v>
      </c>
      <c r="V245" s="272">
        <f t="shared" si="8"/>
        <v>0</v>
      </c>
      <c r="W245" s="272">
        <f>IF(U245&gt;11,(U245-#REF!-#REF!),0)</f>
        <v>0</v>
      </c>
    </row>
    <row r="246" spans="1:23" s="2" customFormat="1" ht="10.7">
      <c r="A246" s="259">
        <v>221</v>
      </c>
      <c r="B246" s="185"/>
      <c r="C246" s="186"/>
      <c r="D246" s="187"/>
      <c r="E246" s="186"/>
      <c r="F246" s="188"/>
      <c r="G246" s="262">
        <f t="shared" si="7"/>
        <v>0</v>
      </c>
      <c r="H246" s="192"/>
      <c r="I246" s="187"/>
      <c r="J246" s="187"/>
      <c r="K246" s="187"/>
      <c r="L246" s="187"/>
      <c r="M246" s="187"/>
      <c r="N246" s="187"/>
      <c r="O246" s="187"/>
      <c r="P246" s="187"/>
      <c r="Q246" s="187"/>
      <c r="R246" s="187"/>
      <c r="S246" s="187"/>
      <c r="T246" s="269"/>
      <c r="U246" s="271">
        <f>IF(AND(H246=0,I246=0,J246=0,K246=0,L246=0,M246=0,N246=0,O246=0,P246=0,Q246=0,R246=0,S246=0,T246=0),0,AVERAGE($H246:T246))</f>
        <v>0</v>
      </c>
      <c r="V246" s="272">
        <f t="shared" si="8"/>
        <v>0</v>
      </c>
      <c r="W246" s="272">
        <f>IF(U246&gt;11,(U246-#REF!-#REF!),0)</f>
        <v>0</v>
      </c>
    </row>
    <row r="247" spans="1:23" s="2" customFormat="1" ht="10.7">
      <c r="A247" s="259">
        <v>222</v>
      </c>
      <c r="B247" s="185"/>
      <c r="C247" s="186"/>
      <c r="D247" s="187"/>
      <c r="E247" s="186"/>
      <c r="F247" s="188"/>
      <c r="G247" s="262">
        <f t="shared" si="7"/>
        <v>0</v>
      </c>
      <c r="H247" s="192"/>
      <c r="I247" s="187"/>
      <c r="J247" s="187"/>
      <c r="K247" s="187"/>
      <c r="L247" s="187"/>
      <c r="M247" s="187"/>
      <c r="N247" s="187"/>
      <c r="O247" s="187"/>
      <c r="P247" s="187"/>
      <c r="Q247" s="187"/>
      <c r="R247" s="187"/>
      <c r="S247" s="187"/>
      <c r="T247" s="269"/>
      <c r="U247" s="271">
        <f>IF(AND(H247=0,I247=0,J247=0,K247=0,L247=0,M247=0,N247=0,O247=0,P247=0,Q247=0,R247=0,S247=0,T247=0),0,AVERAGE($H247:T247))</f>
        <v>0</v>
      </c>
      <c r="V247" s="272">
        <f t="shared" si="8"/>
        <v>0</v>
      </c>
      <c r="W247" s="272">
        <f>IF(U247&gt;11,(U247-#REF!-#REF!),0)</f>
        <v>0</v>
      </c>
    </row>
    <row r="248" spans="1:23" s="2" customFormat="1" ht="10.7">
      <c r="A248" s="259">
        <v>223</v>
      </c>
      <c r="B248" s="185"/>
      <c r="C248" s="186"/>
      <c r="D248" s="187"/>
      <c r="E248" s="186"/>
      <c r="F248" s="188"/>
      <c r="G248" s="262">
        <f t="shared" si="7"/>
        <v>0</v>
      </c>
      <c r="H248" s="192"/>
      <c r="I248" s="187"/>
      <c r="J248" s="187"/>
      <c r="K248" s="187"/>
      <c r="L248" s="187"/>
      <c r="M248" s="187"/>
      <c r="N248" s="187"/>
      <c r="O248" s="187"/>
      <c r="P248" s="187"/>
      <c r="Q248" s="187"/>
      <c r="R248" s="187"/>
      <c r="S248" s="187"/>
      <c r="T248" s="269"/>
      <c r="U248" s="271">
        <f>IF(AND(H248=0,I248=0,J248=0,K248=0,L248=0,M248=0,N248=0,O248=0,P248=0,Q248=0,R248=0,S248=0,T248=0),0,AVERAGE($H248:T248))</f>
        <v>0</v>
      </c>
      <c r="V248" s="272">
        <f t="shared" si="8"/>
        <v>0</v>
      </c>
      <c r="W248" s="272">
        <f>IF(U248&gt;11,(U248-#REF!-#REF!),0)</f>
        <v>0</v>
      </c>
    </row>
    <row r="249" spans="1:23" s="2" customFormat="1" ht="10.7">
      <c r="A249" s="259">
        <v>224</v>
      </c>
      <c r="B249" s="185"/>
      <c r="C249" s="186"/>
      <c r="D249" s="187"/>
      <c r="E249" s="186"/>
      <c r="F249" s="188"/>
      <c r="G249" s="262">
        <f t="shared" si="7"/>
        <v>0</v>
      </c>
      <c r="H249" s="192"/>
      <c r="I249" s="187"/>
      <c r="J249" s="187"/>
      <c r="K249" s="187"/>
      <c r="L249" s="187"/>
      <c r="M249" s="187"/>
      <c r="N249" s="187"/>
      <c r="O249" s="187"/>
      <c r="P249" s="187"/>
      <c r="Q249" s="187"/>
      <c r="R249" s="187"/>
      <c r="S249" s="187"/>
      <c r="T249" s="269"/>
      <c r="U249" s="271">
        <f>IF(AND(H249=0,I249=0,J249=0,K249=0,L249=0,M249=0,N249=0,O249=0,P249=0,Q249=0,R249=0,S249=0,T249=0),0,AVERAGE($H249:T249))</f>
        <v>0</v>
      </c>
      <c r="V249" s="272">
        <f t="shared" si="8"/>
        <v>0</v>
      </c>
      <c r="W249" s="272">
        <f>IF(U249&gt;11,(U249-#REF!-#REF!),0)</f>
        <v>0</v>
      </c>
    </row>
    <row r="250" spans="1:23" s="2" customFormat="1" ht="10.7">
      <c r="A250" s="259">
        <v>225</v>
      </c>
      <c r="B250" s="185"/>
      <c r="C250" s="186"/>
      <c r="D250" s="187"/>
      <c r="E250" s="186"/>
      <c r="F250" s="188"/>
      <c r="G250" s="262">
        <f t="shared" si="7"/>
        <v>0</v>
      </c>
      <c r="H250" s="192"/>
      <c r="I250" s="187"/>
      <c r="J250" s="187"/>
      <c r="K250" s="187"/>
      <c r="L250" s="187"/>
      <c r="M250" s="187"/>
      <c r="N250" s="187"/>
      <c r="O250" s="187"/>
      <c r="P250" s="187"/>
      <c r="Q250" s="187"/>
      <c r="R250" s="187"/>
      <c r="S250" s="187"/>
      <c r="T250" s="269"/>
      <c r="U250" s="271">
        <f>IF(AND(H250=0,I250=0,J250=0,K250=0,L250=0,M250=0,N250=0,O250=0,P250=0,Q250=0,R250=0,S250=0,T250=0),0,AVERAGE($H250:T250))</f>
        <v>0</v>
      </c>
      <c r="V250" s="272">
        <f t="shared" si="8"/>
        <v>0</v>
      </c>
      <c r="W250" s="272">
        <f>IF(U250&gt;11,(U250-#REF!-#REF!),0)</f>
        <v>0</v>
      </c>
    </row>
    <row r="251" spans="1:23" s="2" customFormat="1" ht="10.7">
      <c r="A251" s="259">
        <v>226</v>
      </c>
      <c r="B251" s="185"/>
      <c r="C251" s="186"/>
      <c r="D251" s="187"/>
      <c r="E251" s="186"/>
      <c r="F251" s="188"/>
      <c r="G251" s="262">
        <f t="shared" si="7"/>
        <v>0</v>
      </c>
      <c r="H251" s="192"/>
      <c r="I251" s="187"/>
      <c r="J251" s="187"/>
      <c r="K251" s="187"/>
      <c r="L251" s="187"/>
      <c r="M251" s="187"/>
      <c r="N251" s="187"/>
      <c r="O251" s="187"/>
      <c r="P251" s="187"/>
      <c r="Q251" s="187"/>
      <c r="R251" s="187"/>
      <c r="S251" s="187"/>
      <c r="T251" s="269"/>
      <c r="U251" s="271">
        <f>IF(AND(H251=0,I251=0,J251=0,K251=0,L251=0,M251=0,N251=0,O251=0,P251=0,Q251=0,R251=0,S251=0,T251=0),0,AVERAGE($H251:T251))</f>
        <v>0</v>
      </c>
      <c r="V251" s="272">
        <f t="shared" si="8"/>
        <v>0</v>
      </c>
      <c r="W251" s="272">
        <f>IF(U251&gt;11,(U251-#REF!-#REF!),0)</f>
        <v>0</v>
      </c>
    </row>
    <row r="252" spans="1:23" s="2" customFormat="1" ht="10.7">
      <c r="A252" s="259">
        <v>227</v>
      </c>
      <c r="B252" s="185"/>
      <c r="C252" s="186"/>
      <c r="D252" s="187"/>
      <c r="E252" s="186"/>
      <c r="F252" s="188"/>
      <c r="G252" s="262">
        <f t="shared" si="7"/>
        <v>0</v>
      </c>
      <c r="H252" s="192"/>
      <c r="I252" s="187"/>
      <c r="J252" s="187"/>
      <c r="K252" s="187"/>
      <c r="L252" s="187"/>
      <c r="M252" s="187"/>
      <c r="N252" s="187"/>
      <c r="O252" s="187"/>
      <c r="P252" s="187"/>
      <c r="Q252" s="187"/>
      <c r="R252" s="187"/>
      <c r="S252" s="187"/>
      <c r="T252" s="269"/>
      <c r="U252" s="271">
        <f>IF(AND(H252=0,I252=0,J252=0,K252=0,L252=0,M252=0,N252=0,O252=0,P252=0,Q252=0,R252=0,S252=0,T252=0),0,AVERAGE($H252:T252))</f>
        <v>0</v>
      </c>
      <c r="V252" s="272">
        <f t="shared" si="8"/>
        <v>0</v>
      </c>
      <c r="W252" s="272">
        <f>IF(U252&gt;11,(U252-#REF!-#REF!),0)</f>
        <v>0</v>
      </c>
    </row>
    <row r="253" spans="1:23" s="2" customFormat="1" ht="10.7">
      <c r="A253" s="259">
        <v>228</v>
      </c>
      <c r="B253" s="185"/>
      <c r="C253" s="186"/>
      <c r="D253" s="187"/>
      <c r="E253" s="186"/>
      <c r="F253" s="188"/>
      <c r="G253" s="262">
        <f t="shared" si="7"/>
        <v>0</v>
      </c>
      <c r="H253" s="192"/>
      <c r="I253" s="187"/>
      <c r="J253" s="187"/>
      <c r="K253" s="187"/>
      <c r="L253" s="187"/>
      <c r="M253" s="187"/>
      <c r="N253" s="187"/>
      <c r="O253" s="187"/>
      <c r="P253" s="187"/>
      <c r="Q253" s="187"/>
      <c r="R253" s="187"/>
      <c r="S253" s="187"/>
      <c r="T253" s="269"/>
      <c r="U253" s="271">
        <f>IF(AND(H253=0,I253=0,J253=0,K253=0,L253=0,M253=0,N253=0,O253=0,P253=0,Q253=0,R253=0,S253=0,T253=0),0,AVERAGE($H253:T253))</f>
        <v>0</v>
      </c>
      <c r="V253" s="272">
        <f t="shared" si="8"/>
        <v>0</v>
      </c>
      <c r="W253" s="272">
        <f>IF(U253&gt;11,(U253-#REF!-#REF!),0)</f>
        <v>0</v>
      </c>
    </row>
    <row r="254" spans="1:23" s="2" customFormat="1" ht="10.7">
      <c r="A254" s="259">
        <v>229</v>
      </c>
      <c r="B254" s="185"/>
      <c r="C254" s="186"/>
      <c r="D254" s="187"/>
      <c r="E254" s="186"/>
      <c r="F254" s="188"/>
      <c r="G254" s="262">
        <f t="shared" si="7"/>
        <v>0</v>
      </c>
      <c r="H254" s="192"/>
      <c r="I254" s="187"/>
      <c r="J254" s="187"/>
      <c r="K254" s="187"/>
      <c r="L254" s="187"/>
      <c r="M254" s="187"/>
      <c r="N254" s="187"/>
      <c r="O254" s="187"/>
      <c r="P254" s="187"/>
      <c r="Q254" s="187"/>
      <c r="R254" s="187"/>
      <c r="S254" s="187"/>
      <c r="T254" s="269"/>
      <c r="U254" s="271">
        <f>IF(AND(H254=0,I254=0,J254=0,K254=0,L254=0,M254=0,N254=0,O254=0,P254=0,Q254=0,R254=0,S254=0,T254=0),0,AVERAGE($H254:T254))</f>
        <v>0</v>
      </c>
      <c r="V254" s="272">
        <f t="shared" si="8"/>
        <v>0</v>
      </c>
      <c r="W254" s="272">
        <f>IF(U254&gt;11,(U254-#REF!-#REF!),0)</f>
        <v>0</v>
      </c>
    </row>
    <row r="255" spans="1:23" s="2" customFormat="1" ht="10.7">
      <c r="A255" s="259">
        <v>230</v>
      </c>
      <c r="B255" s="185"/>
      <c r="C255" s="186"/>
      <c r="D255" s="187"/>
      <c r="E255" s="186"/>
      <c r="F255" s="188"/>
      <c r="G255" s="262">
        <f t="shared" si="7"/>
        <v>0</v>
      </c>
      <c r="H255" s="192"/>
      <c r="I255" s="187"/>
      <c r="J255" s="187"/>
      <c r="K255" s="187"/>
      <c r="L255" s="187"/>
      <c r="M255" s="187"/>
      <c r="N255" s="187"/>
      <c r="O255" s="187"/>
      <c r="P255" s="187"/>
      <c r="Q255" s="187"/>
      <c r="R255" s="187"/>
      <c r="S255" s="187"/>
      <c r="T255" s="269"/>
      <c r="U255" s="271">
        <f>IF(AND(H255=0,I255=0,J255=0,K255=0,L255=0,M255=0,N255=0,O255=0,P255=0,Q255=0,R255=0,S255=0,T255=0),0,AVERAGE($H255:T255))</f>
        <v>0</v>
      </c>
      <c r="V255" s="272">
        <f t="shared" si="8"/>
        <v>0</v>
      </c>
      <c r="W255" s="272">
        <f>IF(U255&gt;11,(U255-#REF!-#REF!),0)</f>
        <v>0</v>
      </c>
    </row>
    <row r="256" spans="1:23" s="2" customFormat="1" ht="10.7">
      <c r="A256" s="259">
        <v>231</v>
      </c>
      <c r="B256" s="185"/>
      <c r="C256" s="186"/>
      <c r="D256" s="187"/>
      <c r="E256" s="186"/>
      <c r="F256" s="188"/>
      <c r="G256" s="262">
        <f t="shared" si="7"/>
        <v>0</v>
      </c>
      <c r="H256" s="192"/>
      <c r="I256" s="187"/>
      <c r="J256" s="187"/>
      <c r="K256" s="187"/>
      <c r="L256" s="187"/>
      <c r="M256" s="187"/>
      <c r="N256" s="187"/>
      <c r="O256" s="187"/>
      <c r="P256" s="187"/>
      <c r="Q256" s="187"/>
      <c r="R256" s="187"/>
      <c r="S256" s="187"/>
      <c r="T256" s="269"/>
      <c r="U256" s="271">
        <f>IF(AND(H256=0,I256=0,J256=0,K256=0,L256=0,M256=0,N256=0,O256=0,P256=0,Q256=0,R256=0,S256=0,T256=0),0,AVERAGE($H256:T256))</f>
        <v>0</v>
      </c>
      <c r="V256" s="272">
        <f t="shared" si="8"/>
        <v>0</v>
      </c>
      <c r="W256" s="272">
        <f>IF(U256&gt;11,(U256-#REF!-#REF!),0)</f>
        <v>0</v>
      </c>
    </row>
    <row r="257" spans="1:23" s="2" customFormat="1" ht="10.7">
      <c r="A257" s="259">
        <v>232</v>
      </c>
      <c r="B257" s="185"/>
      <c r="C257" s="186"/>
      <c r="D257" s="187"/>
      <c r="E257" s="186"/>
      <c r="F257" s="188"/>
      <c r="G257" s="262">
        <f t="shared" si="7"/>
        <v>0</v>
      </c>
      <c r="H257" s="192"/>
      <c r="I257" s="187"/>
      <c r="J257" s="187"/>
      <c r="K257" s="187"/>
      <c r="L257" s="187"/>
      <c r="M257" s="187"/>
      <c r="N257" s="187"/>
      <c r="O257" s="187"/>
      <c r="P257" s="187"/>
      <c r="Q257" s="187"/>
      <c r="R257" s="187"/>
      <c r="S257" s="187"/>
      <c r="T257" s="269"/>
      <c r="U257" s="271">
        <f>IF(AND(H257=0,I257=0,J257=0,K257=0,L257=0,M257=0,N257=0,O257=0,P257=0,Q257=0,R257=0,S257=0,T257=0),0,AVERAGE($H257:T257))</f>
        <v>0</v>
      </c>
      <c r="V257" s="272">
        <f t="shared" si="8"/>
        <v>0</v>
      </c>
      <c r="W257" s="272">
        <f>IF(U257&gt;11,(U257-#REF!-#REF!),0)</f>
        <v>0</v>
      </c>
    </row>
    <row r="258" spans="1:23" s="2" customFormat="1" ht="10.7">
      <c r="A258" s="259">
        <v>233</v>
      </c>
      <c r="B258" s="185"/>
      <c r="C258" s="186"/>
      <c r="D258" s="187"/>
      <c r="E258" s="186"/>
      <c r="F258" s="188"/>
      <c r="G258" s="262">
        <f t="shared" si="7"/>
        <v>0</v>
      </c>
      <c r="H258" s="192"/>
      <c r="I258" s="187"/>
      <c r="J258" s="187"/>
      <c r="K258" s="187"/>
      <c r="L258" s="187"/>
      <c r="M258" s="187"/>
      <c r="N258" s="187"/>
      <c r="O258" s="187"/>
      <c r="P258" s="187"/>
      <c r="Q258" s="187"/>
      <c r="R258" s="187"/>
      <c r="S258" s="187"/>
      <c r="T258" s="269"/>
      <c r="U258" s="271">
        <f>IF(AND(H258=0,I258=0,J258=0,K258=0,L258=0,M258=0,N258=0,O258=0,P258=0,Q258=0,R258=0,S258=0,T258=0),0,AVERAGE($H258:T258))</f>
        <v>0</v>
      </c>
      <c r="V258" s="272">
        <f t="shared" si="8"/>
        <v>0</v>
      </c>
      <c r="W258" s="272">
        <f>IF(U258&gt;11,(U258-#REF!-#REF!),0)</f>
        <v>0</v>
      </c>
    </row>
    <row r="259" spans="1:23" s="2" customFormat="1" ht="10.7">
      <c r="A259" s="259">
        <v>234</v>
      </c>
      <c r="B259" s="185"/>
      <c r="C259" s="186"/>
      <c r="D259" s="187"/>
      <c r="E259" s="186"/>
      <c r="F259" s="188"/>
      <c r="G259" s="262">
        <f t="shared" si="7"/>
        <v>0</v>
      </c>
      <c r="H259" s="192"/>
      <c r="I259" s="187"/>
      <c r="J259" s="187"/>
      <c r="K259" s="187"/>
      <c r="L259" s="187"/>
      <c r="M259" s="187"/>
      <c r="N259" s="187"/>
      <c r="O259" s="187"/>
      <c r="P259" s="187"/>
      <c r="Q259" s="187"/>
      <c r="R259" s="187"/>
      <c r="S259" s="187"/>
      <c r="T259" s="269"/>
      <c r="U259" s="271">
        <f>IF(AND(H259=0,I259=0,J259=0,K259=0,L259=0,M259=0,N259=0,O259=0,P259=0,Q259=0,R259=0,S259=0,T259=0),0,AVERAGE($H259:T259))</f>
        <v>0</v>
      </c>
      <c r="V259" s="272">
        <f t="shared" si="8"/>
        <v>0</v>
      </c>
      <c r="W259" s="272">
        <f>IF(U259&gt;11,(U259-#REF!-#REF!),0)</f>
        <v>0</v>
      </c>
    </row>
    <row r="260" spans="1:23" s="2" customFormat="1" ht="10.7">
      <c r="A260" s="259">
        <v>235</v>
      </c>
      <c r="B260" s="185"/>
      <c r="C260" s="186"/>
      <c r="D260" s="187"/>
      <c r="E260" s="186"/>
      <c r="F260" s="188"/>
      <c r="G260" s="262">
        <f t="shared" si="7"/>
        <v>0</v>
      </c>
      <c r="H260" s="192"/>
      <c r="I260" s="187"/>
      <c r="J260" s="187"/>
      <c r="K260" s="187"/>
      <c r="L260" s="187"/>
      <c r="M260" s="187"/>
      <c r="N260" s="187"/>
      <c r="O260" s="187"/>
      <c r="P260" s="187"/>
      <c r="Q260" s="187"/>
      <c r="R260" s="187"/>
      <c r="S260" s="187"/>
      <c r="T260" s="269"/>
      <c r="U260" s="271">
        <f>IF(AND(H260=0,I260=0,J260=0,K260=0,L260=0,M260=0,N260=0,O260=0,P260=0,Q260=0,R260=0,S260=0,T260=0),0,AVERAGE($H260:T260))</f>
        <v>0</v>
      </c>
      <c r="V260" s="272">
        <f t="shared" si="8"/>
        <v>0</v>
      </c>
      <c r="W260" s="272">
        <f>IF(U260&gt;11,(U260-#REF!-#REF!),0)</f>
        <v>0</v>
      </c>
    </row>
    <row r="261" spans="1:23" s="2" customFormat="1" ht="10.7">
      <c r="A261" s="259">
        <v>236</v>
      </c>
      <c r="B261" s="185"/>
      <c r="C261" s="186"/>
      <c r="D261" s="187"/>
      <c r="E261" s="186"/>
      <c r="F261" s="188"/>
      <c r="G261" s="262">
        <f t="shared" si="7"/>
        <v>0</v>
      </c>
      <c r="H261" s="192"/>
      <c r="I261" s="187"/>
      <c r="J261" s="187"/>
      <c r="K261" s="187"/>
      <c r="L261" s="187"/>
      <c r="M261" s="187"/>
      <c r="N261" s="187"/>
      <c r="O261" s="187"/>
      <c r="P261" s="187"/>
      <c r="Q261" s="187"/>
      <c r="R261" s="187"/>
      <c r="S261" s="187"/>
      <c r="T261" s="269"/>
      <c r="U261" s="271">
        <f>IF(AND(H261=0,I261=0,J261=0,K261=0,L261=0,M261=0,N261=0,O261=0,P261=0,Q261=0,R261=0,S261=0,T261=0),0,AVERAGE($H261:T261))</f>
        <v>0</v>
      </c>
      <c r="V261" s="272">
        <f t="shared" si="8"/>
        <v>0</v>
      </c>
      <c r="W261" s="272">
        <f>IF(U261&gt;11,(U261-#REF!-#REF!),0)</f>
        <v>0</v>
      </c>
    </row>
    <row r="262" spans="1:23" s="2" customFormat="1" ht="10.7">
      <c r="A262" s="259">
        <v>237</v>
      </c>
      <c r="B262" s="185"/>
      <c r="C262" s="186"/>
      <c r="D262" s="187"/>
      <c r="E262" s="186"/>
      <c r="F262" s="188"/>
      <c r="G262" s="262">
        <f t="shared" si="7"/>
        <v>0</v>
      </c>
      <c r="H262" s="192"/>
      <c r="I262" s="187"/>
      <c r="J262" s="187"/>
      <c r="K262" s="187"/>
      <c r="L262" s="187"/>
      <c r="M262" s="187"/>
      <c r="N262" s="187"/>
      <c r="O262" s="187"/>
      <c r="P262" s="187"/>
      <c r="Q262" s="187"/>
      <c r="R262" s="187"/>
      <c r="S262" s="187"/>
      <c r="T262" s="269"/>
      <c r="U262" s="271">
        <f>IF(AND(H262=0,I262=0,J262=0,K262=0,L262=0,M262=0,N262=0,O262=0,P262=0,Q262=0,R262=0,S262=0,T262=0),0,AVERAGE($H262:T262))</f>
        <v>0</v>
      </c>
      <c r="V262" s="272">
        <f t="shared" si="8"/>
        <v>0</v>
      </c>
      <c r="W262" s="272">
        <f>IF(U262&gt;11,(U262-#REF!-#REF!),0)</f>
        <v>0</v>
      </c>
    </row>
    <row r="263" spans="1:23" s="2" customFormat="1" ht="10.7">
      <c r="A263" s="259">
        <v>238</v>
      </c>
      <c r="B263" s="185"/>
      <c r="C263" s="186"/>
      <c r="D263" s="187"/>
      <c r="E263" s="186"/>
      <c r="F263" s="188"/>
      <c r="G263" s="262">
        <f t="shared" si="7"/>
        <v>0</v>
      </c>
      <c r="H263" s="192"/>
      <c r="I263" s="187"/>
      <c r="J263" s="187"/>
      <c r="K263" s="187"/>
      <c r="L263" s="187"/>
      <c r="M263" s="187"/>
      <c r="N263" s="187"/>
      <c r="O263" s="187"/>
      <c r="P263" s="187"/>
      <c r="Q263" s="187"/>
      <c r="R263" s="187"/>
      <c r="S263" s="187"/>
      <c r="T263" s="269"/>
      <c r="U263" s="271">
        <f>IF(AND(H263=0,I263=0,J263=0,K263=0,L263=0,M263=0,N263=0,O263=0,P263=0,Q263=0,R263=0,S263=0,T263=0),0,AVERAGE($H263:T263))</f>
        <v>0</v>
      </c>
      <c r="V263" s="272">
        <f t="shared" si="8"/>
        <v>0</v>
      </c>
      <c r="W263" s="272">
        <f>IF(U263&gt;11,(U263-#REF!-#REF!),0)</f>
        <v>0</v>
      </c>
    </row>
    <row r="264" spans="1:23" s="2" customFormat="1" ht="10.7">
      <c r="A264" s="259">
        <v>239</v>
      </c>
      <c r="B264" s="185"/>
      <c r="C264" s="186"/>
      <c r="D264" s="187"/>
      <c r="E264" s="186"/>
      <c r="F264" s="188"/>
      <c r="G264" s="262">
        <f t="shared" si="7"/>
        <v>0</v>
      </c>
      <c r="H264" s="192"/>
      <c r="I264" s="187"/>
      <c r="J264" s="187"/>
      <c r="K264" s="187"/>
      <c r="L264" s="187"/>
      <c r="M264" s="187"/>
      <c r="N264" s="187"/>
      <c r="O264" s="187"/>
      <c r="P264" s="187"/>
      <c r="Q264" s="187"/>
      <c r="R264" s="187"/>
      <c r="S264" s="187"/>
      <c r="T264" s="269"/>
      <c r="U264" s="271">
        <f>IF(AND(H264=0,I264=0,J264=0,K264=0,L264=0,M264=0,N264=0,O264=0,P264=0,Q264=0,R264=0,S264=0,T264=0),0,AVERAGE($H264:T264))</f>
        <v>0</v>
      </c>
      <c r="V264" s="272">
        <f t="shared" si="8"/>
        <v>0</v>
      </c>
      <c r="W264" s="272">
        <f>IF(U264&gt;11,(U264-#REF!-#REF!),0)</f>
        <v>0</v>
      </c>
    </row>
    <row r="265" spans="1:23" s="2" customFormat="1" ht="10.7">
      <c r="A265" s="259">
        <v>240</v>
      </c>
      <c r="B265" s="185"/>
      <c r="C265" s="186"/>
      <c r="D265" s="187"/>
      <c r="E265" s="186"/>
      <c r="F265" s="188"/>
      <c r="G265" s="262">
        <f t="shared" si="7"/>
        <v>0</v>
      </c>
      <c r="H265" s="192"/>
      <c r="I265" s="187"/>
      <c r="J265" s="187"/>
      <c r="K265" s="187"/>
      <c r="L265" s="187"/>
      <c r="M265" s="187"/>
      <c r="N265" s="187"/>
      <c r="O265" s="187"/>
      <c r="P265" s="187"/>
      <c r="Q265" s="187"/>
      <c r="R265" s="187"/>
      <c r="S265" s="187"/>
      <c r="T265" s="269"/>
      <c r="U265" s="271">
        <f>IF(AND(H265=0,I265=0,J265=0,K265=0,L265=0,M265=0,N265=0,O265=0,P265=0,Q265=0,R265=0,S265=0,T265=0),0,AVERAGE($H265:T265))</f>
        <v>0</v>
      </c>
      <c r="V265" s="272">
        <f t="shared" si="8"/>
        <v>0</v>
      </c>
      <c r="W265" s="272">
        <f>IF(U265&gt;11,(U265-#REF!-#REF!),0)</f>
        <v>0</v>
      </c>
    </row>
    <row r="266" spans="1:23" s="2" customFormat="1" ht="10.7">
      <c r="A266" s="259">
        <v>241</v>
      </c>
      <c r="B266" s="185"/>
      <c r="C266" s="186"/>
      <c r="D266" s="187"/>
      <c r="E266" s="186"/>
      <c r="F266" s="188"/>
      <c r="G266" s="262">
        <f t="shared" si="7"/>
        <v>0</v>
      </c>
      <c r="H266" s="192"/>
      <c r="I266" s="187"/>
      <c r="J266" s="187"/>
      <c r="K266" s="187"/>
      <c r="L266" s="187"/>
      <c r="M266" s="187"/>
      <c r="N266" s="187"/>
      <c r="O266" s="187"/>
      <c r="P266" s="187"/>
      <c r="Q266" s="187"/>
      <c r="R266" s="187"/>
      <c r="S266" s="187"/>
      <c r="T266" s="269"/>
      <c r="U266" s="271">
        <f>IF(AND(H266=0,I266=0,J266=0,K266=0,L266=0,M266=0,N266=0,O266=0,P266=0,Q266=0,R266=0,S266=0,T266=0),0,AVERAGE($H266:T266))</f>
        <v>0</v>
      </c>
      <c r="V266" s="272">
        <f t="shared" si="8"/>
        <v>0</v>
      </c>
      <c r="W266" s="272">
        <f>IF(U266&gt;11,(U266-#REF!-#REF!),0)</f>
        <v>0</v>
      </c>
    </row>
    <row r="267" spans="1:23" s="2" customFormat="1" ht="10.7">
      <c r="A267" s="259">
        <v>242</v>
      </c>
      <c r="B267" s="185"/>
      <c r="C267" s="186"/>
      <c r="D267" s="187"/>
      <c r="E267" s="186"/>
      <c r="F267" s="188"/>
      <c r="G267" s="262">
        <f t="shared" si="7"/>
        <v>0</v>
      </c>
      <c r="H267" s="192"/>
      <c r="I267" s="187"/>
      <c r="J267" s="187"/>
      <c r="K267" s="187"/>
      <c r="L267" s="187"/>
      <c r="M267" s="187"/>
      <c r="N267" s="187"/>
      <c r="O267" s="187"/>
      <c r="P267" s="187"/>
      <c r="Q267" s="187"/>
      <c r="R267" s="187"/>
      <c r="S267" s="187"/>
      <c r="T267" s="269"/>
      <c r="U267" s="271">
        <f>IF(AND(H267=0,I267=0,J267=0,K267=0,L267=0,M267=0,N267=0,O267=0,P267=0,Q267=0,R267=0,S267=0,T267=0),0,AVERAGE($H267:T267))</f>
        <v>0</v>
      </c>
      <c r="V267" s="272">
        <f t="shared" si="8"/>
        <v>0</v>
      </c>
      <c r="W267" s="272">
        <f>IF(U267&gt;11,(U267-#REF!-#REF!),0)</f>
        <v>0</v>
      </c>
    </row>
    <row r="268" spans="1:23" s="2" customFormat="1" ht="10.7">
      <c r="A268" s="259">
        <v>243</v>
      </c>
      <c r="B268" s="185"/>
      <c r="C268" s="186"/>
      <c r="D268" s="187"/>
      <c r="E268" s="186"/>
      <c r="F268" s="188"/>
      <c r="G268" s="262">
        <f t="shared" si="7"/>
        <v>0</v>
      </c>
      <c r="H268" s="192"/>
      <c r="I268" s="187"/>
      <c r="J268" s="187"/>
      <c r="K268" s="187"/>
      <c r="L268" s="187"/>
      <c r="M268" s="187"/>
      <c r="N268" s="187"/>
      <c r="O268" s="187"/>
      <c r="P268" s="187"/>
      <c r="Q268" s="187"/>
      <c r="R268" s="187"/>
      <c r="S268" s="187"/>
      <c r="T268" s="269"/>
      <c r="U268" s="271">
        <f>IF(AND(H268=0,I268=0,J268=0,K268=0,L268=0,M268=0,N268=0,O268=0,P268=0,Q268=0,R268=0,S268=0,T268=0),0,AVERAGE($H268:T268))</f>
        <v>0</v>
      </c>
      <c r="V268" s="272">
        <f t="shared" si="8"/>
        <v>0</v>
      </c>
      <c r="W268" s="272">
        <f>IF(U268&gt;11,(U268-#REF!-#REF!),0)</f>
        <v>0</v>
      </c>
    </row>
    <row r="269" spans="1:23" s="2" customFormat="1" ht="10.7">
      <c r="A269" s="259">
        <v>244</v>
      </c>
      <c r="B269" s="185"/>
      <c r="C269" s="186"/>
      <c r="D269" s="187"/>
      <c r="E269" s="186"/>
      <c r="F269" s="188"/>
      <c r="G269" s="262">
        <f t="shared" si="7"/>
        <v>0</v>
      </c>
      <c r="H269" s="192"/>
      <c r="I269" s="187"/>
      <c r="J269" s="187"/>
      <c r="K269" s="187"/>
      <c r="L269" s="187"/>
      <c r="M269" s="187"/>
      <c r="N269" s="187"/>
      <c r="O269" s="187"/>
      <c r="P269" s="187"/>
      <c r="Q269" s="187"/>
      <c r="R269" s="187"/>
      <c r="S269" s="187"/>
      <c r="T269" s="269"/>
      <c r="U269" s="271">
        <f>IF(AND(H269=0,I269=0,J269=0,K269=0,L269=0,M269=0,N269=0,O269=0,P269=0,Q269=0,R269=0,S269=0,T269=0),0,AVERAGE($H269:T269))</f>
        <v>0</v>
      </c>
      <c r="V269" s="272">
        <f t="shared" si="8"/>
        <v>0</v>
      </c>
      <c r="W269" s="272">
        <f>IF(U269&gt;11,(U269-#REF!-#REF!),0)</f>
        <v>0</v>
      </c>
    </row>
    <row r="270" spans="1:23" s="2" customFormat="1" ht="10.7">
      <c r="A270" s="259">
        <v>245</v>
      </c>
      <c r="B270" s="185"/>
      <c r="C270" s="186"/>
      <c r="D270" s="187"/>
      <c r="E270" s="186"/>
      <c r="F270" s="188"/>
      <c r="G270" s="262">
        <f t="shared" si="7"/>
        <v>0</v>
      </c>
      <c r="H270" s="192"/>
      <c r="I270" s="187"/>
      <c r="J270" s="187"/>
      <c r="K270" s="187"/>
      <c r="L270" s="187"/>
      <c r="M270" s="187"/>
      <c r="N270" s="187"/>
      <c r="O270" s="187"/>
      <c r="P270" s="187"/>
      <c r="Q270" s="187"/>
      <c r="R270" s="187"/>
      <c r="S270" s="187"/>
      <c r="T270" s="269"/>
      <c r="U270" s="271">
        <f>IF(AND(H270=0,I270=0,J270=0,K270=0,L270=0,M270=0,N270=0,O270=0,P270=0,Q270=0,R270=0,S270=0,T270=0),0,AVERAGE($H270:T270))</f>
        <v>0</v>
      </c>
      <c r="V270" s="272">
        <f t="shared" si="8"/>
        <v>0</v>
      </c>
      <c r="W270" s="272">
        <f>IF(U270&gt;11,(U270-#REF!-#REF!),0)</f>
        <v>0</v>
      </c>
    </row>
    <row r="271" spans="1:23" s="2" customFormat="1" ht="10.7">
      <c r="A271" s="259">
        <v>246</v>
      </c>
      <c r="B271" s="185"/>
      <c r="C271" s="186"/>
      <c r="D271" s="187"/>
      <c r="E271" s="186"/>
      <c r="F271" s="188"/>
      <c r="G271" s="262">
        <f t="shared" si="7"/>
        <v>0</v>
      </c>
      <c r="H271" s="192"/>
      <c r="I271" s="187"/>
      <c r="J271" s="187"/>
      <c r="K271" s="187"/>
      <c r="L271" s="187"/>
      <c r="M271" s="187"/>
      <c r="N271" s="187"/>
      <c r="O271" s="187"/>
      <c r="P271" s="187"/>
      <c r="Q271" s="187"/>
      <c r="R271" s="187"/>
      <c r="S271" s="187"/>
      <c r="T271" s="269"/>
      <c r="U271" s="271">
        <f>IF(AND(H271=0,I271=0,J271=0,K271=0,L271=0,M271=0,N271=0,O271=0,P271=0,Q271=0,R271=0,S271=0,T271=0),0,AVERAGE($H271:T271))</f>
        <v>0</v>
      </c>
      <c r="V271" s="272">
        <f t="shared" si="8"/>
        <v>0</v>
      </c>
      <c r="W271" s="272">
        <f>IF(U271&gt;11,(U271-#REF!-#REF!),0)</f>
        <v>0</v>
      </c>
    </row>
    <row r="272" spans="1:23" s="2" customFormat="1" ht="10.7">
      <c r="A272" s="259">
        <v>247</v>
      </c>
      <c r="B272" s="185"/>
      <c r="C272" s="186"/>
      <c r="D272" s="187"/>
      <c r="E272" s="186"/>
      <c r="F272" s="188"/>
      <c r="G272" s="262">
        <f t="shared" si="7"/>
        <v>0</v>
      </c>
      <c r="H272" s="192"/>
      <c r="I272" s="187"/>
      <c r="J272" s="187"/>
      <c r="K272" s="187"/>
      <c r="L272" s="187"/>
      <c r="M272" s="187"/>
      <c r="N272" s="187"/>
      <c r="O272" s="187"/>
      <c r="P272" s="187"/>
      <c r="Q272" s="187"/>
      <c r="R272" s="187"/>
      <c r="S272" s="187"/>
      <c r="T272" s="269"/>
      <c r="U272" s="271">
        <f>IF(AND(H272=0,I272=0,J272=0,K272=0,L272=0,M272=0,N272=0,O272=0,P272=0,Q272=0,R272=0,S272=0,T272=0),0,AVERAGE($H272:T272))</f>
        <v>0</v>
      </c>
      <c r="V272" s="272">
        <f t="shared" si="8"/>
        <v>0</v>
      </c>
      <c r="W272" s="272">
        <f>IF(U272&gt;11,(U272-#REF!-#REF!),0)</f>
        <v>0</v>
      </c>
    </row>
    <row r="273" spans="1:23" s="2" customFormat="1" ht="10.7">
      <c r="A273" s="259">
        <v>248</v>
      </c>
      <c r="B273" s="185"/>
      <c r="C273" s="186"/>
      <c r="D273" s="187"/>
      <c r="E273" s="186"/>
      <c r="F273" s="188"/>
      <c r="G273" s="262">
        <f t="shared" si="7"/>
        <v>0</v>
      </c>
      <c r="H273" s="192"/>
      <c r="I273" s="187"/>
      <c r="J273" s="187"/>
      <c r="K273" s="187"/>
      <c r="L273" s="187"/>
      <c r="M273" s="187"/>
      <c r="N273" s="187"/>
      <c r="O273" s="187"/>
      <c r="P273" s="187"/>
      <c r="Q273" s="187"/>
      <c r="R273" s="187"/>
      <c r="S273" s="187"/>
      <c r="T273" s="269"/>
      <c r="U273" s="271">
        <f>IF(AND(H273=0,I273=0,J273=0,K273=0,L273=0,M273=0,N273=0,O273=0,P273=0,Q273=0,R273=0,S273=0,T273=0),0,AVERAGE($H273:T273))</f>
        <v>0</v>
      </c>
      <c r="V273" s="272">
        <f t="shared" si="8"/>
        <v>0</v>
      </c>
      <c r="W273" s="272">
        <f>IF(U273&gt;11,(U273-#REF!-#REF!),0)</f>
        <v>0</v>
      </c>
    </row>
    <row r="274" spans="1:23" s="2" customFormat="1" ht="10.7">
      <c r="A274" s="259">
        <v>249</v>
      </c>
      <c r="B274" s="185"/>
      <c r="C274" s="186"/>
      <c r="D274" s="187"/>
      <c r="E274" s="186"/>
      <c r="F274" s="188"/>
      <c r="G274" s="262">
        <f t="shared" si="7"/>
        <v>0</v>
      </c>
      <c r="H274" s="192"/>
      <c r="I274" s="187"/>
      <c r="J274" s="187"/>
      <c r="K274" s="187"/>
      <c r="L274" s="187"/>
      <c r="M274" s="187"/>
      <c r="N274" s="187"/>
      <c r="O274" s="187"/>
      <c r="P274" s="187"/>
      <c r="Q274" s="187"/>
      <c r="R274" s="187"/>
      <c r="S274" s="187"/>
      <c r="T274" s="269"/>
      <c r="U274" s="271">
        <f>IF(AND(H274=0,I274=0,J274=0,K274=0,L274=0,M274=0,N274=0,O274=0,P274=0,Q274=0,R274=0,S274=0,T274=0),0,AVERAGE($H274:T274))</f>
        <v>0</v>
      </c>
      <c r="V274" s="272">
        <f t="shared" si="8"/>
        <v>0</v>
      </c>
      <c r="W274" s="272">
        <f>IF(U274&gt;11,(U274-#REF!-#REF!),0)</f>
        <v>0</v>
      </c>
    </row>
    <row r="275" spans="1:23" s="2" customFormat="1" ht="10.7">
      <c r="A275" s="259">
        <v>250</v>
      </c>
      <c r="B275" s="185"/>
      <c r="C275" s="186"/>
      <c r="D275" s="187"/>
      <c r="E275" s="186"/>
      <c r="F275" s="188"/>
      <c r="G275" s="262">
        <f t="shared" si="7"/>
        <v>0</v>
      </c>
      <c r="H275" s="192"/>
      <c r="I275" s="187"/>
      <c r="J275" s="187"/>
      <c r="K275" s="187"/>
      <c r="L275" s="187"/>
      <c r="M275" s="187"/>
      <c r="N275" s="187"/>
      <c r="O275" s="187"/>
      <c r="P275" s="187"/>
      <c r="Q275" s="187"/>
      <c r="R275" s="187"/>
      <c r="S275" s="187"/>
      <c r="T275" s="269"/>
      <c r="U275" s="271">
        <f>IF(AND(H275=0,I275=0,J275=0,K275=0,L275=0,M275=0,N275=0,O275=0,P275=0,Q275=0,R275=0,S275=0,T275=0),0,AVERAGE($H275:T275))</f>
        <v>0</v>
      </c>
      <c r="V275" s="272">
        <f t="shared" si="8"/>
        <v>0</v>
      </c>
      <c r="W275" s="272">
        <f>IF(U275&gt;11,(U275-#REF!-#REF!),0)</f>
        <v>0</v>
      </c>
    </row>
    <row r="276" spans="1:23" s="2" customFormat="1" ht="10.7">
      <c r="A276" s="259">
        <v>251</v>
      </c>
      <c r="B276" s="185"/>
      <c r="C276" s="186"/>
      <c r="D276" s="187"/>
      <c r="E276" s="186"/>
      <c r="F276" s="188"/>
      <c r="G276" s="262">
        <f t="shared" si="7"/>
        <v>0</v>
      </c>
      <c r="H276" s="192"/>
      <c r="I276" s="187"/>
      <c r="J276" s="187"/>
      <c r="K276" s="187"/>
      <c r="L276" s="187"/>
      <c r="M276" s="187"/>
      <c r="N276" s="187"/>
      <c r="O276" s="187"/>
      <c r="P276" s="187"/>
      <c r="Q276" s="187"/>
      <c r="R276" s="187"/>
      <c r="S276" s="187"/>
      <c r="T276" s="269"/>
      <c r="U276" s="271">
        <f>IF(AND(H276=0,I276=0,J276=0,K276=0,L276=0,M276=0,N276=0,O276=0,P276=0,Q276=0,R276=0,S276=0,T276=0),0,AVERAGE($H276:T276))</f>
        <v>0</v>
      </c>
      <c r="V276" s="272">
        <f t="shared" si="8"/>
        <v>0</v>
      </c>
      <c r="W276" s="272">
        <f>IF(U276&gt;11,(U276-#REF!-#REF!),0)</f>
        <v>0</v>
      </c>
    </row>
    <row r="277" spans="1:23" s="2" customFormat="1" ht="10.7">
      <c r="A277" s="259">
        <v>252</v>
      </c>
      <c r="B277" s="185"/>
      <c r="C277" s="186"/>
      <c r="D277" s="187"/>
      <c r="E277" s="186"/>
      <c r="F277" s="188"/>
      <c r="G277" s="262">
        <f t="shared" si="7"/>
        <v>0</v>
      </c>
      <c r="H277" s="192"/>
      <c r="I277" s="187"/>
      <c r="J277" s="187"/>
      <c r="K277" s="187"/>
      <c r="L277" s="187"/>
      <c r="M277" s="187"/>
      <c r="N277" s="187"/>
      <c r="O277" s="187"/>
      <c r="P277" s="187"/>
      <c r="Q277" s="187"/>
      <c r="R277" s="187"/>
      <c r="S277" s="187"/>
      <c r="T277" s="269"/>
      <c r="U277" s="271">
        <f>IF(AND(H277=0,I277=0,J277=0,K277=0,L277=0,M277=0,N277=0,O277=0,P277=0,Q277=0,R277=0,S277=0,T277=0),0,AVERAGE($H277:T277))</f>
        <v>0</v>
      </c>
      <c r="V277" s="272">
        <f t="shared" si="8"/>
        <v>0</v>
      </c>
      <c r="W277" s="272">
        <f>IF(U277&gt;11,(U277-#REF!-#REF!),0)</f>
        <v>0</v>
      </c>
    </row>
    <row r="278" spans="1:23" s="2" customFormat="1" ht="10.7">
      <c r="A278" s="259">
        <v>253</v>
      </c>
      <c r="B278" s="185"/>
      <c r="C278" s="186"/>
      <c r="D278" s="187"/>
      <c r="E278" s="186"/>
      <c r="F278" s="188"/>
      <c r="G278" s="262">
        <f t="shared" si="7"/>
        <v>0</v>
      </c>
      <c r="H278" s="192"/>
      <c r="I278" s="187"/>
      <c r="J278" s="187"/>
      <c r="K278" s="187"/>
      <c r="L278" s="187"/>
      <c r="M278" s="187"/>
      <c r="N278" s="187"/>
      <c r="O278" s="187"/>
      <c r="P278" s="187"/>
      <c r="Q278" s="187"/>
      <c r="R278" s="187"/>
      <c r="S278" s="187"/>
      <c r="T278" s="269"/>
      <c r="U278" s="271">
        <f>IF(AND(H278=0,I278=0,J278=0,K278=0,L278=0,M278=0,N278=0,O278=0,P278=0,Q278=0,R278=0,S278=0,T278=0),0,AVERAGE($H278:T278))</f>
        <v>0</v>
      </c>
      <c r="V278" s="272">
        <f t="shared" si="8"/>
        <v>0</v>
      </c>
      <c r="W278" s="272">
        <f>IF(U278&gt;11,(U278-#REF!-#REF!),0)</f>
        <v>0</v>
      </c>
    </row>
    <row r="279" spans="1:23" s="2" customFormat="1" ht="10.7">
      <c r="A279" s="259">
        <v>254</v>
      </c>
      <c r="B279" s="185"/>
      <c r="C279" s="186"/>
      <c r="D279" s="187"/>
      <c r="E279" s="186"/>
      <c r="F279" s="188"/>
      <c r="G279" s="262">
        <f t="shared" si="7"/>
        <v>0</v>
      </c>
      <c r="H279" s="192"/>
      <c r="I279" s="187"/>
      <c r="J279" s="187"/>
      <c r="K279" s="187"/>
      <c r="L279" s="187"/>
      <c r="M279" s="187"/>
      <c r="N279" s="187"/>
      <c r="O279" s="187"/>
      <c r="P279" s="187"/>
      <c r="Q279" s="187"/>
      <c r="R279" s="187"/>
      <c r="S279" s="187"/>
      <c r="T279" s="269"/>
      <c r="U279" s="271">
        <f>IF(AND(H279=0,I279=0,J279=0,K279=0,L279=0,M279=0,N279=0,O279=0,P279=0,Q279=0,R279=0,S279=0,T279=0),0,AVERAGE($H279:T279))</f>
        <v>0</v>
      </c>
      <c r="V279" s="272">
        <f t="shared" si="8"/>
        <v>0</v>
      </c>
      <c r="W279" s="272">
        <f>IF(U279&gt;11,(U279-#REF!-#REF!),0)</f>
        <v>0</v>
      </c>
    </row>
    <row r="280" spans="1:23" s="2" customFormat="1" ht="10.7">
      <c r="A280" s="259">
        <v>255</v>
      </c>
      <c r="B280" s="185"/>
      <c r="C280" s="186"/>
      <c r="D280" s="187"/>
      <c r="E280" s="186"/>
      <c r="F280" s="188"/>
      <c r="G280" s="262">
        <f t="shared" si="7"/>
        <v>0</v>
      </c>
      <c r="H280" s="192"/>
      <c r="I280" s="187"/>
      <c r="J280" s="187"/>
      <c r="K280" s="187"/>
      <c r="L280" s="187"/>
      <c r="M280" s="187"/>
      <c r="N280" s="187"/>
      <c r="O280" s="187"/>
      <c r="P280" s="187"/>
      <c r="Q280" s="187"/>
      <c r="R280" s="187"/>
      <c r="S280" s="187"/>
      <c r="T280" s="269"/>
      <c r="U280" s="271">
        <f>IF(AND(H280=0,I280=0,J280=0,K280=0,L280=0,M280=0,N280=0,O280=0,P280=0,Q280=0,R280=0,S280=0,T280=0),0,AVERAGE($H280:T280))</f>
        <v>0</v>
      </c>
      <c r="V280" s="272">
        <f t="shared" si="8"/>
        <v>0</v>
      </c>
      <c r="W280" s="272">
        <f>IF(U280&gt;11,(U280-#REF!-#REF!),0)</f>
        <v>0</v>
      </c>
    </row>
    <row r="281" spans="1:23" s="2" customFormat="1" ht="10.7">
      <c r="A281" s="259">
        <v>256</v>
      </c>
      <c r="B281" s="185"/>
      <c r="C281" s="186"/>
      <c r="D281" s="187"/>
      <c r="E281" s="186"/>
      <c r="F281" s="188"/>
      <c r="G281" s="262">
        <f t="shared" si="7"/>
        <v>0</v>
      </c>
      <c r="H281" s="192"/>
      <c r="I281" s="187"/>
      <c r="J281" s="187"/>
      <c r="K281" s="187"/>
      <c r="L281" s="187"/>
      <c r="M281" s="187"/>
      <c r="N281" s="187"/>
      <c r="O281" s="187"/>
      <c r="P281" s="187"/>
      <c r="Q281" s="187"/>
      <c r="R281" s="187"/>
      <c r="S281" s="187"/>
      <c r="T281" s="269"/>
      <c r="U281" s="271">
        <f>IF(AND(H281=0,I281=0,J281=0,K281=0,L281=0,M281=0,N281=0,O281=0,P281=0,Q281=0,R281=0,S281=0,T281=0),0,AVERAGE($H281:T281))</f>
        <v>0</v>
      </c>
      <c r="V281" s="272">
        <f t="shared" si="8"/>
        <v>0</v>
      </c>
      <c r="W281" s="272">
        <f>IF(U281&gt;11,(U281-#REF!-#REF!),0)</f>
        <v>0</v>
      </c>
    </row>
    <row r="282" spans="1:23" s="2" customFormat="1" ht="10.7">
      <c r="A282" s="259">
        <v>257</v>
      </c>
      <c r="B282" s="185"/>
      <c r="C282" s="186"/>
      <c r="D282" s="187"/>
      <c r="E282" s="186"/>
      <c r="F282" s="188"/>
      <c r="G282" s="262">
        <f t="shared" si="7"/>
        <v>0</v>
      </c>
      <c r="H282" s="192"/>
      <c r="I282" s="187"/>
      <c r="J282" s="187"/>
      <c r="K282" s="187"/>
      <c r="L282" s="187"/>
      <c r="M282" s="187"/>
      <c r="N282" s="187"/>
      <c r="O282" s="187"/>
      <c r="P282" s="187"/>
      <c r="Q282" s="187"/>
      <c r="R282" s="187"/>
      <c r="S282" s="187"/>
      <c r="T282" s="269"/>
      <c r="U282" s="271">
        <f>IF(AND(H282=0,I282=0,J282=0,K282=0,L282=0,M282=0,N282=0,O282=0,P282=0,Q282=0,R282=0,S282=0,T282=0),0,AVERAGE($H282:T282))</f>
        <v>0</v>
      </c>
      <c r="V282" s="272">
        <f t="shared" si="8"/>
        <v>0</v>
      </c>
      <c r="W282" s="272">
        <f>IF(U282&gt;11,(U282-#REF!-#REF!),0)</f>
        <v>0</v>
      </c>
    </row>
    <row r="283" spans="1:23" s="2" customFormat="1" ht="10.7">
      <c r="A283" s="259">
        <v>258</v>
      </c>
      <c r="B283" s="185"/>
      <c r="C283" s="186"/>
      <c r="D283" s="187"/>
      <c r="E283" s="186"/>
      <c r="F283" s="188"/>
      <c r="G283" s="262">
        <f t="shared" ref="G283:G346" si="9">IF(E283="Residencial",D283,E283)</f>
        <v>0</v>
      </c>
      <c r="H283" s="192"/>
      <c r="I283" s="187"/>
      <c r="J283" s="187"/>
      <c r="K283" s="187"/>
      <c r="L283" s="187"/>
      <c r="M283" s="187"/>
      <c r="N283" s="187"/>
      <c r="O283" s="187"/>
      <c r="P283" s="187"/>
      <c r="Q283" s="187"/>
      <c r="R283" s="187"/>
      <c r="S283" s="187"/>
      <c r="T283" s="269"/>
      <c r="U283" s="271">
        <f>IF(AND(H283=0,I283=0,J283=0,K283=0,L283=0,M283=0,N283=0,O283=0,P283=0,Q283=0,R283=0,S283=0,T283=0),0,AVERAGE($H283:T283))</f>
        <v>0</v>
      </c>
      <c r="V283" s="272">
        <f t="shared" ref="V283:V346" si="10">IF(U283&lt;=11,U283,11)</f>
        <v>0</v>
      </c>
      <c r="W283" s="272">
        <f>IF(U283&gt;11,(U283-#REF!-#REF!),0)</f>
        <v>0</v>
      </c>
    </row>
    <row r="284" spans="1:23" s="2" customFormat="1" ht="10.7">
      <c r="A284" s="259">
        <v>259</v>
      </c>
      <c r="B284" s="185"/>
      <c r="C284" s="186"/>
      <c r="D284" s="187"/>
      <c r="E284" s="186"/>
      <c r="F284" s="188"/>
      <c r="G284" s="262">
        <f t="shared" si="9"/>
        <v>0</v>
      </c>
      <c r="H284" s="192"/>
      <c r="I284" s="187"/>
      <c r="J284" s="187"/>
      <c r="K284" s="187"/>
      <c r="L284" s="187"/>
      <c r="M284" s="187"/>
      <c r="N284" s="187"/>
      <c r="O284" s="187"/>
      <c r="P284" s="187"/>
      <c r="Q284" s="187"/>
      <c r="R284" s="187"/>
      <c r="S284" s="187"/>
      <c r="T284" s="269"/>
      <c r="U284" s="271">
        <f>IF(AND(H284=0,I284=0,J284=0,K284=0,L284=0,M284=0,N284=0,O284=0,P284=0,Q284=0,R284=0,S284=0,T284=0),0,AVERAGE($H284:T284))</f>
        <v>0</v>
      </c>
      <c r="V284" s="272">
        <f t="shared" si="10"/>
        <v>0</v>
      </c>
      <c r="W284" s="272">
        <f>IF(U284&gt;11,(U284-#REF!-#REF!),0)</f>
        <v>0</v>
      </c>
    </row>
    <row r="285" spans="1:23" s="2" customFormat="1" ht="10.7">
      <c r="A285" s="259">
        <v>260</v>
      </c>
      <c r="B285" s="185"/>
      <c r="C285" s="186"/>
      <c r="D285" s="187"/>
      <c r="E285" s="186"/>
      <c r="F285" s="188"/>
      <c r="G285" s="262">
        <f t="shared" si="9"/>
        <v>0</v>
      </c>
      <c r="H285" s="192"/>
      <c r="I285" s="187"/>
      <c r="J285" s="187"/>
      <c r="K285" s="187"/>
      <c r="L285" s="187"/>
      <c r="M285" s="187"/>
      <c r="N285" s="187"/>
      <c r="O285" s="187"/>
      <c r="P285" s="187"/>
      <c r="Q285" s="187"/>
      <c r="R285" s="187"/>
      <c r="S285" s="187"/>
      <c r="T285" s="269"/>
      <c r="U285" s="271">
        <f>IF(AND(H285=0,I285=0,J285=0,K285=0,L285=0,M285=0,N285=0,O285=0,P285=0,Q285=0,R285=0,S285=0,T285=0),0,AVERAGE($H285:T285))</f>
        <v>0</v>
      </c>
      <c r="V285" s="272">
        <f t="shared" si="10"/>
        <v>0</v>
      </c>
      <c r="W285" s="272">
        <f>IF(U285&gt;11,(U285-#REF!-#REF!),0)</f>
        <v>0</v>
      </c>
    </row>
    <row r="286" spans="1:23" s="2" customFormat="1" ht="10.7">
      <c r="A286" s="259">
        <v>261</v>
      </c>
      <c r="B286" s="185"/>
      <c r="C286" s="186"/>
      <c r="D286" s="187"/>
      <c r="E286" s="186"/>
      <c r="F286" s="188"/>
      <c r="G286" s="262">
        <f t="shared" si="9"/>
        <v>0</v>
      </c>
      <c r="H286" s="192"/>
      <c r="I286" s="187"/>
      <c r="J286" s="187"/>
      <c r="K286" s="187"/>
      <c r="L286" s="187"/>
      <c r="M286" s="187"/>
      <c r="N286" s="187"/>
      <c r="O286" s="187"/>
      <c r="P286" s="187"/>
      <c r="Q286" s="187"/>
      <c r="R286" s="187"/>
      <c r="S286" s="187"/>
      <c r="T286" s="269"/>
      <c r="U286" s="271">
        <f>IF(AND(H286=0,I286=0,J286=0,K286=0,L286=0,M286=0,N286=0,O286=0,P286=0,Q286=0,R286=0,S286=0,T286=0),0,AVERAGE($H286:T286))</f>
        <v>0</v>
      </c>
      <c r="V286" s="272">
        <f t="shared" si="10"/>
        <v>0</v>
      </c>
      <c r="W286" s="272">
        <f>IF(U286&gt;11,(U286-#REF!-#REF!),0)</f>
        <v>0</v>
      </c>
    </row>
    <row r="287" spans="1:23" s="2" customFormat="1" ht="10.7">
      <c r="A287" s="259">
        <v>262</v>
      </c>
      <c r="B287" s="185"/>
      <c r="C287" s="186"/>
      <c r="D287" s="187"/>
      <c r="E287" s="186"/>
      <c r="F287" s="188"/>
      <c r="G287" s="262">
        <f t="shared" si="9"/>
        <v>0</v>
      </c>
      <c r="H287" s="192"/>
      <c r="I287" s="187"/>
      <c r="J287" s="187"/>
      <c r="K287" s="187"/>
      <c r="L287" s="187"/>
      <c r="M287" s="187"/>
      <c r="N287" s="187"/>
      <c r="O287" s="187"/>
      <c r="P287" s="187"/>
      <c r="Q287" s="187"/>
      <c r="R287" s="187"/>
      <c r="S287" s="187"/>
      <c r="T287" s="269"/>
      <c r="U287" s="271">
        <f>IF(AND(H287=0,I287=0,J287=0,K287=0,L287=0,M287=0,N287=0,O287=0,P287=0,Q287=0,R287=0,S287=0,T287=0),0,AVERAGE($H287:T287))</f>
        <v>0</v>
      </c>
      <c r="V287" s="272">
        <f t="shared" si="10"/>
        <v>0</v>
      </c>
      <c r="W287" s="272">
        <f>IF(U287&gt;11,(U287-#REF!-#REF!),0)</f>
        <v>0</v>
      </c>
    </row>
    <row r="288" spans="1:23" s="2" customFormat="1" ht="10.7">
      <c r="A288" s="259">
        <v>263</v>
      </c>
      <c r="B288" s="185"/>
      <c r="C288" s="186"/>
      <c r="D288" s="187"/>
      <c r="E288" s="186"/>
      <c r="F288" s="188"/>
      <c r="G288" s="262">
        <f t="shared" si="9"/>
        <v>0</v>
      </c>
      <c r="H288" s="192"/>
      <c r="I288" s="187"/>
      <c r="J288" s="187"/>
      <c r="K288" s="187"/>
      <c r="L288" s="187"/>
      <c r="M288" s="187"/>
      <c r="N288" s="187"/>
      <c r="O288" s="187"/>
      <c r="P288" s="187"/>
      <c r="Q288" s="187"/>
      <c r="R288" s="187"/>
      <c r="S288" s="187"/>
      <c r="T288" s="269"/>
      <c r="U288" s="271">
        <f>IF(AND(H288=0,I288=0,J288=0,K288=0,L288=0,M288=0,N288=0,O288=0,P288=0,Q288=0,R288=0,S288=0,T288=0),0,AVERAGE($H288:T288))</f>
        <v>0</v>
      </c>
      <c r="V288" s="272">
        <f t="shared" si="10"/>
        <v>0</v>
      </c>
      <c r="W288" s="272">
        <f>IF(U288&gt;11,(U288-#REF!-#REF!),0)</f>
        <v>0</v>
      </c>
    </row>
    <row r="289" spans="1:23" s="2" customFormat="1" ht="10.7">
      <c r="A289" s="259">
        <v>264</v>
      </c>
      <c r="B289" s="185"/>
      <c r="C289" s="186"/>
      <c r="D289" s="187"/>
      <c r="E289" s="186"/>
      <c r="F289" s="188"/>
      <c r="G289" s="262">
        <f t="shared" si="9"/>
        <v>0</v>
      </c>
      <c r="H289" s="192"/>
      <c r="I289" s="187"/>
      <c r="J289" s="187"/>
      <c r="K289" s="187"/>
      <c r="L289" s="187"/>
      <c r="M289" s="187"/>
      <c r="N289" s="187"/>
      <c r="O289" s="187"/>
      <c r="P289" s="187"/>
      <c r="Q289" s="187"/>
      <c r="R289" s="187"/>
      <c r="S289" s="187"/>
      <c r="T289" s="269"/>
      <c r="U289" s="271">
        <f>IF(AND(H289=0,I289=0,J289=0,K289=0,L289=0,M289=0,N289=0,O289=0,P289=0,Q289=0,R289=0,S289=0,T289=0),0,AVERAGE($H289:T289))</f>
        <v>0</v>
      </c>
      <c r="V289" s="272">
        <f t="shared" si="10"/>
        <v>0</v>
      </c>
      <c r="W289" s="272">
        <f>IF(U289&gt;11,(U289-#REF!-#REF!),0)</f>
        <v>0</v>
      </c>
    </row>
    <row r="290" spans="1:23" s="2" customFormat="1" ht="10.7">
      <c r="A290" s="259">
        <v>265</v>
      </c>
      <c r="B290" s="185"/>
      <c r="C290" s="186"/>
      <c r="D290" s="187"/>
      <c r="E290" s="186"/>
      <c r="F290" s="188"/>
      <c r="G290" s="262">
        <f t="shared" si="9"/>
        <v>0</v>
      </c>
      <c r="H290" s="192"/>
      <c r="I290" s="187"/>
      <c r="J290" s="187"/>
      <c r="K290" s="187"/>
      <c r="L290" s="187"/>
      <c r="M290" s="187"/>
      <c r="N290" s="187"/>
      <c r="O290" s="187"/>
      <c r="P290" s="187"/>
      <c r="Q290" s="187"/>
      <c r="R290" s="187"/>
      <c r="S290" s="187"/>
      <c r="T290" s="269"/>
      <c r="U290" s="271">
        <f>IF(AND(H290=0,I290=0,J290=0,K290=0,L290=0,M290=0,N290=0,O290=0,P290=0,Q290=0,R290=0,S290=0,T290=0),0,AVERAGE($H290:T290))</f>
        <v>0</v>
      </c>
      <c r="V290" s="272">
        <f t="shared" si="10"/>
        <v>0</v>
      </c>
      <c r="W290" s="272">
        <f>IF(U290&gt;11,(U290-#REF!-#REF!),0)</f>
        <v>0</v>
      </c>
    </row>
    <row r="291" spans="1:23" s="2" customFormat="1" ht="10.7">
      <c r="A291" s="259">
        <v>266</v>
      </c>
      <c r="B291" s="185"/>
      <c r="C291" s="186"/>
      <c r="D291" s="187"/>
      <c r="E291" s="186"/>
      <c r="F291" s="188"/>
      <c r="G291" s="262">
        <f t="shared" si="9"/>
        <v>0</v>
      </c>
      <c r="H291" s="192"/>
      <c r="I291" s="187"/>
      <c r="J291" s="187"/>
      <c r="K291" s="187"/>
      <c r="L291" s="187"/>
      <c r="M291" s="187"/>
      <c r="N291" s="187"/>
      <c r="O291" s="187"/>
      <c r="P291" s="187"/>
      <c r="Q291" s="187"/>
      <c r="R291" s="187"/>
      <c r="S291" s="187"/>
      <c r="T291" s="269"/>
      <c r="U291" s="271">
        <f>IF(AND(H291=0,I291=0,J291=0,K291=0,L291=0,M291=0,N291=0,O291=0,P291=0,Q291=0,R291=0,S291=0,T291=0),0,AVERAGE($H291:T291))</f>
        <v>0</v>
      </c>
      <c r="V291" s="272">
        <f t="shared" si="10"/>
        <v>0</v>
      </c>
      <c r="W291" s="272">
        <f>IF(U291&gt;11,(U291-#REF!-#REF!),0)</f>
        <v>0</v>
      </c>
    </row>
    <row r="292" spans="1:23" s="2" customFormat="1" ht="10.7">
      <c r="A292" s="259">
        <v>267</v>
      </c>
      <c r="B292" s="185"/>
      <c r="C292" s="186"/>
      <c r="D292" s="187"/>
      <c r="E292" s="186"/>
      <c r="F292" s="188"/>
      <c r="G292" s="262">
        <f t="shared" si="9"/>
        <v>0</v>
      </c>
      <c r="H292" s="192"/>
      <c r="I292" s="187"/>
      <c r="J292" s="187"/>
      <c r="K292" s="187"/>
      <c r="L292" s="187"/>
      <c r="M292" s="187"/>
      <c r="N292" s="187"/>
      <c r="O292" s="187"/>
      <c r="P292" s="187"/>
      <c r="Q292" s="187"/>
      <c r="R292" s="187"/>
      <c r="S292" s="187"/>
      <c r="T292" s="269"/>
      <c r="U292" s="271">
        <f>IF(AND(H292=0,I292=0,J292=0,K292=0,L292=0,M292=0,N292=0,O292=0,P292=0,Q292=0,R292=0,S292=0,T292=0),0,AVERAGE($H292:T292))</f>
        <v>0</v>
      </c>
      <c r="V292" s="272">
        <f t="shared" si="10"/>
        <v>0</v>
      </c>
      <c r="W292" s="272">
        <f>IF(U292&gt;11,(U292-#REF!-#REF!),0)</f>
        <v>0</v>
      </c>
    </row>
    <row r="293" spans="1:23" s="2" customFormat="1" ht="10.7">
      <c r="A293" s="259">
        <v>268</v>
      </c>
      <c r="B293" s="185"/>
      <c r="C293" s="186"/>
      <c r="D293" s="187"/>
      <c r="E293" s="186"/>
      <c r="F293" s="188"/>
      <c r="G293" s="262">
        <f t="shared" si="9"/>
        <v>0</v>
      </c>
      <c r="H293" s="192"/>
      <c r="I293" s="187"/>
      <c r="J293" s="187"/>
      <c r="K293" s="187"/>
      <c r="L293" s="187"/>
      <c r="M293" s="187"/>
      <c r="N293" s="187"/>
      <c r="O293" s="187"/>
      <c r="P293" s="187"/>
      <c r="Q293" s="187"/>
      <c r="R293" s="187"/>
      <c r="S293" s="187"/>
      <c r="T293" s="269"/>
      <c r="U293" s="271">
        <f>IF(AND(H293=0,I293=0,J293=0,K293=0,L293=0,M293=0,N293=0,O293=0,P293=0,Q293=0,R293=0,S293=0,T293=0),0,AVERAGE($H293:T293))</f>
        <v>0</v>
      </c>
      <c r="V293" s="272">
        <f t="shared" si="10"/>
        <v>0</v>
      </c>
      <c r="W293" s="272">
        <f>IF(U293&gt;11,(U293-#REF!-#REF!),0)</f>
        <v>0</v>
      </c>
    </row>
    <row r="294" spans="1:23" s="2" customFormat="1" ht="10.7">
      <c r="A294" s="259">
        <v>269</v>
      </c>
      <c r="B294" s="185"/>
      <c r="C294" s="186"/>
      <c r="D294" s="187"/>
      <c r="E294" s="186"/>
      <c r="F294" s="188"/>
      <c r="G294" s="262">
        <f t="shared" si="9"/>
        <v>0</v>
      </c>
      <c r="H294" s="192"/>
      <c r="I294" s="187"/>
      <c r="J294" s="187"/>
      <c r="K294" s="187"/>
      <c r="L294" s="187"/>
      <c r="M294" s="187"/>
      <c r="N294" s="187"/>
      <c r="O294" s="187"/>
      <c r="P294" s="187"/>
      <c r="Q294" s="187"/>
      <c r="R294" s="187"/>
      <c r="S294" s="187"/>
      <c r="T294" s="269"/>
      <c r="U294" s="271">
        <f>IF(AND(H294=0,I294=0,J294=0,K294=0,L294=0,M294=0,N294=0,O294=0,P294=0,Q294=0,R294=0,S294=0,T294=0),0,AVERAGE($H294:T294))</f>
        <v>0</v>
      </c>
      <c r="V294" s="272">
        <f t="shared" si="10"/>
        <v>0</v>
      </c>
      <c r="W294" s="272">
        <f>IF(U294&gt;11,(U294-#REF!-#REF!),0)</f>
        <v>0</v>
      </c>
    </row>
    <row r="295" spans="1:23" s="2" customFormat="1" ht="10.7">
      <c r="A295" s="259">
        <v>270</v>
      </c>
      <c r="B295" s="185"/>
      <c r="C295" s="186"/>
      <c r="D295" s="187"/>
      <c r="E295" s="186"/>
      <c r="F295" s="188"/>
      <c r="G295" s="262">
        <f t="shared" si="9"/>
        <v>0</v>
      </c>
      <c r="H295" s="192"/>
      <c r="I295" s="187"/>
      <c r="J295" s="187"/>
      <c r="K295" s="187"/>
      <c r="L295" s="187"/>
      <c r="M295" s="187"/>
      <c r="N295" s="187"/>
      <c r="O295" s="187"/>
      <c r="P295" s="187"/>
      <c r="Q295" s="187"/>
      <c r="R295" s="187"/>
      <c r="S295" s="187"/>
      <c r="T295" s="269"/>
      <c r="U295" s="271">
        <f>IF(AND(H295=0,I295=0,J295=0,K295=0,L295=0,M295=0,N295=0,O295=0,P295=0,Q295=0,R295=0,S295=0,T295=0),0,AVERAGE($H295:T295))</f>
        <v>0</v>
      </c>
      <c r="V295" s="272">
        <f t="shared" si="10"/>
        <v>0</v>
      </c>
      <c r="W295" s="272">
        <f>IF(U295&gt;11,(U295-#REF!-#REF!),0)</f>
        <v>0</v>
      </c>
    </row>
    <row r="296" spans="1:23" s="2" customFormat="1" ht="10.7">
      <c r="A296" s="259">
        <v>271</v>
      </c>
      <c r="B296" s="185"/>
      <c r="C296" s="186"/>
      <c r="D296" s="187"/>
      <c r="E296" s="186"/>
      <c r="F296" s="188"/>
      <c r="G296" s="262">
        <f t="shared" si="9"/>
        <v>0</v>
      </c>
      <c r="H296" s="192"/>
      <c r="I296" s="187"/>
      <c r="J296" s="187"/>
      <c r="K296" s="187"/>
      <c r="L296" s="187"/>
      <c r="M296" s="187"/>
      <c r="N296" s="187"/>
      <c r="O296" s="187"/>
      <c r="P296" s="187"/>
      <c r="Q296" s="187"/>
      <c r="R296" s="187"/>
      <c r="S296" s="187"/>
      <c r="T296" s="269"/>
      <c r="U296" s="271">
        <f>IF(AND(H296=0,I296=0,J296=0,K296=0,L296=0,M296=0,N296=0,O296=0,P296=0,Q296=0,R296=0,S296=0,T296=0),0,AVERAGE($H296:T296))</f>
        <v>0</v>
      </c>
      <c r="V296" s="272">
        <f t="shared" si="10"/>
        <v>0</v>
      </c>
      <c r="W296" s="272">
        <f>IF(U296&gt;11,(U296-#REF!-#REF!),0)</f>
        <v>0</v>
      </c>
    </row>
    <row r="297" spans="1:23" s="2" customFormat="1" ht="10.7">
      <c r="A297" s="259">
        <v>272</v>
      </c>
      <c r="B297" s="185"/>
      <c r="C297" s="186"/>
      <c r="D297" s="187"/>
      <c r="E297" s="186"/>
      <c r="F297" s="188"/>
      <c r="G297" s="262">
        <f t="shared" si="9"/>
        <v>0</v>
      </c>
      <c r="H297" s="192"/>
      <c r="I297" s="187"/>
      <c r="J297" s="187"/>
      <c r="K297" s="187"/>
      <c r="L297" s="187"/>
      <c r="M297" s="187"/>
      <c r="N297" s="187"/>
      <c r="O297" s="187"/>
      <c r="P297" s="187"/>
      <c r="Q297" s="187"/>
      <c r="R297" s="187"/>
      <c r="S297" s="187"/>
      <c r="T297" s="269"/>
      <c r="U297" s="271">
        <f>IF(AND(H297=0,I297=0,J297=0,K297=0,L297=0,M297=0,N297=0,O297=0,P297=0,Q297=0,R297=0,S297=0,T297=0),0,AVERAGE($H297:T297))</f>
        <v>0</v>
      </c>
      <c r="V297" s="272">
        <f t="shared" si="10"/>
        <v>0</v>
      </c>
      <c r="W297" s="272">
        <f>IF(U297&gt;11,(U297-#REF!-#REF!),0)</f>
        <v>0</v>
      </c>
    </row>
    <row r="298" spans="1:23" s="2" customFormat="1" ht="10.7">
      <c r="A298" s="259">
        <v>273</v>
      </c>
      <c r="B298" s="185"/>
      <c r="C298" s="186"/>
      <c r="D298" s="187"/>
      <c r="E298" s="186"/>
      <c r="F298" s="188"/>
      <c r="G298" s="262">
        <f t="shared" si="9"/>
        <v>0</v>
      </c>
      <c r="H298" s="192"/>
      <c r="I298" s="187"/>
      <c r="J298" s="187"/>
      <c r="K298" s="187"/>
      <c r="L298" s="187"/>
      <c r="M298" s="187"/>
      <c r="N298" s="187"/>
      <c r="O298" s="187"/>
      <c r="P298" s="187"/>
      <c r="Q298" s="187"/>
      <c r="R298" s="187"/>
      <c r="S298" s="187"/>
      <c r="T298" s="269"/>
      <c r="U298" s="271">
        <f>IF(AND(H298=0,I298=0,J298=0,K298=0,L298=0,M298=0,N298=0,O298=0,P298=0,Q298=0,R298=0,S298=0,T298=0),0,AVERAGE($H298:T298))</f>
        <v>0</v>
      </c>
      <c r="V298" s="272">
        <f t="shared" si="10"/>
        <v>0</v>
      </c>
      <c r="W298" s="272">
        <f>IF(U298&gt;11,(U298-#REF!-#REF!),0)</f>
        <v>0</v>
      </c>
    </row>
    <row r="299" spans="1:23" s="2" customFormat="1" ht="10.7">
      <c r="A299" s="259">
        <v>274</v>
      </c>
      <c r="B299" s="185"/>
      <c r="C299" s="186"/>
      <c r="D299" s="187"/>
      <c r="E299" s="186"/>
      <c r="F299" s="188"/>
      <c r="G299" s="262">
        <f t="shared" si="9"/>
        <v>0</v>
      </c>
      <c r="H299" s="192"/>
      <c r="I299" s="187"/>
      <c r="J299" s="187"/>
      <c r="K299" s="187"/>
      <c r="L299" s="187"/>
      <c r="M299" s="187"/>
      <c r="N299" s="187"/>
      <c r="O299" s="187"/>
      <c r="P299" s="187"/>
      <c r="Q299" s="187"/>
      <c r="R299" s="187"/>
      <c r="S299" s="187"/>
      <c r="T299" s="269"/>
      <c r="U299" s="271">
        <f>IF(AND(H299=0,I299=0,J299=0,K299=0,L299=0,M299=0,N299=0,O299=0,P299=0,Q299=0,R299=0,S299=0,T299=0),0,AVERAGE($H299:T299))</f>
        <v>0</v>
      </c>
      <c r="V299" s="272">
        <f t="shared" si="10"/>
        <v>0</v>
      </c>
      <c r="W299" s="272">
        <f>IF(U299&gt;11,(U299-#REF!-#REF!),0)</f>
        <v>0</v>
      </c>
    </row>
    <row r="300" spans="1:23" s="2" customFormat="1" ht="11.45" thickBot="1">
      <c r="A300" s="259">
        <v>275</v>
      </c>
      <c r="B300" s="185"/>
      <c r="C300" s="186"/>
      <c r="D300" s="187"/>
      <c r="E300" s="186"/>
      <c r="F300" s="188"/>
      <c r="G300" s="262">
        <f t="shared" si="9"/>
        <v>0</v>
      </c>
      <c r="H300" s="192"/>
      <c r="I300" s="187"/>
      <c r="J300" s="187"/>
      <c r="K300" s="187"/>
      <c r="L300" s="187"/>
      <c r="M300" s="187"/>
      <c r="N300" s="187"/>
      <c r="O300" s="187"/>
      <c r="P300" s="187"/>
      <c r="Q300" s="187"/>
      <c r="R300" s="187"/>
      <c r="S300" s="187"/>
      <c r="T300" s="269"/>
      <c r="U300" s="271">
        <f>IF(AND(H300=0,I300=0,J300=0,K300=0,L300=0,M300=0,N300=0,O300=0,P300=0,Q300=0,R300=0,S300=0,T300=0),0,AVERAGE($H300:T300))</f>
        <v>0</v>
      </c>
      <c r="V300" s="272">
        <f t="shared" si="10"/>
        <v>0</v>
      </c>
      <c r="W300" s="272">
        <f>IF(U300&gt;11,(U300-#REF!-#REF!),0)</f>
        <v>0</v>
      </c>
    </row>
    <row r="301" spans="1:23" s="2" customFormat="1" ht="10.7">
      <c r="A301" s="259">
        <v>276</v>
      </c>
      <c r="B301" s="185"/>
      <c r="C301" s="186"/>
      <c r="D301" s="187"/>
      <c r="E301" s="186"/>
      <c r="F301" s="188"/>
      <c r="G301" s="262">
        <f t="shared" si="9"/>
        <v>0</v>
      </c>
      <c r="H301" s="192"/>
      <c r="I301" s="183"/>
      <c r="J301" s="187"/>
      <c r="K301" s="187"/>
      <c r="L301" s="187"/>
      <c r="M301" s="187"/>
      <c r="N301" s="187"/>
      <c r="O301" s="187"/>
      <c r="P301" s="187"/>
      <c r="Q301" s="187"/>
      <c r="R301" s="187"/>
      <c r="S301" s="187"/>
      <c r="T301" s="269"/>
      <c r="U301" s="271">
        <f>IF(AND(H301=0,I301=0,J301=0,K301=0,L301=0,M301=0,N301=0,O301=0,P301=0,Q301=0,R301=0,S301=0,T301=0),0,AVERAGE($H301:T301))</f>
        <v>0</v>
      </c>
      <c r="V301" s="272">
        <f t="shared" si="10"/>
        <v>0</v>
      </c>
      <c r="W301" s="272">
        <f>IF(U301&gt;11,(U301-#REF!-#REF!),0)</f>
        <v>0</v>
      </c>
    </row>
    <row r="302" spans="1:23" s="2" customFormat="1" ht="10.7">
      <c r="A302" s="259">
        <v>277</v>
      </c>
      <c r="B302" s="185"/>
      <c r="C302" s="186"/>
      <c r="D302" s="187"/>
      <c r="E302" s="186"/>
      <c r="F302" s="188"/>
      <c r="G302" s="262">
        <f t="shared" si="9"/>
        <v>0</v>
      </c>
      <c r="H302" s="192"/>
      <c r="I302" s="187"/>
      <c r="J302" s="187"/>
      <c r="K302" s="187"/>
      <c r="L302" s="187"/>
      <c r="M302" s="187"/>
      <c r="N302" s="187"/>
      <c r="O302" s="187"/>
      <c r="P302" s="187"/>
      <c r="Q302" s="187"/>
      <c r="R302" s="187"/>
      <c r="S302" s="187"/>
      <c r="T302" s="269"/>
      <c r="U302" s="271">
        <f>IF(AND(H302=0,I302=0,J302=0,K302=0,L302=0,M302=0,N302=0,O302=0,P302=0,Q302=0,R302=0,S302=0,T302=0),0,AVERAGE($H302:T302))</f>
        <v>0</v>
      </c>
      <c r="V302" s="272">
        <f t="shared" si="10"/>
        <v>0</v>
      </c>
      <c r="W302" s="272">
        <f>IF(U302&gt;11,(U302-#REF!-#REF!),0)</f>
        <v>0</v>
      </c>
    </row>
    <row r="303" spans="1:23" s="2" customFormat="1" ht="10.7">
      <c r="A303" s="259">
        <v>278</v>
      </c>
      <c r="B303" s="185"/>
      <c r="C303" s="186"/>
      <c r="D303" s="187"/>
      <c r="E303" s="186"/>
      <c r="F303" s="188"/>
      <c r="G303" s="262">
        <f t="shared" si="9"/>
        <v>0</v>
      </c>
      <c r="H303" s="192"/>
      <c r="I303" s="187"/>
      <c r="J303" s="187"/>
      <c r="K303" s="187"/>
      <c r="L303" s="187"/>
      <c r="M303" s="187"/>
      <c r="N303" s="187"/>
      <c r="O303" s="187"/>
      <c r="P303" s="187"/>
      <c r="Q303" s="187"/>
      <c r="R303" s="187"/>
      <c r="S303" s="187"/>
      <c r="T303" s="269"/>
      <c r="U303" s="271">
        <f>IF(AND(H303=0,I303=0,J303=0,K303=0,L303=0,M303=0,N303=0,O303=0,P303=0,Q303=0,R303=0,S303=0,T303=0),0,AVERAGE($H303:T303))</f>
        <v>0</v>
      </c>
      <c r="V303" s="272">
        <f t="shared" si="10"/>
        <v>0</v>
      </c>
      <c r="W303" s="272">
        <f>IF(U303&gt;11,(U303-#REF!-#REF!),0)</f>
        <v>0</v>
      </c>
    </row>
    <row r="304" spans="1:23" s="2" customFormat="1" ht="10.7">
      <c r="A304" s="259">
        <v>279</v>
      </c>
      <c r="B304" s="185"/>
      <c r="C304" s="186"/>
      <c r="D304" s="187"/>
      <c r="E304" s="186"/>
      <c r="F304" s="188"/>
      <c r="G304" s="262">
        <f t="shared" si="9"/>
        <v>0</v>
      </c>
      <c r="H304" s="192"/>
      <c r="I304" s="187"/>
      <c r="J304" s="187"/>
      <c r="K304" s="187"/>
      <c r="L304" s="187"/>
      <c r="M304" s="187"/>
      <c r="N304" s="187"/>
      <c r="O304" s="187"/>
      <c r="P304" s="187"/>
      <c r="Q304" s="187"/>
      <c r="R304" s="187"/>
      <c r="S304" s="187"/>
      <c r="T304" s="269"/>
      <c r="U304" s="271">
        <f>IF(AND(H304=0,I304=0,J304=0,K304=0,L304=0,M304=0,N304=0,O304=0,P304=0,Q304=0,R304=0,S304=0,T304=0),0,AVERAGE($H304:T304))</f>
        <v>0</v>
      </c>
      <c r="V304" s="272">
        <f t="shared" si="10"/>
        <v>0</v>
      </c>
      <c r="W304" s="272">
        <f>IF(U304&gt;11,(U304-#REF!-#REF!),0)</f>
        <v>0</v>
      </c>
    </row>
    <row r="305" spans="1:23" s="2" customFormat="1" ht="10.7">
      <c r="A305" s="259">
        <v>280</v>
      </c>
      <c r="B305" s="185"/>
      <c r="C305" s="186"/>
      <c r="D305" s="187"/>
      <c r="E305" s="186"/>
      <c r="F305" s="188"/>
      <c r="G305" s="262">
        <f t="shared" si="9"/>
        <v>0</v>
      </c>
      <c r="H305" s="192"/>
      <c r="I305" s="187"/>
      <c r="J305" s="187"/>
      <c r="K305" s="187"/>
      <c r="L305" s="187"/>
      <c r="M305" s="187"/>
      <c r="N305" s="187"/>
      <c r="O305" s="187"/>
      <c r="P305" s="187"/>
      <c r="Q305" s="187"/>
      <c r="R305" s="187"/>
      <c r="S305" s="187"/>
      <c r="T305" s="269"/>
      <c r="U305" s="271">
        <f>IF(AND(H305=0,I305=0,J305=0,K305=0,L305=0,M305=0,N305=0,O305=0,P305=0,Q305=0,R305=0,S305=0,T305=0),0,AVERAGE($H305:T305))</f>
        <v>0</v>
      </c>
      <c r="V305" s="272">
        <f t="shared" si="10"/>
        <v>0</v>
      </c>
      <c r="W305" s="272">
        <f>IF(U305&gt;11,(U305-#REF!-#REF!),0)</f>
        <v>0</v>
      </c>
    </row>
    <row r="306" spans="1:23" s="2" customFormat="1" ht="10.7">
      <c r="A306" s="259">
        <v>281</v>
      </c>
      <c r="B306" s="185"/>
      <c r="C306" s="186"/>
      <c r="D306" s="187"/>
      <c r="E306" s="186"/>
      <c r="F306" s="188"/>
      <c r="G306" s="262">
        <f t="shared" si="9"/>
        <v>0</v>
      </c>
      <c r="H306" s="192"/>
      <c r="I306" s="187"/>
      <c r="J306" s="187"/>
      <c r="K306" s="187"/>
      <c r="L306" s="187"/>
      <c r="M306" s="187"/>
      <c r="N306" s="187"/>
      <c r="O306" s="187"/>
      <c r="P306" s="187"/>
      <c r="Q306" s="187"/>
      <c r="R306" s="187"/>
      <c r="S306" s="187"/>
      <c r="T306" s="269"/>
      <c r="U306" s="271">
        <f>IF(AND(H306=0,I306=0,J306=0,K306=0,L306=0,M306=0,N306=0,O306=0,P306=0,Q306=0,R306=0,S306=0,T306=0),0,AVERAGE($H306:T306))</f>
        <v>0</v>
      </c>
      <c r="V306" s="272">
        <f t="shared" si="10"/>
        <v>0</v>
      </c>
      <c r="W306" s="272">
        <f>IF(U306&gt;11,(U306-#REF!-#REF!),0)</f>
        <v>0</v>
      </c>
    </row>
    <row r="307" spans="1:23" s="2" customFormat="1" ht="10.7">
      <c r="A307" s="259">
        <v>282</v>
      </c>
      <c r="B307" s="185"/>
      <c r="C307" s="186"/>
      <c r="D307" s="187"/>
      <c r="E307" s="186"/>
      <c r="F307" s="188"/>
      <c r="G307" s="262">
        <f t="shared" si="9"/>
        <v>0</v>
      </c>
      <c r="H307" s="192"/>
      <c r="I307" s="187"/>
      <c r="J307" s="187"/>
      <c r="K307" s="187"/>
      <c r="L307" s="187"/>
      <c r="M307" s="187"/>
      <c r="N307" s="187"/>
      <c r="O307" s="187"/>
      <c r="P307" s="187"/>
      <c r="Q307" s="187"/>
      <c r="R307" s="187"/>
      <c r="S307" s="187"/>
      <c r="T307" s="269"/>
      <c r="U307" s="271">
        <f>IF(AND(H307=0,I307=0,J307=0,K307=0,L307=0,M307=0,N307=0,O307=0,P307=0,Q307=0,R307=0,S307=0,T307=0),0,AVERAGE($H307:T307))</f>
        <v>0</v>
      </c>
      <c r="V307" s="272">
        <f t="shared" si="10"/>
        <v>0</v>
      </c>
      <c r="W307" s="272">
        <f>IF(U307&gt;11,(U307-#REF!-#REF!),0)</f>
        <v>0</v>
      </c>
    </row>
    <row r="308" spans="1:23" s="2" customFormat="1" ht="10.7">
      <c r="A308" s="259">
        <v>283</v>
      </c>
      <c r="B308" s="185"/>
      <c r="C308" s="186"/>
      <c r="D308" s="187"/>
      <c r="E308" s="186"/>
      <c r="F308" s="188"/>
      <c r="G308" s="262">
        <f t="shared" si="9"/>
        <v>0</v>
      </c>
      <c r="H308" s="192"/>
      <c r="I308" s="187"/>
      <c r="J308" s="187"/>
      <c r="K308" s="187"/>
      <c r="L308" s="187"/>
      <c r="M308" s="187"/>
      <c r="N308" s="187"/>
      <c r="O308" s="187"/>
      <c r="P308" s="187"/>
      <c r="Q308" s="187"/>
      <c r="R308" s="187"/>
      <c r="S308" s="187"/>
      <c r="T308" s="269"/>
      <c r="U308" s="271">
        <f>IF(AND(H308=0,I308=0,J308=0,K308=0,L308=0,M308=0,N308=0,O308=0,P308=0,Q308=0,R308=0,S308=0,T308=0),0,AVERAGE($H308:T308))</f>
        <v>0</v>
      </c>
      <c r="V308" s="272">
        <f t="shared" si="10"/>
        <v>0</v>
      </c>
      <c r="W308" s="272">
        <f>IF(U308&gt;11,(U308-#REF!-#REF!),0)</f>
        <v>0</v>
      </c>
    </row>
    <row r="309" spans="1:23" s="2" customFormat="1" ht="10.7">
      <c r="A309" s="259">
        <v>284</v>
      </c>
      <c r="B309" s="185"/>
      <c r="C309" s="186"/>
      <c r="D309" s="187"/>
      <c r="E309" s="186"/>
      <c r="F309" s="188"/>
      <c r="G309" s="262">
        <f t="shared" si="9"/>
        <v>0</v>
      </c>
      <c r="H309" s="192"/>
      <c r="I309" s="187"/>
      <c r="J309" s="187"/>
      <c r="K309" s="187"/>
      <c r="L309" s="187"/>
      <c r="M309" s="187"/>
      <c r="N309" s="187"/>
      <c r="O309" s="187"/>
      <c r="P309" s="187"/>
      <c r="Q309" s="187"/>
      <c r="R309" s="187"/>
      <c r="S309" s="187"/>
      <c r="T309" s="269"/>
      <c r="U309" s="271">
        <f>IF(AND(H309=0,I309=0,J309=0,K309=0,L309=0,M309=0,N309=0,O309=0,P309=0,Q309=0,R309=0,S309=0,T309=0),0,AVERAGE($H309:T309))</f>
        <v>0</v>
      </c>
      <c r="V309" s="272">
        <f t="shared" si="10"/>
        <v>0</v>
      </c>
      <c r="W309" s="272">
        <f>IF(U309&gt;11,(U309-#REF!-#REF!),0)</f>
        <v>0</v>
      </c>
    </row>
    <row r="310" spans="1:23" s="2" customFormat="1" ht="10.7">
      <c r="A310" s="259">
        <v>285</v>
      </c>
      <c r="B310" s="185"/>
      <c r="C310" s="186"/>
      <c r="D310" s="187"/>
      <c r="E310" s="186"/>
      <c r="F310" s="188"/>
      <c r="G310" s="262">
        <f t="shared" si="9"/>
        <v>0</v>
      </c>
      <c r="H310" s="192"/>
      <c r="I310" s="187"/>
      <c r="J310" s="187"/>
      <c r="K310" s="187"/>
      <c r="L310" s="187"/>
      <c r="M310" s="187"/>
      <c r="N310" s="187"/>
      <c r="O310" s="187"/>
      <c r="P310" s="187"/>
      <c r="Q310" s="187"/>
      <c r="R310" s="187"/>
      <c r="S310" s="187"/>
      <c r="T310" s="269"/>
      <c r="U310" s="271">
        <f>IF(AND(H310=0,I310=0,J310=0,K310=0,L310=0,M310=0,N310=0,O310=0,P310=0,Q310=0,R310=0,S310=0,T310=0),0,AVERAGE($H310:T310))</f>
        <v>0</v>
      </c>
      <c r="V310" s="272">
        <f t="shared" si="10"/>
        <v>0</v>
      </c>
      <c r="W310" s="272">
        <f>IF(U310&gt;11,(U310-#REF!-#REF!),0)</f>
        <v>0</v>
      </c>
    </row>
    <row r="311" spans="1:23" s="2" customFormat="1" ht="10.7">
      <c r="A311" s="259">
        <v>286</v>
      </c>
      <c r="B311" s="185"/>
      <c r="C311" s="186"/>
      <c r="D311" s="187"/>
      <c r="E311" s="186"/>
      <c r="F311" s="188"/>
      <c r="G311" s="262">
        <f t="shared" si="9"/>
        <v>0</v>
      </c>
      <c r="H311" s="192"/>
      <c r="I311" s="187"/>
      <c r="J311" s="187"/>
      <c r="K311" s="187"/>
      <c r="L311" s="187"/>
      <c r="M311" s="187"/>
      <c r="N311" s="187"/>
      <c r="O311" s="187"/>
      <c r="P311" s="187"/>
      <c r="Q311" s="187"/>
      <c r="R311" s="187"/>
      <c r="S311" s="187"/>
      <c r="T311" s="269"/>
      <c r="U311" s="271">
        <f>IF(AND(H311=0,I311=0,J311=0,K311=0,L311=0,M311=0,N311=0,O311=0,P311=0,Q311=0,R311=0,S311=0,T311=0),0,AVERAGE($H311:T311))</f>
        <v>0</v>
      </c>
      <c r="V311" s="272">
        <f t="shared" si="10"/>
        <v>0</v>
      </c>
      <c r="W311" s="272">
        <f>IF(U311&gt;11,(U311-#REF!-#REF!),0)</f>
        <v>0</v>
      </c>
    </row>
    <row r="312" spans="1:23" s="2" customFormat="1" ht="10.7">
      <c r="A312" s="259">
        <v>287</v>
      </c>
      <c r="B312" s="185"/>
      <c r="C312" s="186"/>
      <c r="D312" s="187"/>
      <c r="E312" s="186"/>
      <c r="F312" s="188"/>
      <c r="G312" s="262">
        <f t="shared" si="9"/>
        <v>0</v>
      </c>
      <c r="H312" s="192"/>
      <c r="I312" s="187"/>
      <c r="J312" s="187"/>
      <c r="K312" s="187"/>
      <c r="L312" s="187"/>
      <c r="M312" s="187"/>
      <c r="N312" s="187"/>
      <c r="O312" s="187"/>
      <c r="P312" s="187"/>
      <c r="Q312" s="187"/>
      <c r="R312" s="187"/>
      <c r="S312" s="187"/>
      <c r="T312" s="269"/>
      <c r="U312" s="271">
        <f>IF(AND(H312=0,I312=0,J312=0,K312=0,L312=0,M312=0,N312=0,O312=0,P312=0,Q312=0,R312=0,S312=0,T312=0),0,AVERAGE($H312:T312))</f>
        <v>0</v>
      </c>
      <c r="V312" s="272">
        <f t="shared" si="10"/>
        <v>0</v>
      </c>
      <c r="W312" s="272">
        <f>IF(U312&gt;11,(U312-#REF!-#REF!),0)</f>
        <v>0</v>
      </c>
    </row>
    <row r="313" spans="1:23" s="2" customFormat="1" ht="10.7">
      <c r="A313" s="259">
        <v>288</v>
      </c>
      <c r="B313" s="185"/>
      <c r="C313" s="186"/>
      <c r="D313" s="187"/>
      <c r="E313" s="186"/>
      <c r="F313" s="188"/>
      <c r="G313" s="262">
        <f t="shared" si="9"/>
        <v>0</v>
      </c>
      <c r="H313" s="192"/>
      <c r="I313" s="187"/>
      <c r="J313" s="187"/>
      <c r="K313" s="187"/>
      <c r="L313" s="187"/>
      <c r="M313" s="187"/>
      <c r="N313" s="187"/>
      <c r="O313" s="187"/>
      <c r="P313" s="187"/>
      <c r="Q313" s="187"/>
      <c r="R313" s="187"/>
      <c r="S313" s="187"/>
      <c r="T313" s="269"/>
      <c r="U313" s="271">
        <f>IF(AND(H313=0,I313=0,J313=0,K313=0,L313=0,M313=0,N313=0,O313=0,P313=0,Q313=0,R313=0,S313=0,T313=0),0,AVERAGE($H313:T313))</f>
        <v>0</v>
      </c>
      <c r="V313" s="272">
        <f t="shared" si="10"/>
        <v>0</v>
      </c>
      <c r="W313" s="272">
        <f>IF(U313&gt;11,(U313-#REF!-#REF!),0)</f>
        <v>0</v>
      </c>
    </row>
    <row r="314" spans="1:23" s="2" customFormat="1" ht="10.7">
      <c r="A314" s="259">
        <v>289</v>
      </c>
      <c r="B314" s="185"/>
      <c r="C314" s="186"/>
      <c r="D314" s="187"/>
      <c r="E314" s="186"/>
      <c r="F314" s="188"/>
      <c r="G314" s="262">
        <f t="shared" si="9"/>
        <v>0</v>
      </c>
      <c r="H314" s="192"/>
      <c r="I314" s="187"/>
      <c r="J314" s="187"/>
      <c r="K314" s="187"/>
      <c r="L314" s="187"/>
      <c r="M314" s="187"/>
      <c r="N314" s="187"/>
      <c r="O314" s="187"/>
      <c r="P314" s="187"/>
      <c r="Q314" s="187"/>
      <c r="R314" s="187"/>
      <c r="S314" s="187"/>
      <c r="T314" s="269"/>
      <c r="U314" s="271">
        <f>IF(AND(H314=0,I314=0,J314=0,K314=0,L314=0,M314=0,N314=0,O314=0,P314=0,Q314=0,R314=0,S314=0,T314=0),0,AVERAGE($H314:T314))</f>
        <v>0</v>
      </c>
      <c r="V314" s="272">
        <f t="shared" si="10"/>
        <v>0</v>
      </c>
      <c r="W314" s="272">
        <f>IF(U314&gt;11,(U314-#REF!-#REF!),0)</f>
        <v>0</v>
      </c>
    </row>
    <row r="315" spans="1:23" s="2" customFormat="1" ht="10.7">
      <c r="A315" s="259">
        <v>290</v>
      </c>
      <c r="B315" s="185"/>
      <c r="C315" s="186"/>
      <c r="D315" s="187"/>
      <c r="E315" s="186"/>
      <c r="F315" s="188"/>
      <c r="G315" s="262">
        <f t="shared" si="9"/>
        <v>0</v>
      </c>
      <c r="H315" s="192"/>
      <c r="I315" s="187"/>
      <c r="J315" s="187"/>
      <c r="K315" s="187"/>
      <c r="L315" s="187"/>
      <c r="M315" s="187"/>
      <c r="N315" s="187"/>
      <c r="O315" s="187"/>
      <c r="P315" s="187"/>
      <c r="Q315" s="187"/>
      <c r="R315" s="187"/>
      <c r="S315" s="187"/>
      <c r="T315" s="269"/>
      <c r="U315" s="271">
        <f>IF(AND(H315=0,I315=0,J315=0,K315=0,L315=0,M315=0,N315=0,O315=0,P315=0,Q315=0,R315=0,S315=0,T315=0),0,AVERAGE($H315:T315))</f>
        <v>0</v>
      </c>
      <c r="V315" s="272">
        <f t="shared" si="10"/>
        <v>0</v>
      </c>
      <c r="W315" s="272">
        <f>IF(U315&gt;11,(U315-#REF!-#REF!),0)</f>
        <v>0</v>
      </c>
    </row>
    <row r="316" spans="1:23" s="2" customFormat="1" ht="10.7">
      <c r="A316" s="259">
        <v>291</v>
      </c>
      <c r="B316" s="185"/>
      <c r="C316" s="186"/>
      <c r="D316" s="187"/>
      <c r="E316" s="186"/>
      <c r="F316" s="188"/>
      <c r="G316" s="262">
        <f t="shared" si="9"/>
        <v>0</v>
      </c>
      <c r="H316" s="192"/>
      <c r="I316" s="187"/>
      <c r="J316" s="187"/>
      <c r="K316" s="187"/>
      <c r="L316" s="187"/>
      <c r="M316" s="187"/>
      <c r="N316" s="187"/>
      <c r="O316" s="187"/>
      <c r="P316" s="187"/>
      <c r="Q316" s="187"/>
      <c r="R316" s="187"/>
      <c r="S316" s="187"/>
      <c r="T316" s="269"/>
      <c r="U316" s="271">
        <f>IF(AND(H316=0,I316=0,J316=0,K316=0,L316=0,M316=0,N316=0,O316=0,P316=0,Q316=0,R316=0,S316=0,T316=0),0,AVERAGE($H316:T316))</f>
        <v>0</v>
      </c>
      <c r="V316" s="272">
        <f t="shared" si="10"/>
        <v>0</v>
      </c>
      <c r="W316" s="272">
        <f>IF(U316&gt;11,(U316-#REF!-#REF!),0)</f>
        <v>0</v>
      </c>
    </row>
    <row r="317" spans="1:23" s="2" customFormat="1" ht="10.7">
      <c r="A317" s="259">
        <v>292</v>
      </c>
      <c r="B317" s="185"/>
      <c r="C317" s="186"/>
      <c r="D317" s="187"/>
      <c r="E317" s="186"/>
      <c r="F317" s="188"/>
      <c r="G317" s="262">
        <f t="shared" si="9"/>
        <v>0</v>
      </c>
      <c r="H317" s="192"/>
      <c r="I317" s="187"/>
      <c r="J317" s="187"/>
      <c r="K317" s="187"/>
      <c r="L317" s="187"/>
      <c r="M317" s="187"/>
      <c r="N317" s="187"/>
      <c r="O317" s="187"/>
      <c r="P317" s="187"/>
      <c r="Q317" s="187"/>
      <c r="R317" s="187"/>
      <c r="S317" s="187"/>
      <c r="T317" s="269"/>
      <c r="U317" s="271">
        <f>IF(AND(H317=0,I317=0,J317=0,K317=0,L317=0,M317=0,N317=0,O317=0,P317=0,Q317=0,R317=0,S317=0,T317=0),0,AVERAGE($H317:T317))</f>
        <v>0</v>
      </c>
      <c r="V317" s="272">
        <f t="shared" si="10"/>
        <v>0</v>
      </c>
      <c r="W317" s="272">
        <f>IF(U317&gt;11,(U317-#REF!-#REF!),0)</f>
        <v>0</v>
      </c>
    </row>
    <row r="318" spans="1:23" s="2" customFormat="1" ht="10.7">
      <c r="A318" s="259">
        <v>293</v>
      </c>
      <c r="B318" s="185"/>
      <c r="C318" s="186"/>
      <c r="D318" s="187"/>
      <c r="E318" s="186"/>
      <c r="F318" s="188"/>
      <c r="G318" s="262">
        <f t="shared" si="9"/>
        <v>0</v>
      </c>
      <c r="H318" s="192"/>
      <c r="I318" s="187"/>
      <c r="J318" s="187"/>
      <c r="K318" s="187"/>
      <c r="L318" s="187"/>
      <c r="M318" s="187"/>
      <c r="N318" s="187"/>
      <c r="O318" s="187"/>
      <c r="P318" s="187"/>
      <c r="Q318" s="187"/>
      <c r="R318" s="187"/>
      <c r="S318" s="187"/>
      <c r="T318" s="269"/>
      <c r="U318" s="271">
        <f>IF(AND(H318=0,I318=0,J318=0,K318=0,L318=0,M318=0,N318=0,O318=0,P318=0,Q318=0,R318=0,S318=0,T318=0),0,AVERAGE($H318:T318))</f>
        <v>0</v>
      </c>
      <c r="V318" s="272">
        <f t="shared" si="10"/>
        <v>0</v>
      </c>
      <c r="W318" s="272">
        <f>IF(U318&gt;11,(U318-#REF!-#REF!),0)</f>
        <v>0</v>
      </c>
    </row>
    <row r="319" spans="1:23" s="2" customFormat="1" ht="10.7">
      <c r="A319" s="259">
        <v>294</v>
      </c>
      <c r="B319" s="185"/>
      <c r="C319" s="186"/>
      <c r="D319" s="187"/>
      <c r="E319" s="186"/>
      <c r="F319" s="188"/>
      <c r="G319" s="262">
        <f t="shared" si="9"/>
        <v>0</v>
      </c>
      <c r="H319" s="192"/>
      <c r="I319" s="187"/>
      <c r="J319" s="187"/>
      <c r="K319" s="187"/>
      <c r="L319" s="187"/>
      <c r="M319" s="187"/>
      <c r="N319" s="187"/>
      <c r="O319" s="187"/>
      <c r="P319" s="187"/>
      <c r="Q319" s="187"/>
      <c r="R319" s="187"/>
      <c r="S319" s="187"/>
      <c r="T319" s="269"/>
      <c r="U319" s="271">
        <f>IF(AND(H319=0,I319=0,J319=0,K319=0,L319=0,M319=0,N319=0,O319=0,P319=0,Q319=0,R319=0,S319=0,T319=0),0,AVERAGE($H319:T319))</f>
        <v>0</v>
      </c>
      <c r="V319" s="272">
        <f t="shared" si="10"/>
        <v>0</v>
      </c>
      <c r="W319" s="272">
        <f>IF(U319&gt;11,(U319-#REF!-#REF!),0)</f>
        <v>0</v>
      </c>
    </row>
    <row r="320" spans="1:23" s="2" customFormat="1" ht="10.7">
      <c r="A320" s="259">
        <v>295</v>
      </c>
      <c r="B320" s="185"/>
      <c r="C320" s="186"/>
      <c r="D320" s="187"/>
      <c r="E320" s="186"/>
      <c r="F320" s="188"/>
      <c r="G320" s="262">
        <f t="shared" si="9"/>
        <v>0</v>
      </c>
      <c r="H320" s="192"/>
      <c r="I320" s="187"/>
      <c r="J320" s="187"/>
      <c r="K320" s="187"/>
      <c r="L320" s="187"/>
      <c r="M320" s="187"/>
      <c r="N320" s="187"/>
      <c r="O320" s="187"/>
      <c r="P320" s="187"/>
      <c r="Q320" s="187"/>
      <c r="R320" s="187"/>
      <c r="S320" s="187"/>
      <c r="T320" s="269"/>
      <c r="U320" s="271">
        <f>IF(AND(H320=0,I320=0,J320=0,K320=0,L320=0,M320=0,N320=0,O320=0,P320=0,Q320=0,R320=0,S320=0,T320=0),0,AVERAGE($H320:T320))</f>
        <v>0</v>
      </c>
      <c r="V320" s="272">
        <f t="shared" si="10"/>
        <v>0</v>
      </c>
      <c r="W320" s="272">
        <f>IF(U320&gt;11,(U320-#REF!-#REF!),0)</f>
        <v>0</v>
      </c>
    </row>
    <row r="321" spans="1:23" s="2" customFormat="1" ht="10.7">
      <c r="A321" s="259">
        <v>296</v>
      </c>
      <c r="B321" s="185"/>
      <c r="C321" s="186"/>
      <c r="D321" s="187"/>
      <c r="E321" s="186"/>
      <c r="F321" s="188"/>
      <c r="G321" s="262">
        <f t="shared" si="9"/>
        <v>0</v>
      </c>
      <c r="H321" s="192"/>
      <c r="I321" s="187"/>
      <c r="J321" s="187"/>
      <c r="K321" s="187"/>
      <c r="L321" s="187"/>
      <c r="M321" s="187"/>
      <c r="N321" s="187"/>
      <c r="O321" s="187"/>
      <c r="P321" s="187"/>
      <c r="Q321" s="187"/>
      <c r="R321" s="187"/>
      <c r="S321" s="187"/>
      <c r="T321" s="269"/>
      <c r="U321" s="271">
        <f>IF(AND(H321=0,I321=0,J321=0,K321=0,L321=0,M321=0,N321=0,O321=0,P321=0,Q321=0,R321=0,S321=0,T321=0),0,AVERAGE($H321:T321))</f>
        <v>0</v>
      </c>
      <c r="V321" s="272">
        <f t="shared" si="10"/>
        <v>0</v>
      </c>
      <c r="W321" s="272">
        <f>IF(U321&gt;11,(U321-#REF!-#REF!),0)</f>
        <v>0</v>
      </c>
    </row>
    <row r="322" spans="1:23" s="2" customFormat="1" ht="10.7">
      <c r="A322" s="259">
        <v>297</v>
      </c>
      <c r="B322" s="185"/>
      <c r="C322" s="186"/>
      <c r="D322" s="187"/>
      <c r="E322" s="186"/>
      <c r="F322" s="188"/>
      <c r="G322" s="262">
        <f t="shared" si="9"/>
        <v>0</v>
      </c>
      <c r="H322" s="192"/>
      <c r="I322" s="187"/>
      <c r="J322" s="187"/>
      <c r="K322" s="187"/>
      <c r="L322" s="187"/>
      <c r="M322" s="187"/>
      <c r="N322" s="187"/>
      <c r="O322" s="187"/>
      <c r="P322" s="187"/>
      <c r="Q322" s="187"/>
      <c r="R322" s="187"/>
      <c r="S322" s="187"/>
      <c r="T322" s="269"/>
      <c r="U322" s="271">
        <f>IF(AND(H322=0,I322=0,J322=0,K322=0,L322=0,M322=0,N322=0,O322=0,P322=0,Q322=0,R322=0,S322=0,T322=0),0,AVERAGE($H322:T322))</f>
        <v>0</v>
      </c>
      <c r="V322" s="272">
        <f t="shared" si="10"/>
        <v>0</v>
      </c>
      <c r="W322" s="272">
        <f>IF(U322&gt;11,(U322-#REF!-#REF!),0)</f>
        <v>0</v>
      </c>
    </row>
    <row r="323" spans="1:23" s="2" customFormat="1" ht="10.7">
      <c r="A323" s="259">
        <v>298</v>
      </c>
      <c r="B323" s="185"/>
      <c r="C323" s="186"/>
      <c r="D323" s="187"/>
      <c r="E323" s="186"/>
      <c r="F323" s="188"/>
      <c r="G323" s="262">
        <f t="shared" si="9"/>
        <v>0</v>
      </c>
      <c r="H323" s="192"/>
      <c r="I323" s="187"/>
      <c r="J323" s="187"/>
      <c r="K323" s="187"/>
      <c r="L323" s="187"/>
      <c r="M323" s="187"/>
      <c r="N323" s="187"/>
      <c r="O323" s="187"/>
      <c r="P323" s="187"/>
      <c r="Q323" s="187"/>
      <c r="R323" s="187"/>
      <c r="S323" s="187"/>
      <c r="T323" s="269"/>
      <c r="U323" s="271">
        <f>IF(AND(H323=0,I323=0,J323=0,K323=0,L323=0,M323=0,N323=0,O323=0,P323=0,Q323=0,R323=0,S323=0,T323=0),0,AVERAGE($H323:T323))</f>
        <v>0</v>
      </c>
      <c r="V323" s="272">
        <f t="shared" si="10"/>
        <v>0</v>
      </c>
      <c r="W323" s="272">
        <f>IF(U323&gt;11,(U323-#REF!-#REF!),0)</f>
        <v>0</v>
      </c>
    </row>
    <row r="324" spans="1:23" s="2" customFormat="1" ht="10.7">
      <c r="A324" s="259">
        <v>299</v>
      </c>
      <c r="B324" s="185"/>
      <c r="C324" s="186"/>
      <c r="D324" s="187"/>
      <c r="E324" s="186"/>
      <c r="F324" s="188"/>
      <c r="G324" s="262">
        <f t="shared" si="9"/>
        <v>0</v>
      </c>
      <c r="H324" s="192"/>
      <c r="I324" s="187"/>
      <c r="J324" s="187"/>
      <c r="K324" s="187"/>
      <c r="L324" s="187"/>
      <c r="M324" s="187"/>
      <c r="N324" s="187"/>
      <c r="O324" s="187"/>
      <c r="P324" s="187"/>
      <c r="Q324" s="187"/>
      <c r="R324" s="187"/>
      <c r="S324" s="187"/>
      <c r="T324" s="269"/>
      <c r="U324" s="271">
        <f>IF(AND(H324=0,I324=0,J324=0,K324=0,L324=0,M324=0,N324=0,O324=0,P324=0,Q324=0,R324=0,S324=0,T324=0),0,AVERAGE($H324:T324))</f>
        <v>0</v>
      </c>
      <c r="V324" s="272">
        <f t="shared" si="10"/>
        <v>0</v>
      </c>
      <c r="W324" s="272">
        <f>IF(U324&gt;11,(U324-#REF!-#REF!),0)</f>
        <v>0</v>
      </c>
    </row>
    <row r="325" spans="1:23" s="2" customFormat="1" ht="10.7">
      <c r="A325" s="259">
        <v>300</v>
      </c>
      <c r="B325" s="185"/>
      <c r="C325" s="186"/>
      <c r="D325" s="187"/>
      <c r="E325" s="186"/>
      <c r="F325" s="188"/>
      <c r="G325" s="262">
        <f t="shared" si="9"/>
        <v>0</v>
      </c>
      <c r="H325" s="192"/>
      <c r="I325" s="187"/>
      <c r="J325" s="187"/>
      <c r="K325" s="187"/>
      <c r="L325" s="187"/>
      <c r="M325" s="187"/>
      <c r="N325" s="187"/>
      <c r="O325" s="187"/>
      <c r="P325" s="187"/>
      <c r="Q325" s="187"/>
      <c r="R325" s="187"/>
      <c r="S325" s="187"/>
      <c r="T325" s="269"/>
      <c r="U325" s="271">
        <f>IF(AND(H325=0,I325=0,J325=0,K325=0,L325=0,M325=0,N325=0,O325=0,P325=0,Q325=0,R325=0,S325=0,T325=0),0,AVERAGE($H325:T325))</f>
        <v>0</v>
      </c>
      <c r="V325" s="272">
        <f t="shared" si="10"/>
        <v>0</v>
      </c>
      <c r="W325" s="272">
        <f>IF(U325&gt;11,(U325-#REF!-#REF!),0)</f>
        <v>0</v>
      </c>
    </row>
    <row r="326" spans="1:23" s="2" customFormat="1" ht="10.7">
      <c r="A326" s="259">
        <v>301</v>
      </c>
      <c r="B326" s="185"/>
      <c r="C326" s="186"/>
      <c r="D326" s="187"/>
      <c r="E326" s="186"/>
      <c r="F326" s="188"/>
      <c r="G326" s="262">
        <f t="shared" si="9"/>
        <v>0</v>
      </c>
      <c r="H326" s="192"/>
      <c r="I326" s="187"/>
      <c r="J326" s="187"/>
      <c r="K326" s="187"/>
      <c r="L326" s="187"/>
      <c r="M326" s="187"/>
      <c r="N326" s="187"/>
      <c r="O326" s="187"/>
      <c r="P326" s="187"/>
      <c r="Q326" s="187"/>
      <c r="R326" s="187"/>
      <c r="S326" s="187"/>
      <c r="T326" s="269"/>
      <c r="U326" s="271">
        <f>IF(AND(H326=0,I326=0,J326=0,K326=0,L326=0,M326=0,N326=0,O326=0,P326=0,Q326=0,R326=0,S326=0,T326=0),0,AVERAGE($H326:T326))</f>
        <v>0</v>
      </c>
      <c r="V326" s="272">
        <f t="shared" si="10"/>
        <v>0</v>
      </c>
      <c r="W326" s="272">
        <f>IF(U326&gt;11,(U326-#REF!-#REF!),0)</f>
        <v>0</v>
      </c>
    </row>
    <row r="327" spans="1:23" s="2" customFormat="1" ht="10.7">
      <c r="A327" s="259">
        <v>302</v>
      </c>
      <c r="B327" s="185"/>
      <c r="C327" s="186"/>
      <c r="D327" s="187"/>
      <c r="E327" s="186"/>
      <c r="F327" s="188"/>
      <c r="G327" s="262">
        <f t="shared" si="9"/>
        <v>0</v>
      </c>
      <c r="H327" s="192"/>
      <c r="I327" s="187"/>
      <c r="J327" s="187"/>
      <c r="K327" s="187"/>
      <c r="L327" s="187"/>
      <c r="M327" s="187"/>
      <c r="N327" s="187"/>
      <c r="O327" s="187"/>
      <c r="P327" s="187"/>
      <c r="Q327" s="187"/>
      <c r="R327" s="187"/>
      <c r="S327" s="187"/>
      <c r="T327" s="269"/>
      <c r="U327" s="271">
        <f>IF(AND(H327=0,I327=0,J327=0,K327=0,L327=0,M327=0,N327=0,O327=0,P327=0,Q327=0,R327=0,S327=0,T327=0),0,AVERAGE($H327:T327))</f>
        <v>0</v>
      </c>
      <c r="V327" s="272">
        <f t="shared" si="10"/>
        <v>0</v>
      </c>
      <c r="W327" s="272">
        <f>IF(U327&gt;11,(U327-#REF!-#REF!),0)</f>
        <v>0</v>
      </c>
    </row>
    <row r="328" spans="1:23" s="2" customFormat="1" ht="10.7">
      <c r="A328" s="259">
        <v>303</v>
      </c>
      <c r="B328" s="185"/>
      <c r="C328" s="186"/>
      <c r="D328" s="187"/>
      <c r="E328" s="186"/>
      <c r="F328" s="188"/>
      <c r="G328" s="262">
        <f t="shared" si="9"/>
        <v>0</v>
      </c>
      <c r="H328" s="192"/>
      <c r="I328" s="187"/>
      <c r="J328" s="187"/>
      <c r="K328" s="187"/>
      <c r="L328" s="187"/>
      <c r="M328" s="187"/>
      <c r="N328" s="187"/>
      <c r="O328" s="187"/>
      <c r="P328" s="187"/>
      <c r="Q328" s="187"/>
      <c r="R328" s="187"/>
      <c r="S328" s="187"/>
      <c r="T328" s="269"/>
      <c r="U328" s="271">
        <f>IF(AND(H328=0,I328=0,J328=0,K328=0,L328=0,M328=0,N328=0,O328=0,P328=0,Q328=0,R328=0,S328=0,T328=0),0,AVERAGE($H328:T328))</f>
        <v>0</v>
      </c>
      <c r="V328" s="272">
        <f t="shared" si="10"/>
        <v>0</v>
      </c>
      <c r="W328" s="272">
        <f>IF(U328&gt;11,(U328-#REF!-#REF!),0)</f>
        <v>0</v>
      </c>
    </row>
    <row r="329" spans="1:23" s="2" customFormat="1" ht="10.7">
      <c r="A329" s="259">
        <v>304</v>
      </c>
      <c r="B329" s="185"/>
      <c r="C329" s="186"/>
      <c r="D329" s="187"/>
      <c r="E329" s="186"/>
      <c r="F329" s="188"/>
      <c r="G329" s="262">
        <f t="shared" si="9"/>
        <v>0</v>
      </c>
      <c r="H329" s="192"/>
      <c r="I329" s="187"/>
      <c r="J329" s="187"/>
      <c r="K329" s="187"/>
      <c r="L329" s="187"/>
      <c r="M329" s="187"/>
      <c r="N329" s="187"/>
      <c r="O329" s="187"/>
      <c r="P329" s="187"/>
      <c r="Q329" s="187"/>
      <c r="R329" s="187"/>
      <c r="S329" s="187"/>
      <c r="T329" s="269"/>
      <c r="U329" s="271">
        <f>IF(AND(H329=0,I329=0,J329=0,K329=0,L329=0,M329=0,N329=0,O329=0,P329=0,Q329=0,R329=0,S329=0,T329=0),0,AVERAGE($H329:T329))</f>
        <v>0</v>
      </c>
      <c r="V329" s="272">
        <f t="shared" si="10"/>
        <v>0</v>
      </c>
      <c r="W329" s="272">
        <f>IF(U329&gt;11,(U329-#REF!-#REF!),0)</f>
        <v>0</v>
      </c>
    </row>
    <row r="330" spans="1:23" s="2" customFormat="1" ht="10.7">
      <c r="A330" s="259">
        <v>305</v>
      </c>
      <c r="B330" s="185"/>
      <c r="C330" s="186"/>
      <c r="D330" s="187"/>
      <c r="E330" s="186"/>
      <c r="F330" s="188"/>
      <c r="G330" s="262">
        <f t="shared" si="9"/>
        <v>0</v>
      </c>
      <c r="H330" s="192"/>
      <c r="I330" s="187"/>
      <c r="J330" s="187"/>
      <c r="K330" s="187"/>
      <c r="L330" s="187"/>
      <c r="M330" s="187"/>
      <c r="N330" s="187"/>
      <c r="O330" s="187"/>
      <c r="P330" s="187"/>
      <c r="Q330" s="187"/>
      <c r="R330" s="187"/>
      <c r="S330" s="187"/>
      <c r="T330" s="269"/>
      <c r="U330" s="271">
        <f>IF(AND(H330=0,I330=0,J330=0,K330=0,L330=0,M330=0,N330=0,O330=0,P330=0,Q330=0,R330=0,S330=0,T330=0),0,AVERAGE($H330:T330))</f>
        <v>0</v>
      </c>
      <c r="V330" s="272">
        <f t="shared" si="10"/>
        <v>0</v>
      </c>
      <c r="W330" s="272">
        <f>IF(U330&gt;11,(U330-#REF!-#REF!),0)</f>
        <v>0</v>
      </c>
    </row>
    <row r="331" spans="1:23" s="2" customFormat="1" ht="10.7">
      <c r="A331" s="259">
        <v>306</v>
      </c>
      <c r="B331" s="185"/>
      <c r="C331" s="186"/>
      <c r="D331" s="187"/>
      <c r="E331" s="186"/>
      <c r="F331" s="188"/>
      <c r="G331" s="262">
        <f t="shared" si="9"/>
        <v>0</v>
      </c>
      <c r="H331" s="192"/>
      <c r="I331" s="187"/>
      <c r="J331" s="187"/>
      <c r="K331" s="187"/>
      <c r="L331" s="187"/>
      <c r="M331" s="187"/>
      <c r="N331" s="187"/>
      <c r="O331" s="187"/>
      <c r="P331" s="187"/>
      <c r="Q331" s="187"/>
      <c r="R331" s="187"/>
      <c r="S331" s="187"/>
      <c r="T331" s="269"/>
      <c r="U331" s="271">
        <f>IF(AND(H331=0,I331=0,J331=0,K331=0,L331=0,M331=0,N331=0,O331=0,P331=0,Q331=0,R331=0,S331=0,T331=0),0,AVERAGE($H331:T331))</f>
        <v>0</v>
      </c>
      <c r="V331" s="272">
        <f t="shared" si="10"/>
        <v>0</v>
      </c>
      <c r="W331" s="272">
        <f>IF(U331&gt;11,(U331-#REF!-#REF!),0)</f>
        <v>0</v>
      </c>
    </row>
    <row r="332" spans="1:23" s="2" customFormat="1" ht="10.7">
      <c r="A332" s="259">
        <v>307</v>
      </c>
      <c r="B332" s="185"/>
      <c r="C332" s="186"/>
      <c r="D332" s="187"/>
      <c r="E332" s="186"/>
      <c r="F332" s="188"/>
      <c r="G332" s="262">
        <f t="shared" si="9"/>
        <v>0</v>
      </c>
      <c r="H332" s="192"/>
      <c r="I332" s="187"/>
      <c r="J332" s="187"/>
      <c r="K332" s="187"/>
      <c r="L332" s="187"/>
      <c r="M332" s="187"/>
      <c r="N332" s="187"/>
      <c r="O332" s="187"/>
      <c r="P332" s="187"/>
      <c r="Q332" s="187"/>
      <c r="R332" s="187"/>
      <c r="S332" s="187"/>
      <c r="T332" s="269"/>
      <c r="U332" s="271">
        <f>IF(AND(H332=0,I332=0,J332=0,K332=0,L332=0,M332=0,N332=0,O332=0,P332=0,Q332=0,R332=0,S332=0,T332=0),0,AVERAGE($H332:T332))</f>
        <v>0</v>
      </c>
      <c r="V332" s="272">
        <f t="shared" si="10"/>
        <v>0</v>
      </c>
      <c r="W332" s="272">
        <f>IF(U332&gt;11,(U332-#REF!-#REF!),0)</f>
        <v>0</v>
      </c>
    </row>
    <row r="333" spans="1:23" s="2" customFormat="1" ht="10.7">
      <c r="A333" s="259">
        <v>308</v>
      </c>
      <c r="B333" s="185"/>
      <c r="C333" s="186"/>
      <c r="D333" s="187"/>
      <c r="E333" s="186"/>
      <c r="F333" s="188"/>
      <c r="G333" s="262">
        <f t="shared" si="9"/>
        <v>0</v>
      </c>
      <c r="H333" s="192"/>
      <c r="I333" s="187"/>
      <c r="J333" s="187"/>
      <c r="K333" s="187"/>
      <c r="L333" s="187"/>
      <c r="M333" s="187"/>
      <c r="N333" s="187"/>
      <c r="O333" s="187"/>
      <c r="P333" s="187"/>
      <c r="Q333" s="187"/>
      <c r="R333" s="187"/>
      <c r="S333" s="187"/>
      <c r="T333" s="269"/>
      <c r="U333" s="271">
        <f>IF(AND(H333=0,I333=0,J333=0,K333=0,L333=0,M333=0,N333=0,O333=0,P333=0,Q333=0,R333=0,S333=0,T333=0),0,AVERAGE($H333:T333))</f>
        <v>0</v>
      </c>
      <c r="V333" s="272">
        <f t="shared" si="10"/>
        <v>0</v>
      </c>
      <c r="W333" s="272">
        <f>IF(U333&gt;11,(U333-#REF!-#REF!),0)</f>
        <v>0</v>
      </c>
    </row>
    <row r="334" spans="1:23" s="2" customFormat="1" ht="10.7">
      <c r="A334" s="259">
        <v>309</v>
      </c>
      <c r="B334" s="185"/>
      <c r="C334" s="186"/>
      <c r="D334" s="187"/>
      <c r="E334" s="186"/>
      <c r="F334" s="188"/>
      <c r="G334" s="262">
        <f t="shared" si="9"/>
        <v>0</v>
      </c>
      <c r="H334" s="192"/>
      <c r="I334" s="187"/>
      <c r="J334" s="187"/>
      <c r="K334" s="187"/>
      <c r="L334" s="187"/>
      <c r="M334" s="187"/>
      <c r="N334" s="187"/>
      <c r="O334" s="187"/>
      <c r="P334" s="187"/>
      <c r="Q334" s="187"/>
      <c r="R334" s="187"/>
      <c r="S334" s="187"/>
      <c r="T334" s="269"/>
      <c r="U334" s="271">
        <f>IF(AND(H334=0,I334=0,J334=0,K334=0,L334=0,M334=0,N334=0,O334=0,P334=0,Q334=0,R334=0,S334=0,T334=0),0,AVERAGE($H334:T334))</f>
        <v>0</v>
      </c>
      <c r="V334" s="272">
        <f t="shared" si="10"/>
        <v>0</v>
      </c>
      <c r="W334" s="272">
        <f>IF(U334&gt;11,(U334-#REF!-#REF!),0)</f>
        <v>0</v>
      </c>
    </row>
    <row r="335" spans="1:23" s="2" customFormat="1" ht="10.7">
      <c r="A335" s="259">
        <v>310</v>
      </c>
      <c r="B335" s="185"/>
      <c r="C335" s="186"/>
      <c r="D335" s="187"/>
      <c r="E335" s="186"/>
      <c r="F335" s="188"/>
      <c r="G335" s="262">
        <f t="shared" si="9"/>
        <v>0</v>
      </c>
      <c r="H335" s="192"/>
      <c r="I335" s="187"/>
      <c r="J335" s="187"/>
      <c r="K335" s="187"/>
      <c r="L335" s="187"/>
      <c r="M335" s="187"/>
      <c r="N335" s="187"/>
      <c r="O335" s="187"/>
      <c r="P335" s="187"/>
      <c r="Q335" s="187"/>
      <c r="R335" s="187"/>
      <c r="S335" s="187"/>
      <c r="T335" s="269"/>
      <c r="U335" s="271">
        <f>IF(AND(H335=0,I335=0,J335=0,K335=0,L335=0,M335=0,N335=0,O335=0,P335=0,Q335=0,R335=0,S335=0,T335=0),0,AVERAGE($H335:T335))</f>
        <v>0</v>
      </c>
      <c r="V335" s="272">
        <f t="shared" si="10"/>
        <v>0</v>
      </c>
      <c r="W335" s="272">
        <f>IF(U335&gt;11,(U335-#REF!-#REF!),0)</f>
        <v>0</v>
      </c>
    </row>
    <row r="336" spans="1:23" s="2" customFormat="1" ht="10.7">
      <c r="A336" s="259">
        <v>311</v>
      </c>
      <c r="B336" s="185"/>
      <c r="C336" s="186"/>
      <c r="D336" s="187"/>
      <c r="E336" s="186"/>
      <c r="F336" s="188"/>
      <c r="G336" s="262">
        <f t="shared" si="9"/>
        <v>0</v>
      </c>
      <c r="H336" s="192"/>
      <c r="I336" s="187"/>
      <c r="J336" s="187"/>
      <c r="K336" s="187"/>
      <c r="L336" s="187"/>
      <c r="M336" s="187"/>
      <c r="N336" s="187"/>
      <c r="O336" s="187"/>
      <c r="P336" s="187"/>
      <c r="Q336" s="187"/>
      <c r="R336" s="187"/>
      <c r="S336" s="187"/>
      <c r="T336" s="269"/>
      <c r="U336" s="271">
        <f>IF(AND(H336=0,I336=0,J336=0,K336=0,L336=0,M336=0,N336=0,O336=0,P336=0,Q336=0,R336=0,S336=0,T336=0),0,AVERAGE($H336:T336))</f>
        <v>0</v>
      </c>
      <c r="V336" s="272">
        <f t="shared" si="10"/>
        <v>0</v>
      </c>
      <c r="W336" s="272">
        <f>IF(U336&gt;11,(U336-#REF!-#REF!),0)</f>
        <v>0</v>
      </c>
    </row>
    <row r="337" spans="1:23" s="2" customFormat="1" ht="10.7">
      <c r="A337" s="259">
        <v>312</v>
      </c>
      <c r="B337" s="185"/>
      <c r="C337" s="186"/>
      <c r="D337" s="187"/>
      <c r="E337" s="186"/>
      <c r="F337" s="188"/>
      <c r="G337" s="262">
        <f t="shared" si="9"/>
        <v>0</v>
      </c>
      <c r="H337" s="192"/>
      <c r="I337" s="187"/>
      <c r="J337" s="187"/>
      <c r="K337" s="187"/>
      <c r="L337" s="187"/>
      <c r="M337" s="187"/>
      <c r="N337" s="187"/>
      <c r="O337" s="187"/>
      <c r="P337" s="187"/>
      <c r="Q337" s="187"/>
      <c r="R337" s="187"/>
      <c r="S337" s="187"/>
      <c r="T337" s="269"/>
      <c r="U337" s="271">
        <f>IF(AND(H337=0,I337=0,J337=0,K337=0,L337=0,M337=0,N337=0,O337=0,P337=0,Q337=0,R337=0,S337=0,T337=0),0,AVERAGE($H337:T337))</f>
        <v>0</v>
      </c>
      <c r="V337" s="272">
        <f t="shared" si="10"/>
        <v>0</v>
      </c>
      <c r="W337" s="272">
        <f>IF(U337&gt;11,(U337-#REF!-#REF!),0)</f>
        <v>0</v>
      </c>
    </row>
    <row r="338" spans="1:23" s="2" customFormat="1" ht="10.7">
      <c r="A338" s="259">
        <v>313</v>
      </c>
      <c r="B338" s="185"/>
      <c r="C338" s="186"/>
      <c r="D338" s="187"/>
      <c r="E338" s="186"/>
      <c r="F338" s="188"/>
      <c r="G338" s="262">
        <f t="shared" si="9"/>
        <v>0</v>
      </c>
      <c r="H338" s="192"/>
      <c r="I338" s="187"/>
      <c r="J338" s="187"/>
      <c r="K338" s="187"/>
      <c r="L338" s="187"/>
      <c r="M338" s="187"/>
      <c r="N338" s="187"/>
      <c r="O338" s="187"/>
      <c r="P338" s="187"/>
      <c r="Q338" s="187"/>
      <c r="R338" s="187"/>
      <c r="S338" s="187"/>
      <c r="T338" s="269"/>
      <c r="U338" s="271">
        <f>IF(AND(H338=0,I338=0,J338=0,K338=0,L338=0,M338=0,N338=0,O338=0,P338=0,Q338=0,R338=0,S338=0,T338=0),0,AVERAGE($H338:T338))</f>
        <v>0</v>
      </c>
      <c r="V338" s="272">
        <f t="shared" si="10"/>
        <v>0</v>
      </c>
      <c r="W338" s="272">
        <f>IF(U338&gt;11,(U338-#REF!-#REF!),0)</f>
        <v>0</v>
      </c>
    </row>
    <row r="339" spans="1:23" s="2" customFormat="1" ht="10.7">
      <c r="A339" s="259">
        <v>314</v>
      </c>
      <c r="B339" s="185"/>
      <c r="C339" s="186"/>
      <c r="D339" s="187"/>
      <c r="E339" s="186"/>
      <c r="F339" s="188"/>
      <c r="G339" s="262">
        <f t="shared" si="9"/>
        <v>0</v>
      </c>
      <c r="H339" s="192"/>
      <c r="I339" s="187"/>
      <c r="J339" s="187"/>
      <c r="K339" s="187"/>
      <c r="L339" s="187"/>
      <c r="M339" s="187"/>
      <c r="N339" s="187"/>
      <c r="O339" s="187"/>
      <c r="P339" s="187"/>
      <c r="Q339" s="187"/>
      <c r="R339" s="187"/>
      <c r="S339" s="187"/>
      <c r="T339" s="269"/>
      <c r="U339" s="271">
        <f>IF(AND(H339=0,I339=0,J339=0,K339=0,L339=0,M339=0,N339=0,O339=0,P339=0,Q339=0,R339=0,S339=0,T339=0),0,AVERAGE($H339:T339))</f>
        <v>0</v>
      </c>
      <c r="V339" s="272">
        <f t="shared" si="10"/>
        <v>0</v>
      </c>
      <c r="W339" s="272">
        <f>IF(U339&gt;11,(U339-#REF!-#REF!),0)</f>
        <v>0</v>
      </c>
    </row>
    <row r="340" spans="1:23" s="2" customFormat="1" ht="10.7">
      <c r="A340" s="259">
        <v>315</v>
      </c>
      <c r="B340" s="185"/>
      <c r="C340" s="186"/>
      <c r="D340" s="187"/>
      <c r="E340" s="186"/>
      <c r="F340" s="188"/>
      <c r="G340" s="262">
        <f t="shared" si="9"/>
        <v>0</v>
      </c>
      <c r="H340" s="192"/>
      <c r="I340" s="187"/>
      <c r="J340" s="187"/>
      <c r="K340" s="187"/>
      <c r="L340" s="187"/>
      <c r="M340" s="187"/>
      <c r="N340" s="187"/>
      <c r="O340" s="187"/>
      <c r="P340" s="187"/>
      <c r="Q340" s="187"/>
      <c r="R340" s="187"/>
      <c r="S340" s="187"/>
      <c r="T340" s="269"/>
      <c r="U340" s="271">
        <f>IF(AND(H340=0,I340=0,J340=0,K340=0,L340=0,M340=0,N340=0,O340=0,P340=0,Q340=0,R340=0,S340=0,T340=0),0,AVERAGE($H340:T340))</f>
        <v>0</v>
      </c>
      <c r="V340" s="272">
        <f t="shared" si="10"/>
        <v>0</v>
      </c>
      <c r="W340" s="272">
        <f>IF(U340&gt;11,(U340-#REF!-#REF!),0)</f>
        <v>0</v>
      </c>
    </row>
    <row r="341" spans="1:23" s="2" customFormat="1" ht="10.7">
      <c r="A341" s="259">
        <v>316</v>
      </c>
      <c r="B341" s="185"/>
      <c r="C341" s="186"/>
      <c r="D341" s="187"/>
      <c r="E341" s="186"/>
      <c r="F341" s="188"/>
      <c r="G341" s="262">
        <f t="shared" si="9"/>
        <v>0</v>
      </c>
      <c r="H341" s="192"/>
      <c r="I341" s="187"/>
      <c r="J341" s="187"/>
      <c r="K341" s="187"/>
      <c r="L341" s="187"/>
      <c r="M341" s="187"/>
      <c r="N341" s="187"/>
      <c r="O341" s="187"/>
      <c r="P341" s="187"/>
      <c r="Q341" s="187"/>
      <c r="R341" s="187"/>
      <c r="S341" s="187"/>
      <c r="T341" s="269"/>
      <c r="U341" s="271">
        <f>IF(AND(H341=0,I341=0,J341=0,K341=0,L341=0,M341=0,N341=0,O341=0,P341=0,Q341=0,R341=0,S341=0,T341=0),0,AVERAGE($H341:T341))</f>
        <v>0</v>
      </c>
      <c r="V341" s="272">
        <f t="shared" si="10"/>
        <v>0</v>
      </c>
      <c r="W341" s="272">
        <f>IF(U341&gt;11,(U341-#REF!-#REF!),0)</f>
        <v>0</v>
      </c>
    </row>
    <row r="342" spans="1:23" s="2" customFormat="1" ht="10.7">
      <c r="A342" s="259">
        <v>317</v>
      </c>
      <c r="B342" s="185"/>
      <c r="C342" s="186"/>
      <c r="D342" s="187"/>
      <c r="E342" s="186"/>
      <c r="F342" s="188"/>
      <c r="G342" s="262">
        <f t="shared" si="9"/>
        <v>0</v>
      </c>
      <c r="H342" s="192"/>
      <c r="I342" s="187"/>
      <c r="J342" s="187"/>
      <c r="K342" s="187"/>
      <c r="L342" s="187"/>
      <c r="M342" s="187"/>
      <c r="N342" s="187"/>
      <c r="O342" s="187"/>
      <c r="P342" s="187"/>
      <c r="Q342" s="187"/>
      <c r="R342" s="187"/>
      <c r="S342" s="187"/>
      <c r="T342" s="269"/>
      <c r="U342" s="271">
        <f>IF(AND(H342=0,I342=0,J342=0,K342=0,L342=0,M342=0,N342=0,O342=0,P342=0,Q342=0,R342=0,S342=0,T342=0),0,AVERAGE($H342:T342))</f>
        <v>0</v>
      </c>
      <c r="V342" s="272">
        <f t="shared" si="10"/>
        <v>0</v>
      </c>
      <c r="W342" s="272">
        <f>IF(U342&gt;11,(U342-#REF!-#REF!),0)</f>
        <v>0</v>
      </c>
    </row>
    <row r="343" spans="1:23" s="2" customFormat="1" ht="10.7">
      <c r="A343" s="259">
        <v>318</v>
      </c>
      <c r="B343" s="185"/>
      <c r="C343" s="186"/>
      <c r="D343" s="187"/>
      <c r="E343" s="186"/>
      <c r="F343" s="188"/>
      <c r="G343" s="262">
        <f t="shared" si="9"/>
        <v>0</v>
      </c>
      <c r="H343" s="192"/>
      <c r="I343" s="187"/>
      <c r="J343" s="187"/>
      <c r="K343" s="187"/>
      <c r="L343" s="187"/>
      <c r="M343" s="187"/>
      <c r="N343" s="187"/>
      <c r="O343" s="187"/>
      <c r="P343" s="187"/>
      <c r="Q343" s="187"/>
      <c r="R343" s="187"/>
      <c r="S343" s="187"/>
      <c r="T343" s="269"/>
      <c r="U343" s="271">
        <f>IF(AND(H343=0,I343=0,J343=0,K343=0,L343=0,M343=0,N343=0,O343=0,P343=0,Q343=0,R343=0,S343=0,T343=0),0,AVERAGE($H343:T343))</f>
        <v>0</v>
      </c>
      <c r="V343" s="272">
        <f t="shared" si="10"/>
        <v>0</v>
      </c>
      <c r="W343" s="272">
        <f>IF(U343&gt;11,(U343-#REF!-#REF!),0)</f>
        <v>0</v>
      </c>
    </row>
    <row r="344" spans="1:23" s="2" customFormat="1" ht="10.7">
      <c r="A344" s="259">
        <v>319</v>
      </c>
      <c r="B344" s="185"/>
      <c r="C344" s="186"/>
      <c r="D344" s="187"/>
      <c r="E344" s="186"/>
      <c r="F344" s="188"/>
      <c r="G344" s="262">
        <f t="shared" si="9"/>
        <v>0</v>
      </c>
      <c r="H344" s="192"/>
      <c r="I344" s="187"/>
      <c r="J344" s="187"/>
      <c r="K344" s="187"/>
      <c r="L344" s="187"/>
      <c r="M344" s="187"/>
      <c r="N344" s="187"/>
      <c r="O344" s="187"/>
      <c r="P344" s="187"/>
      <c r="Q344" s="187"/>
      <c r="R344" s="187"/>
      <c r="S344" s="187"/>
      <c r="T344" s="269"/>
      <c r="U344" s="271">
        <f>IF(AND(H344=0,I344=0,J344=0,K344=0,L344=0,M344=0,N344=0,O344=0,P344=0,Q344=0,R344=0,S344=0,T344=0),0,AVERAGE($H344:T344))</f>
        <v>0</v>
      </c>
      <c r="V344" s="272">
        <f t="shared" si="10"/>
        <v>0</v>
      </c>
      <c r="W344" s="272">
        <f>IF(U344&gt;11,(U344-#REF!-#REF!),0)</f>
        <v>0</v>
      </c>
    </row>
    <row r="345" spans="1:23" s="2" customFormat="1" ht="10.7">
      <c r="A345" s="259">
        <v>320</v>
      </c>
      <c r="B345" s="185"/>
      <c r="C345" s="186"/>
      <c r="D345" s="187"/>
      <c r="E345" s="186"/>
      <c r="F345" s="188"/>
      <c r="G345" s="262">
        <f t="shared" si="9"/>
        <v>0</v>
      </c>
      <c r="H345" s="192"/>
      <c r="I345" s="187"/>
      <c r="J345" s="187"/>
      <c r="K345" s="187"/>
      <c r="L345" s="187"/>
      <c r="M345" s="187"/>
      <c r="N345" s="187"/>
      <c r="O345" s="187"/>
      <c r="P345" s="187"/>
      <c r="Q345" s="187"/>
      <c r="R345" s="187"/>
      <c r="S345" s="187"/>
      <c r="T345" s="269"/>
      <c r="U345" s="271">
        <f>IF(AND(H345=0,I345=0,J345=0,K345=0,L345=0,M345=0,N345=0,O345=0,P345=0,Q345=0,R345=0,S345=0,T345=0),0,AVERAGE($H345:T345))</f>
        <v>0</v>
      </c>
      <c r="V345" s="272">
        <f t="shared" si="10"/>
        <v>0</v>
      </c>
      <c r="W345" s="272">
        <f>IF(U345&gt;11,(U345-#REF!-#REF!),0)</f>
        <v>0</v>
      </c>
    </row>
    <row r="346" spans="1:23" s="2" customFormat="1" ht="10.7">
      <c r="A346" s="259">
        <v>321</v>
      </c>
      <c r="B346" s="185"/>
      <c r="C346" s="186"/>
      <c r="D346" s="187"/>
      <c r="E346" s="186"/>
      <c r="F346" s="188"/>
      <c r="G346" s="262">
        <f t="shared" si="9"/>
        <v>0</v>
      </c>
      <c r="H346" s="192"/>
      <c r="I346" s="187"/>
      <c r="J346" s="187"/>
      <c r="K346" s="187"/>
      <c r="L346" s="187"/>
      <c r="M346" s="187"/>
      <c r="N346" s="187"/>
      <c r="O346" s="187"/>
      <c r="P346" s="187"/>
      <c r="Q346" s="187"/>
      <c r="R346" s="187"/>
      <c r="S346" s="187"/>
      <c r="T346" s="269"/>
      <c r="U346" s="271">
        <f>IF(AND(H346=0,I346=0,J346=0,K346=0,L346=0,M346=0,N346=0,O346=0,P346=0,Q346=0,R346=0,S346=0,T346=0),0,AVERAGE($H346:T346))</f>
        <v>0</v>
      </c>
      <c r="V346" s="272">
        <f t="shared" si="10"/>
        <v>0</v>
      </c>
      <c r="W346" s="272">
        <f>IF(U346&gt;11,(U346-#REF!-#REF!),0)</f>
        <v>0</v>
      </c>
    </row>
    <row r="347" spans="1:23" s="2" customFormat="1" ht="10.7">
      <c r="A347" s="259">
        <v>322</v>
      </c>
      <c r="B347" s="185"/>
      <c r="C347" s="186"/>
      <c r="D347" s="187"/>
      <c r="E347" s="186"/>
      <c r="F347" s="188"/>
      <c r="G347" s="262">
        <f t="shared" ref="G347:G410" si="11">IF(E347="Residencial",D347,E347)</f>
        <v>0</v>
      </c>
      <c r="H347" s="192"/>
      <c r="I347" s="187"/>
      <c r="J347" s="187"/>
      <c r="K347" s="187"/>
      <c r="L347" s="187"/>
      <c r="M347" s="187"/>
      <c r="N347" s="187"/>
      <c r="O347" s="187"/>
      <c r="P347" s="187"/>
      <c r="Q347" s="187"/>
      <c r="R347" s="187"/>
      <c r="S347" s="187"/>
      <c r="T347" s="269"/>
      <c r="U347" s="271">
        <f>IF(AND(H347=0,I347=0,J347=0,K347=0,L347=0,M347=0,N347=0,O347=0,P347=0,Q347=0,R347=0,S347=0,T347=0),0,AVERAGE($H347:T347))</f>
        <v>0</v>
      </c>
      <c r="V347" s="272">
        <f t="shared" ref="V347:V410" si="12">IF(U347&lt;=11,U347,11)</f>
        <v>0</v>
      </c>
      <c r="W347" s="272">
        <f>IF(U347&gt;11,(U347-#REF!-#REF!),0)</f>
        <v>0</v>
      </c>
    </row>
    <row r="348" spans="1:23" s="2" customFormat="1" ht="10.7">
      <c r="A348" s="259">
        <v>323</v>
      </c>
      <c r="B348" s="185"/>
      <c r="C348" s="186"/>
      <c r="D348" s="187"/>
      <c r="E348" s="186"/>
      <c r="F348" s="188"/>
      <c r="G348" s="262">
        <f t="shared" si="11"/>
        <v>0</v>
      </c>
      <c r="H348" s="192"/>
      <c r="I348" s="187"/>
      <c r="J348" s="187"/>
      <c r="K348" s="187"/>
      <c r="L348" s="187"/>
      <c r="M348" s="187"/>
      <c r="N348" s="187"/>
      <c r="O348" s="187"/>
      <c r="P348" s="187"/>
      <c r="Q348" s="187"/>
      <c r="R348" s="187"/>
      <c r="S348" s="187"/>
      <c r="T348" s="269"/>
      <c r="U348" s="271">
        <f>IF(AND(H348=0,I348=0,J348=0,K348=0,L348=0,M348=0,N348=0,O348=0,P348=0,Q348=0,R348=0,S348=0,T348=0),0,AVERAGE($H348:T348))</f>
        <v>0</v>
      </c>
      <c r="V348" s="272">
        <f t="shared" si="12"/>
        <v>0</v>
      </c>
      <c r="W348" s="272">
        <f>IF(U348&gt;11,(U348-#REF!-#REF!),0)</f>
        <v>0</v>
      </c>
    </row>
    <row r="349" spans="1:23" s="2" customFormat="1" ht="10.7">
      <c r="A349" s="259">
        <v>324</v>
      </c>
      <c r="B349" s="185"/>
      <c r="C349" s="186"/>
      <c r="D349" s="187"/>
      <c r="E349" s="186"/>
      <c r="F349" s="188"/>
      <c r="G349" s="262">
        <f t="shared" si="11"/>
        <v>0</v>
      </c>
      <c r="H349" s="192"/>
      <c r="I349" s="187"/>
      <c r="J349" s="187"/>
      <c r="K349" s="187"/>
      <c r="L349" s="187"/>
      <c r="M349" s="187"/>
      <c r="N349" s="187"/>
      <c r="O349" s="187"/>
      <c r="P349" s="187"/>
      <c r="Q349" s="187"/>
      <c r="R349" s="187"/>
      <c r="S349" s="187"/>
      <c r="T349" s="269"/>
      <c r="U349" s="271">
        <f>IF(AND(H349=0,I349=0,J349=0,K349=0,L349=0,M349=0,N349=0,O349=0,P349=0,Q349=0,R349=0,S349=0,T349=0),0,AVERAGE($H349:T349))</f>
        <v>0</v>
      </c>
      <c r="V349" s="272">
        <f t="shared" si="12"/>
        <v>0</v>
      </c>
      <c r="W349" s="272">
        <f>IF(U349&gt;11,(U349-#REF!-#REF!),0)</f>
        <v>0</v>
      </c>
    </row>
    <row r="350" spans="1:23" s="2" customFormat="1" ht="10.7">
      <c r="A350" s="259">
        <v>325</v>
      </c>
      <c r="B350" s="185"/>
      <c r="C350" s="186"/>
      <c r="D350" s="187"/>
      <c r="E350" s="186"/>
      <c r="F350" s="188"/>
      <c r="G350" s="262">
        <f t="shared" si="11"/>
        <v>0</v>
      </c>
      <c r="H350" s="192"/>
      <c r="I350" s="187"/>
      <c r="J350" s="187"/>
      <c r="K350" s="187"/>
      <c r="L350" s="187"/>
      <c r="M350" s="187"/>
      <c r="N350" s="187"/>
      <c r="O350" s="187"/>
      <c r="P350" s="187"/>
      <c r="Q350" s="187"/>
      <c r="R350" s="187"/>
      <c r="S350" s="187"/>
      <c r="T350" s="269"/>
      <c r="U350" s="271">
        <f>IF(AND(H350=0,I350=0,J350=0,K350=0,L350=0,M350=0,N350=0,O350=0,P350=0,Q350=0,R350=0,S350=0,T350=0),0,AVERAGE($H350:T350))</f>
        <v>0</v>
      </c>
      <c r="V350" s="272">
        <f t="shared" si="12"/>
        <v>0</v>
      </c>
      <c r="W350" s="272">
        <f>IF(U350&gt;11,(U350-#REF!-#REF!),0)</f>
        <v>0</v>
      </c>
    </row>
    <row r="351" spans="1:23" s="2" customFormat="1" ht="10.7">
      <c r="A351" s="259">
        <v>326</v>
      </c>
      <c r="B351" s="185"/>
      <c r="C351" s="186"/>
      <c r="D351" s="187"/>
      <c r="E351" s="186"/>
      <c r="F351" s="188"/>
      <c r="G351" s="262">
        <f t="shared" si="11"/>
        <v>0</v>
      </c>
      <c r="H351" s="192"/>
      <c r="I351" s="187"/>
      <c r="J351" s="187"/>
      <c r="K351" s="187"/>
      <c r="L351" s="187"/>
      <c r="M351" s="187"/>
      <c r="N351" s="187"/>
      <c r="O351" s="187"/>
      <c r="P351" s="187"/>
      <c r="Q351" s="187"/>
      <c r="R351" s="187"/>
      <c r="S351" s="187"/>
      <c r="T351" s="269"/>
      <c r="U351" s="271">
        <f>IF(AND(H351=0,I351=0,J351=0,K351=0,L351=0,M351=0,N351=0,O351=0,P351=0,Q351=0,R351=0,S351=0,T351=0),0,AVERAGE($H351:T351))</f>
        <v>0</v>
      </c>
      <c r="V351" s="272">
        <f t="shared" si="12"/>
        <v>0</v>
      </c>
      <c r="W351" s="272">
        <f>IF(U351&gt;11,(U351-#REF!-#REF!),0)</f>
        <v>0</v>
      </c>
    </row>
    <row r="352" spans="1:23" s="2" customFormat="1" ht="10.7">
      <c r="A352" s="259">
        <v>327</v>
      </c>
      <c r="B352" s="185"/>
      <c r="C352" s="186"/>
      <c r="D352" s="187"/>
      <c r="E352" s="186"/>
      <c r="F352" s="188"/>
      <c r="G352" s="262">
        <f t="shared" si="11"/>
        <v>0</v>
      </c>
      <c r="H352" s="192"/>
      <c r="I352" s="187"/>
      <c r="J352" s="187"/>
      <c r="K352" s="187"/>
      <c r="L352" s="187"/>
      <c r="M352" s="187"/>
      <c r="N352" s="187"/>
      <c r="O352" s="187"/>
      <c r="P352" s="187"/>
      <c r="Q352" s="187"/>
      <c r="R352" s="187"/>
      <c r="S352" s="187"/>
      <c r="T352" s="269"/>
      <c r="U352" s="271">
        <f>IF(AND(H352=0,I352=0,J352=0,K352=0,L352=0,M352=0,N352=0,O352=0,P352=0,Q352=0,R352=0,S352=0,T352=0),0,AVERAGE($H352:T352))</f>
        <v>0</v>
      </c>
      <c r="V352" s="272">
        <f t="shared" si="12"/>
        <v>0</v>
      </c>
      <c r="W352" s="272">
        <f>IF(U352&gt;11,(U352-#REF!-#REF!),0)</f>
        <v>0</v>
      </c>
    </row>
    <row r="353" spans="1:23" s="2" customFormat="1" ht="10.7">
      <c r="A353" s="259">
        <v>328</v>
      </c>
      <c r="B353" s="185"/>
      <c r="C353" s="186"/>
      <c r="D353" s="187"/>
      <c r="E353" s="186"/>
      <c r="F353" s="188"/>
      <c r="G353" s="262">
        <f t="shared" si="11"/>
        <v>0</v>
      </c>
      <c r="H353" s="192"/>
      <c r="I353" s="187"/>
      <c r="J353" s="187"/>
      <c r="K353" s="187"/>
      <c r="L353" s="187"/>
      <c r="M353" s="187"/>
      <c r="N353" s="187"/>
      <c r="O353" s="187"/>
      <c r="P353" s="187"/>
      <c r="Q353" s="187"/>
      <c r="R353" s="187"/>
      <c r="S353" s="187"/>
      <c r="T353" s="269"/>
      <c r="U353" s="271">
        <f>IF(AND(H353=0,I353=0,J353=0,K353=0,L353=0,M353=0,N353=0,O353=0,P353=0,Q353=0,R353=0,S353=0,T353=0),0,AVERAGE($H353:T353))</f>
        <v>0</v>
      </c>
      <c r="V353" s="272">
        <f t="shared" si="12"/>
        <v>0</v>
      </c>
      <c r="W353" s="272">
        <f>IF(U353&gt;11,(U353-#REF!-#REF!),0)</f>
        <v>0</v>
      </c>
    </row>
    <row r="354" spans="1:23" s="2" customFormat="1" ht="10.7">
      <c r="A354" s="259">
        <v>329</v>
      </c>
      <c r="B354" s="185"/>
      <c r="C354" s="186"/>
      <c r="D354" s="187"/>
      <c r="E354" s="186"/>
      <c r="F354" s="188"/>
      <c r="G354" s="262">
        <f t="shared" si="11"/>
        <v>0</v>
      </c>
      <c r="H354" s="192"/>
      <c r="I354" s="187"/>
      <c r="J354" s="187"/>
      <c r="K354" s="187"/>
      <c r="L354" s="187"/>
      <c r="M354" s="187"/>
      <c r="N354" s="187"/>
      <c r="O354" s="187"/>
      <c r="P354" s="187"/>
      <c r="Q354" s="187"/>
      <c r="R354" s="187"/>
      <c r="S354" s="187"/>
      <c r="T354" s="269"/>
      <c r="U354" s="271">
        <f>IF(AND(H354=0,I354=0,J354=0,K354=0,L354=0,M354=0,N354=0,O354=0,P354=0,Q354=0,R354=0,S354=0,T354=0),0,AVERAGE($H354:T354))</f>
        <v>0</v>
      </c>
      <c r="V354" s="272">
        <f t="shared" si="12"/>
        <v>0</v>
      </c>
      <c r="W354" s="272">
        <f>IF(U354&gt;11,(U354-#REF!-#REF!),0)</f>
        <v>0</v>
      </c>
    </row>
    <row r="355" spans="1:23" s="2" customFormat="1" ht="10.7">
      <c r="A355" s="259">
        <v>330</v>
      </c>
      <c r="B355" s="185"/>
      <c r="C355" s="186"/>
      <c r="D355" s="187"/>
      <c r="E355" s="186"/>
      <c r="F355" s="188"/>
      <c r="G355" s="262">
        <f t="shared" si="11"/>
        <v>0</v>
      </c>
      <c r="H355" s="192"/>
      <c r="I355" s="187"/>
      <c r="J355" s="187"/>
      <c r="K355" s="187"/>
      <c r="L355" s="187"/>
      <c r="M355" s="187"/>
      <c r="N355" s="187"/>
      <c r="O355" s="187"/>
      <c r="P355" s="187"/>
      <c r="Q355" s="187"/>
      <c r="R355" s="187"/>
      <c r="S355" s="187"/>
      <c r="T355" s="269"/>
      <c r="U355" s="271">
        <f>IF(AND(H355=0,I355=0,J355=0,K355=0,L355=0,M355=0,N355=0,O355=0,P355=0,Q355=0,R355=0,S355=0,T355=0),0,AVERAGE($H355:T355))</f>
        <v>0</v>
      </c>
      <c r="V355" s="272">
        <f t="shared" si="12"/>
        <v>0</v>
      </c>
      <c r="W355" s="272">
        <f>IF(U355&gt;11,(U355-#REF!-#REF!),0)</f>
        <v>0</v>
      </c>
    </row>
    <row r="356" spans="1:23" s="2" customFormat="1" ht="10.7">
      <c r="A356" s="259">
        <v>331</v>
      </c>
      <c r="B356" s="185"/>
      <c r="C356" s="186"/>
      <c r="D356" s="187"/>
      <c r="E356" s="186"/>
      <c r="F356" s="188"/>
      <c r="G356" s="262">
        <f t="shared" si="11"/>
        <v>0</v>
      </c>
      <c r="H356" s="192"/>
      <c r="I356" s="187"/>
      <c r="J356" s="187"/>
      <c r="K356" s="187"/>
      <c r="L356" s="187"/>
      <c r="M356" s="187"/>
      <c r="N356" s="187"/>
      <c r="O356" s="187"/>
      <c r="P356" s="187"/>
      <c r="Q356" s="187"/>
      <c r="R356" s="187"/>
      <c r="S356" s="187"/>
      <c r="T356" s="269"/>
      <c r="U356" s="271">
        <f>IF(AND(H356=0,I356=0,J356=0,K356=0,L356=0,M356=0,N356=0,O356=0,P356=0,Q356=0,R356=0,S356=0,T356=0),0,AVERAGE($H356:T356))</f>
        <v>0</v>
      </c>
      <c r="V356" s="272">
        <f t="shared" si="12"/>
        <v>0</v>
      </c>
      <c r="W356" s="272">
        <f>IF(U356&gt;11,(U356-#REF!-#REF!),0)</f>
        <v>0</v>
      </c>
    </row>
    <row r="357" spans="1:23" s="2" customFormat="1" ht="10.7">
      <c r="A357" s="259">
        <v>332</v>
      </c>
      <c r="B357" s="185"/>
      <c r="C357" s="186"/>
      <c r="D357" s="187"/>
      <c r="E357" s="186"/>
      <c r="F357" s="188"/>
      <c r="G357" s="262">
        <f t="shared" si="11"/>
        <v>0</v>
      </c>
      <c r="H357" s="192"/>
      <c r="I357" s="187"/>
      <c r="J357" s="187"/>
      <c r="K357" s="187"/>
      <c r="L357" s="187"/>
      <c r="M357" s="187"/>
      <c r="N357" s="187"/>
      <c r="O357" s="187"/>
      <c r="P357" s="187"/>
      <c r="Q357" s="187"/>
      <c r="R357" s="187"/>
      <c r="S357" s="187"/>
      <c r="T357" s="269"/>
      <c r="U357" s="271">
        <f>IF(AND(H357=0,I357=0,J357=0,K357=0,L357=0,M357=0,N357=0,O357=0,P357=0,Q357=0,R357=0,S357=0,T357=0),0,AVERAGE($H357:T357))</f>
        <v>0</v>
      </c>
      <c r="V357" s="272">
        <f t="shared" si="12"/>
        <v>0</v>
      </c>
      <c r="W357" s="272">
        <f>IF(U357&gt;11,(U357-#REF!-#REF!),0)</f>
        <v>0</v>
      </c>
    </row>
    <row r="358" spans="1:23" s="2" customFormat="1" ht="10.7">
      <c r="A358" s="259">
        <v>333</v>
      </c>
      <c r="B358" s="185"/>
      <c r="C358" s="186"/>
      <c r="D358" s="187"/>
      <c r="E358" s="186"/>
      <c r="F358" s="188"/>
      <c r="G358" s="262">
        <f t="shared" si="11"/>
        <v>0</v>
      </c>
      <c r="H358" s="192"/>
      <c r="I358" s="187"/>
      <c r="J358" s="187"/>
      <c r="K358" s="187"/>
      <c r="L358" s="187"/>
      <c r="M358" s="187"/>
      <c r="N358" s="187"/>
      <c r="O358" s="187"/>
      <c r="P358" s="187"/>
      <c r="Q358" s="187"/>
      <c r="R358" s="187"/>
      <c r="S358" s="187"/>
      <c r="T358" s="269"/>
      <c r="U358" s="271">
        <f>IF(AND(H358=0,I358=0,J358=0,K358=0,L358=0,M358=0,N358=0,O358=0,P358=0,Q358=0,R358=0,S358=0,T358=0),0,AVERAGE($H358:T358))</f>
        <v>0</v>
      </c>
      <c r="V358" s="272">
        <f t="shared" si="12"/>
        <v>0</v>
      </c>
      <c r="W358" s="272">
        <f>IF(U358&gt;11,(U358-#REF!-#REF!),0)</f>
        <v>0</v>
      </c>
    </row>
    <row r="359" spans="1:23" s="2" customFormat="1" ht="10.7">
      <c r="A359" s="259">
        <v>334</v>
      </c>
      <c r="B359" s="185"/>
      <c r="C359" s="186"/>
      <c r="D359" s="187"/>
      <c r="E359" s="186"/>
      <c r="F359" s="188"/>
      <c r="G359" s="262">
        <f t="shared" si="11"/>
        <v>0</v>
      </c>
      <c r="H359" s="192"/>
      <c r="I359" s="187"/>
      <c r="J359" s="187"/>
      <c r="K359" s="187"/>
      <c r="L359" s="187"/>
      <c r="M359" s="187"/>
      <c r="N359" s="187"/>
      <c r="O359" s="187"/>
      <c r="P359" s="187"/>
      <c r="Q359" s="187"/>
      <c r="R359" s="187"/>
      <c r="S359" s="187"/>
      <c r="T359" s="269"/>
      <c r="U359" s="271">
        <f>IF(AND(H359=0,I359=0,J359=0,K359=0,L359=0,M359=0,N359=0,O359=0,P359=0,Q359=0,R359=0,S359=0,T359=0),0,AVERAGE($H359:T359))</f>
        <v>0</v>
      </c>
      <c r="V359" s="272">
        <f t="shared" si="12"/>
        <v>0</v>
      </c>
      <c r="W359" s="272">
        <f>IF(U359&gt;11,(U359-#REF!-#REF!),0)</f>
        <v>0</v>
      </c>
    </row>
    <row r="360" spans="1:23" s="2" customFormat="1" ht="10.7">
      <c r="A360" s="259">
        <v>335</v>
      </c>
      <c r="B360" s="185"/>
      <c r="C360" s="186"/>
      <c r="D360" s="187"/>
      <c r="E360" s="186"/>
      <c r="F360" s="188"/>
      <c r="G360" s="262">
        <f t="shared" si="11"/>
        <v>0</v>
      </c>
      <c r="H360" s="192"/>
      <c r="I360" s="187"/>
      <c r="J360" s="187"/>
      <c r="K360" s="187"/>
      <c r="L360" s="187"/>
      <c r="M360" s="187"/>
      <c r="N360" s="187"/>
      <c r="O360" s="187"/>
      <c r="P360" s="187"/>
      <c r="Q360" s="187"/>
      <c r="R360" s="187"/>
      <c r="S360" s="187"/>
      <c r="T360" s="269"/>
      <c r="U360" s="271">
        <f>IF(AND(H360=0,I360=0,J360=0,K360=0,L360=0,M360=0,N360=0,O360=0,P360=0,Q360=0,R360=0,S360=0,T360=0),0,AVERAGE($H360:T360))</f>
        <v>0</v>
      </c>
      <c r="V360" s="272">
        <f t="shared" si="12"/>
        <v>0</v>
      </c>
      <c r="W360" s="272">
        <f>IF(U360&gt;11,(U360-#REF!-#REF!),0)</f>
        <v>0</v>
      </c>
    </row>
    <row r="361" spans="1:23" s="2" customFormat="1" ht="10.7">
      <c r="A361" s="259">
        <v>336</v>
      </c>
      <c r="B361" s="185"/>
      <c r="C361" s="186"/>
      <c r="D361" s="187"/>
      <c r="E361" s="186"/>
      <c r="F361" s="188"/>
      <c r="G361" s="262">
        <f t="shared" si="11"/>
        <v>0</v>
      </c>
      <c r="H361" s="192"/>
      <c r="I361" s="187"/>
      <c r="J361" s="187"/>
      <c r="K361" s="187"/>
      <c r="L361" s="187"/>
      <c r="M361" s="187"/>
      <c r="N361" s="187"/>
      <c r="O361" s="187"/>
      <c r="P361" s="187"/>
      <c r="Q361" s="187"/>
      <c r="R361" s="187"/>
      <c r="S361" s="187"/>
      <c r="T361" s="269"/>
      <c r="U361" s="271">
        <f>IF(AND(H361=0,I361=0,J361=0,K361=0,L361=0,M361=0,N361=0,O361=0,P361=0,Q361=0,R361=0,S361=0,T361=0),0,AVERAGE($H361:T361))</f>
        <v>0</v>
      </c>
      <c r="V361" s="272">
        <f t="shared" si="12"/>
        <v>0</v>
      </c>
      <c r="W361" s="272">
        <f>IF(U361&gt;11,(U361-#REF!-#REF!),0)</f>
        <v>0</v>
      </c>
    </row>
    <row r="362" spans="1:23" s="2" customFormat="1" ht="10.7">
      <c r="A362" s="259">
        <v>337</v>
      </c>
      <c r="B362" s="185"/>
      <c r="C362" s="186"/>
      <c r="D362" s="187"/>
      <c r="E362" s="186"/>
      <c r="F362" s="188"/>
      <c r="G362" s="262">
        <f t="shared" si="11"/>
        <v>0</v>
      </c>
      <c r="H362" s="192"/>
      <c r="I362" s="187"/>
      <c r="J362" s="187"/>
      <c r="K362" s="187"/>
      <c r="L362" s="187"/>
      <c r="M362" s="187"/>
      <c r="N362" s="187"/>
      <c r="O362" s="187"/>
      <c r="P362" s="187"/>
      <c r="Q362" s="187"/>
      <c r="R362" s="187"/>
      <c r="S362" s="187"/>
      <c r="T362" s="269"/>
      <c r="U362" s="271">
        <f>IF(AND(H362=0,I362=0,J362=0,K362=0,L362=0,M362=0,N362=0,O362=0,P362=0,Q362=0,R362=0,S362=0,T362=0),0,AVERAGE($H362:T362))</f>
        <v>0</v>
      </c>
      <c r="V362" s="272">
        <f t="shared" si="12"/>
        <v>0</v>
      </c>
      <c r="W362" s="272">
        <f>IF(U362&gt;11,(U362-#REF!-#REF!),0)</f>
        <v>0</v>
      </c>
    </row>
    <row r="363" spans="1:23" s="2" customFormat="1" ht="10.7">
      <c r="A363" s="259">
        <v>338</v>
      </c>
      <c r="B363" s="185"/>
      <c r="C363" s="186"/>
      <c r="D363" s="187"/>
      <c r="E363" s="186"/>
      <c r="F363" s="188"/>
      <c r="G363" s="262">
        <f t="shared" si="11"/>
        <v>0</v>
      </c>
      <c r="H363" s="192"/>
      <c r="I363" s="187"/>
      <c r="J363" s="187"/>
      <c r="K363" s="187"/>
      <c r="L363" s="187"/>
      <c r="M363" s="187"/>
      <c r="N363" s="187"/>
      <c r="O363" s="187"/>
      <c r="P363" s="187"/>
      <c r="Q363" s="187"/>
      <c r="R363" s="187"/>
      <c r="S363" s="187"/>
      <c r="T363" s="269"/>
      <c r="U363" s="271">
        <f>IF(AND(H363=0,I363=0,J363=0,K363=0,L363=0,M363=0,N363=0,O363=0,P363=0,Q363=0,R363=0,S363=0,T363=0),0,AVERAGE($H363:T363))</f>
        <v>0</v>
      </c>
      <c r="V363" s="272">
        <f t="shared" si="12"/>
        <v>0</v>
      </c>
      <c r="W363" s="272">
        <f>IF(U363&gt;11,(U363-#REF!-#REF!),0)</f>
        <v>0</v>
      </c>
    </row>
    <row r="364" spans="1:23" s="2" customFormat="1" ht="10.7">
      <c r="A364" s="259">
        <v>339</v>
      </c>
      <c r="B364" s="185"/>
      <c r="C364" s="186"/>
      <c r="D364" s="187"/>
      <c r="E364" s="186"/>
      <c r="F364" s="188"/>
      <c r="G364" s="262">
        <f t="shared" si="11"/>
        <v>0</v>
      </c>
      <c r="H364" s="192"/>
      <c r="I364" s="187"/>
      <c r="J364" s="187"/>
      <c r="K364" s="187"/>
      <c r="L364" s="187"/>
      <c r="M364" s="187"/>
      <c r="N364" s="187"/>
      <c r="O364" s="187"/>
      <c r="P364" s="187"/>
      <c r="Q364" s="187"/>
      <c r="R364" s="187"/>
      <c r="S364" s="187"/>
      <c r="T364" s="269"/>
      <c r="U364" s="271">
        <f>IF(AND(H364=0,I364=0,J364=0,K364=0,L364=0,M364=0,N364=0,O364=0,P364=0,Q364=0,R364=0,S364=0,T364=0),0,AVERAGE($H364:T364))</f>
        <v>0</v>
      </c>
      <c r="V364" s="272">
        <f t="shared" si="12"/>
        <v>0</v>
      </c>
      <c r="W364" s="272">
        <f>IF(U364&gt;11,(U364-#REF!-#REF!),0)</f>
        <v>0</v>
      </c>
    </row>
    <row r="365" spans="1:23" s="2" customFormat="1" ht="10.7">
      <c r="A365" s="259">
        <v>340</v>
      </c>
      <c r="B365" s="185"/>
      <c r="C365" s="186"/>
      <c r="D365" s="187"/>
      <c r="E365" s="186"/>
      <c r="F365" s="188"/>
      <c r="G365" s="262">
        <f t="shared" si="11"/>
        <v>0</v>
      </c>
      <c r="H365" s="192"/>
      <c r="I365" s="187"/>
      <c r="J365" s="187"/>
      <c r="K365" s="187"/>
      <c r="L365" s="187"/>
      <c r="M365" s="187"/>
      <c r="N365" s="187"/>
      <c r="O365" s="187"/>
      <c r="P365" s="187"/>
      <c r="Q365" s="187"/>
      <c r="R365" s="187"/>
      <c r="S365" s="187"/>
      <c r="T365" s="269"/>
      <c r="U365" s="271">
        <f>IF(AND(H365=0,I365=0,J365=0,K365=0,L365=0,M365=0,N365=0,O365=0,P365=0,Q365=0,R365=0,S365=0,T365=0),0,AVERAGE($H365:T365))</f>
        <v>0</v>
      </c>
      <c r="V365" s="272">
        <f t="shared" si="12"/>
        <v>0</v>
      </c>
      <c r="W365" s="272">
        <f>IF(U365&gt;11,(U365-#REF!-#REF!),0)</f>
        <v>0</v>
      </c>
    </row>
    <row r="366" spans="1:23" s="2" customFormat="1" ht="10.7">
      <c r="A366" s="259">
        <v>341</v>
      </c>
      <c r="B366" s="185"/>
      <c r="C366" s="186"/>
      <c r="D366" s="187"/>
      <c r="E366" s="186"/>
      <c r="F366" s="188"/>
      <c r="G366" s="262">
        <f t="shared" si="11"/>
        <v>0</v>
      </c>
      <c r="H366" s="192"/>
      <c r="I366" s="187"/>
      <c r="J366" s="187"/>
      <c r="K366" s="187"/>
      <c r="L366" s="187"/>
      <c r="M366" s="187"/>
      <c r="N366" s="187"/>
      <c r="O366" s="187"/>
      <c r="P366" s="187"/>
      <c r="Q366" s="187"/>
      <c r="R366" s="187"/>
      <c r="S366" s="187"/>
      <c r="T366" s="269"/>
      <c r="U366" s="271">
        <f>IF(AND(H366=0,I366=0,J366=0,K366=0,L366=0,M366=0,N366=0,O366=0,P366=0,Q366=0,R366=0,S366=0,T366=0),0,AVERAGE($H366:T366))</f>
        <v>0</v>
      </c>
      <c r="V366" s="272">
        <f t="shared" si="12"/>
        <v>0</v>
      </c>
      <c r="W366" s="272">
        <f>IF(U366&gt;11,(U366-#REF!-#REF!),0)</f>
        <v>0</v>
      </c>
    </row>
    <row r="367" spans="1:23" s="2" customFormat="1" ht="10.7">
      <c r="A367" s="259">
        <v>342</v>
      </c>
      <c r="B367" s="185"/>
      <c r="C367" s="186"/>
      <c r="D367" s="187"/>
      <c r="E367" s="186"/>
      <c r="F367" s="188"/>
      <c r="G367" s="262">
        <f t="shared" si="11"/>
        <v>0</v>
      </c>
      <c r="H367" s="192"/>
      <c r="I367" s="187"/>
      <c r="J367" s="187"/>
      <c r="K367" s="187"/>
      <c r="L367" s="187"/>
      <c r="M367" s="187"/>
      <c r="N367" s="187"/>
      <c r="O367" s="187"/>
      <c r="P367" s="187"/>
      <c r="Q367" s="187"/>
      <c r="R367" s="187"/>
      <c r="S367" s="187"/>
      <c r="T367" s="269"/>
      <c r="U367" s="271">
        <f>IF(AND(H367=0,I367=0,J367=0,K367=0,L367=0,M367=0,N367=0,O367=0,P367=0,Q367=0,R367=0,S367=0,T367=0),0,AVERAGE($H367:T367))</f>
        <v>0</v>
      </c>
      <c r="V367" s="272">
        <f t="shared" si="12"/>
        <v>0</v>
      </c>
      <c r="W367" s="272">
        <f>IF(U367&gt;11,(U367-#REF!-#REF!),0)</f>
        <v>0</v>
      </c>
    </row>
    <row r="368" spans="1:23" s="2" customFormat="1" ht="10.7">
      <c r="A368" s="259">
        <v>343</v>
      </c>
      <c r="B368" s="185"/>
      <c r="C368" s="186"/>
      <c r="D368" s="187"/>
      <c r="E368" s="186"/>
      <c r="F368" s="188"/>
      <c r="G368" s="262">
        <f t="shared" si="11"/>
        <v>0</v>
      </c>
      <c r="H368" s="192"/>
      <c r="I368" s="187"/>
      <c r="J368" s="187"/>
      <c r="K368" s="187"/>
      <c r="L368" s="187"/>
      <c r="M368" s="187"/>
      <c r="N368" s="187"/>
      <c r="O368" s="187"/>
      <c r="P368" s="187"/>
      <c r="Q368" s="187"/>
      <c r="R368" s="187"/>
      <c r="S368" s="187"/>
      <c r="T368" s="269"/>
      <c r="U368" s="271">
        <f>IF(AND(H368=0,I368=0,J368=0,K368=0,L368=0,M368=0,N368=0,O368=0,P368=0,Q368=0,R368=0,S368=0,T368=0),0,AVERAGE($H368:T368))</f>
        <v>0</v>
      </c>
      <c r="V368" s="272">
        <f t="shared" si="12"/>
        <v>0</v>
      </c>
      <c r="W368" s="272">
        <f>IF(U368&gt;11,(U368-#REF!-#REF!),0)</f>
        <v>0</v>
      </c>
    </row>
    <row r="369" spans="1:23" s="2" customFormat="1" ht="10.7">
      <c r="A369" s="259">
        <v>344</v>
      </c>
      <c r="B369" s="185"/>
      <c r="C369" s="186"/>
      <c r="D369" s="187"/>
      <c r="E369" s="186"/>
      <c r="F369" s="188"/>
      <c r="G369" s="262">
        <f t="shared" si="11"/>
        <v>0</v>
      </c>
      <c r="H369" s="192"/>
      <c r="I369" s="187"/>
      <c r="J369" s="187"/>
      <c r="K369" s="187"/>
      <c r="L369" s="187"/>
      <c r="M369" s="187"/>
      <c r="N369" s="187"/>
      <c r="O369" s="187"/>
      <c r="P369" s="187"/>
      <c r="Q369" s="187"/>
      <c r="R369" s="187"/>
      <c r="S369" s="187"/>
      <c r="T369" s="269"/>
      <c r="U369" s="271">
        <f>IF(AND(H369=0,I369=0,J369=0,K369=0,L369=0,M369=0,N369=0,O369=0,P369=0,Q369=0,R369=0,S369=0,T369=0),0,AVERAGE($H369:T369))</f>
        <v>0</v>
      </c>
      <c r="V369" s="272">
        <f t="shared" si="12"/>
        <v>0</v>
      </c>
      <c r="W369" s="272">
        <f>IF(U369&gt;11,(U369-#REF!-#REF!),0)</f>
        <v>0</v>
      </c>
    </row>
    <row r="370" spans="1:23" s="2" customFormat="1" ht="10.7">
      <c r="A370" s="259">
        <v>345</v>
      </c>
      <c r="B370" s="185"/>
      <c r="C370" s="186"/>
      <c r="D370" s="187"/>
      <c r="E370" s="186"/>
      <c r="F370" s="188"/>
      <c r="G370" s="262">
        <f t="shared" si="11"/>
        <v>0</v>
      </c>
      <c r="H370" s="192"/>
      <c r="I370" s="187"/>
      <c r="J370" s="187"/>
      <c r="K370" s="187"/>
      <c r="L370" s="187"/>
      <c r="M370" s="187"/>
      <c r="N370" s="187"/>
      <c r="O370" s="187"/>
      <c r="P370" s="187"/>
      <c r="Q370" s="187"/>
      <c r="R370" s="187"/>
      <c r="S370" s="187"/>
      <c r="T370" s="269"/>
      <c r="U370" s="271">
        <f>IF(AND(H370=0,I370=0,J370=0,K370=0,L370=0,M370=0,N370=0,O370=0,P370=0,Q370=0,R370=0,S370=0,T370=0),0,AVERAGE($H370:T370))</f>
        <v>0</v>
      </c>
      <c r="V370" s="272">
        <f t="shared" si="12"/>
        <v>0</v>
      </c>
      <c r="W370" s="272">
        <f>IF(U370&gt;11,(U370-#REF!-#REF!),0)</f>
        <v>0</v>
      </c>
    </row>
    <row r="371" spans="1:23" s="2" customFormat="1" ht="10.7">
      <c r="A371" s="259">
        <v>346</v>
      </c>
      <c r="B371" s="185"/>
      <c r="C371" s="186"/>
      <c r="D371" s="187"/>
      <c r="E371" s="186"/>
      <c r="F371" s="188"/>
      <c r="G371" s="262">
        <f t="shared" si="11"/>
        <v>0</v>
      </c>
      <c r="H371" s="192"/>
      <c r="I371" s="187"/>
      <c r="J371" s="187"/>
      <c r="K371" s="187"/>
      <c r="L371" s="187"/>
      <c r="M371" s="187"/>
      <c r="N371" s="187"/>
      <c r="O371" s="187"/>
      <c r="P371" s="187"/>
      <c r="Q371" s="187"/>
      <c r="R371" s="187"/>
      <c r="S371" s="187"/>
      <c r="T371" s="269"/>
      <c r="U371" s="271">
        <f>IF(AND(H371=0,I371=0,J371=0,K371=0,L371=0,M371=0,N371=0,O371=0,P371=0,Q371=0,R371=0,S371=0,T371=0),0,AVERAGE($H371:T371))</f>
        <v>0</v>
      </c>
      <c r="V371" s="272">
        <f t="shared" si="12"/>
        <v>0</v>
      </c>
      <c r="W371" s="272">
        <f>IF(U371&gt;11,(U371-#REF!-#REF!),0)</f>
        <v>0</v>
      </c>
    </row>
    <row r="372" spans="1:23" s="2" customFormat="1" ht="10.7">
      <c r="A372" s="259">
        <v>347</v>
      </c>
      <c r="B372" s="185"/>
      <c r="C372" s="186"/>
      <c r="D372" s="187"/>
      <c r="E372" s="186"/>
      <c r="F372" s="188"/>
      <c r="G372" s="262">
        <f t="shared" si="11"/>
        <v>0</v>
      </c>
      <c r="H372" s="192"/>
      <c r="I372" s="187"/>
      <c r="J372" s="187"/>
      <c r="K372" s="187"/>
      <c r="L372" s="187"/>
      <c r="M372" s="187"/>
      <c r="N372" s="187"/>
      <c r="O372" s="187"/>
      <c r="P372" s="187"/>
      <c r="Q372" s="187"/>
      <c r="R372" s="187"/>
      <c r="S372" s="187"/>
      <c r="T372" s="269"/>
      <c r="U372" s="271">
        <f>IF(AND(H372=0,I372=0,J372=0,K372=0,L372=0,M372=0,N372=0,O372=0,P372=0,Q372=0,R372=0,S372=0,T372=0),0,AVERAGE($H372:T372))</f>
        <v>0</v>
      </c>
      <c r="V372" s="272">
        <f t="shared" si="12"/>
        <v>0</v>
      </c>
      <c r="W372" s="272">
        <f>IF(U372&gt;11,(U372-#REF!-#REF!),0)</f>
        <v>0</v>
      </c>
    </row>
    <row r="373" spans="1:23" s="2" customFormat="1" ht="10.7">
      <c r="A373" s="259">
        <v>348</v>
      </c>
      <c r="B373" s="185"/>
      <c r="C373" s="186"/>
      <c r="D373" s="187"/>
      <c r="E373" s="186"/>
      <c r="F373" s="188"/>
      <c r="G373" s="262">
        <f t="shared" si="11"/>
        <v>0</v>
      </c>
      <c r="H373" s="192"/>
      <c r="I373" s="187"/>
      <c r="J373" s="187"/>
      <c r="K373" s="187"/>
      <c r="L373" s="187"/>
      <c r="M373" s="187"/>
      <c r="N373" s="187"/>
      <c r="O373" s="187"/>
      <c r="P373" s="187"/>
      <c r="Q373" s="187"/>
      <c r="R373" s="187"/>
      <c r="S373" s="187"/>
      <c r="T373" s="269"/>
      <c r="U373" s="271">
        <f>IF(AND(H373=0,I373=0,J373=0,K373=0,L373=0,M373=0,N373=0,O373=0,P373=0,Q373=0,R373=0,S373=0,T373=0),0,AVERAGE($H373:T373))</f>
        <v>0</v>
      </c>
      <c r="V373" s="272">
        <f t="shared" si="12"/>
        <v>0</v>
      </c>
      <c r="W373" s="272">
        <f>IF(U373&gt;11,(U373-#REF!-#REF!),0)</f>
        <v>0</v>
      </c>
    </row>
    <row r="374" spans="1:23" s="2" customFormat="1" ht="10.7">
      <c r="A374" s="259">
        <v>349</v>
      </c>
      <c r="B374" s="185"/>
      <c r="C374" s="186"/>
      <c r="D374" s="187"/>
      <c r="E374" s="186"/>
      <c r="F374" s="188"/>
      <c r="G374" s="262">
        <f t="shared" si="11"/>
        <v>0</v>
      </c>
      <c r="H374" s="192"/>
      <c r="I374" s="187"/>
      <c r="J374" s="187"/>
      <c r="K374" s="187"/>
      <c r="L374" s="187"/>
      <c r="M374" s="187"/>
      <c r="N374" s="187"/>
      <c r="O374" s="187"/>
      <c r="P374" s="187"/>
      <c r="Q374" s="187"/>
      <c r="R374" s="187"/>
      <c r="S374" s="187"/>
      <c r="T374" s="269"/>
      <c r="U374" s="271">
        <f>IF(AND(H374=0,I374=0,J374=0,K374=0,L374=0,M374=0,N374=0,O374=0,P374=0,Q374=0,R374=0,S374=0,T374=0),0,AVERAGE($H374:T374))</f>
        <v>0</v>
      </c>
      <c r="V374" s="272">
        <f t="shared" si="12"/>
        <v>0</v>
      </c>
      <c r="W374" s="272">
        <f>IF(U374&gt;11,(U374-#REF!-#REF!),0)</f>
        <v>0</v>
      </c>
    </row>
    <row r="375" spans="1:23" s="2" customFormat="1" ht="10.7">
      <c r="A375" s="259">
        <v>350</v>
      </c>
      <c r="B375" s="185"/>
      <c r="C375" s="186"/>
      <c r="D375" s="187"/>
      <c r="E375" s="186"/>
      <c r="F375" s="188"/>
      <c r="G375" s="262">
        <f t="shared" si="11"/>
        <v>0</v>
      </c>
      <c r="H375" s="192"/>
      <c r="I375" s="187"/>
      <c r="J375" s="187"/>
      <c r="K375" s="187"/>
      <c r="L375" s="187"/>
      <c r="M375" s="187"/>
      <c r="N375" s="187"/>
      <c r="O375" s="187"/>
      <c r="P375" s="187"/>
      <c r="Q375" s="187"/>
      <c r="R375" s="187"/>
      <c r="S375" s="187"/>
      <c r="T375" s="269"/>
      <c r="U375" s="271">
        <f>IF(AND(H375=0,I375=0,J375=0,K375=0,L375=0,M375=0,N375=0,O375=0,P375=0,Q375=0,R375=0,S375=0,T375=0),0,AVERAGE($H375:T375))</f>
        <v>0</v>
      </c>
      <c r="V375" s="272">
        <f t="shared" si="12"/>
        <v>0</v>
      </c>
      <c r="W375" s="272">
        <f>IF(U375&gt;11,(U375-#REF!-#REF!),0)</f>
        <v>0</v>
      </c>
    </row>
    <row r="376" spans="1:23" s="2" customFormat="1" ht="10.7">
      <c r="A376" s="259">
        <v>351</v>
      </c>
      <c r="B376" s="185"/>
      <c r="C376" s="186"/>
      <c r="D376" s="187"/>
      <c r="E376" s="186"/>
      <c r="F376" s="188"/>
      <c r="G376" s="262">
        <f t="shared" si="11"/>
        <v>0</v>
      </c>
      <c r="H376" s="192"/>
      <c r="I376" s="187"/>
      <c r="J376" s="187"/>
      <c r="K376" s="187"/>
      <c r="L376" s="187"/>
      <c r="M376" s="187"/>
      <c r="N376" s="187"/>
      <c r="O376" s="187"/>
      <c r="P376" s="187"/>
      <c r="Q376" s="187"/>
      <c r="R376" s="187"/>
      <c r="S376" s="187"/>
      <c r="T376" s="269"/>
      <c r="U376" s="271">
        <f>IF(AND(H376=0,I376=0,J376=0,K376=0,L376=0,M376=0,N376=0,O376=0,P376=0,Q376=0,R376=0,S376=0,T376=0),0,AVERAGE($H376:T376))</f>
        <v>0</v>
      </c>
      <c r="V376" s="272">
        <f t="shared" si="12"/>
        <v>0</v>
      </c>
      <c r="W376" s="272">
        <f>IF(U376&gt;11,(U376-#REF!-#REF!),0)</f>
        <v>0</v>
      </c>
    </row>
    <row r="377" spans="1:23" s="2" customFormat="1" ht="10.7">
      <c r="A377" s="259">
        <v>352</v>
      </c>
      <c r="B377" s="185"/>
      <c r="C377" s="186"/>
      <c r="D377" s="187"/>
      <c r="E377" s="186"/>
      <c r="F377" s="188"/>
      <c r="G377" s="262">
        <f t="shared" si="11"/>
        <v>0</v>
      </c>
      <c r="H377" s="192"/>
      <c r="I377" s="187"/>
      <c r="J377" s="187"/>
      <c r="K377" s="187"/>
      <c r="L377" s="187"/>
      <c r="M377" s="187"/>
      <c r="N377" s="187"/>
      <c r="O377" s="187"/>
      <c r="P377" s="187"/>
      <c r="Q377" s="187"/>
      <c r="R377" s="187"/>
      <c r="S377" s="187"/>
      <c r="T377" s="269"/>
      <c r="U377" s="271">
        <f>IF(AND(H377=0,I377=0,J377=0,K377=0,L377=0,M377=0,N377=0,O377=0,P377=0,Q377=0,R377=0,S377=0,T377=0),0,AVERAGE($H377:T377))</f>
        <v>0</v>
      </c>
      <c r="V377" s="272">
        <f t="shared" si="12"/>
        <v>0</v>
      </c>
      <c r="W377" s="272">
        <f>IF(U377&gt;11,(U377-#REF!-#REF!),0)</f>
        <v>0</v>
      </c>
    </row>
    <row r="378" spans="1:23" s="2" customFormat="1" ht="10.7">
      <c r="A378" s="259">
        <v>353</v>
      </c>
      <c r="B378" s="185"/>
      <c r="C378" s="186"/>
      <c r="D378" s="187"/>
      <c r="E378" s="186"/>
      <c r="F378" s="188"/>
      <c r="G378" s="262">
        <f t="shared" si="11"/>
        <v>0</v>
      </c>
      <c r="H378" s="192"/>
      <c r="I378" s="187"/>
      <c r="J378" s="187"/>
      <c r="K378" s="187"/>
      <c r="L378" s="187"/>
      <c r="M378" s="187"/>
      <c r="N378" s="187"/>
      <c r="O378" s="187"/>
      <c r="P378" s="187"/>
      <c r="Q378" s="187"/>
      <c r="R378" s="187"/>
      <c r="S378" s="187"/>
      <c r="T378" s="269"/>
      <c r="U378" s="271">
        <f>IF(AND(H378=0,I378=0,J378=0,K378=0,L378=0,M378=0,N378=0,O378=0,P378=0,Q378=0,R378=0,S378=0,T378=0),0,AVERAGE($H378:T378))</f>
        <v>0</v>
      </c>
      <c r="V378" s="272">
        <f t="shared" si="12"/>
        <v>0</v>
      </c>
      <c r="W378" s="272">
        <f>IF(U378&gt;11,(U378-#REF!-#REF!),0)</f>
        <v>0</v>
      </c>
    </row>
    <row r="379" spans="1:23" s="2" customFormat="1" ht="10.7">
      <c r="A379" s="259">
        <v>354</v>
      </c>
      <c r="B379" s="185"/>
      <c r="C379" s="186"/>
      <c r="D379" s="187"/>
      <c r="E379" s="186"/>
      <c r="F379" s="188"/>
      <c r="G379" s="262">
        <f t="shared" si="11"/>
        <v>0</v>
      </c>
      <c r="H379" s="192"/>
      <c r="I379" s="187"/>
      <c r="J379" s="187"/>
      <c r="K379" s="187"/>
      <c r="L379" s="187"/>
      <c r="M379" s="187"/>
      <c r="N379" s="187"/>
      <c r="O379" s="187"/>
      <c r="P379" s="187"/>
      <c r="Q379" s="187"/>
      <c r="R379" s="187"/>
      <c r="S379" s="187"/>
      <c r="T379" s="269"/>
      <c r="U379" s="271">
        <f>IF(AND(H379=0,I379=0,J379=0,K379=0,L379=0,M379=0,N379=0,O379=0,P379=0,Q379=0,R379=0,S379=0,T379=0),0,AVERAGE($H379:T379))</f>
        <v>0</v>
      </c>
      <c r="V379" s="272">
        <f t="shared" si="12"/>
        <v>0</v>
      </c>
      <c r="W379" s="272">
        <f>IF(U379&gt;11,(U379-#REF!-#REF!),0)</f>
        <v>0</v>
      </c>
    </row>
    <row r="380" spans="1:23" s="2" customFormat="1" ht="10.7">
      <c r="A380" s="259">
        <v>355</v>
      </c>
      <c r="B380" s="185"/>
      <c r="C380" s="186"/>
      <c r="D380" s="187"/>
      <c r="E380" s="186"/>
      <c r="F380" s="188"/>
      <c r="G380" s="262">
        <f t="shared" si="11"/>
        <v>0</v>
      </c>
      <c r="H380" s="192"/>
      <c r="I380" s="187"/>
      <c r="J380" s="187"/>
      <c r="K380" s="187"/>
      <c r="L380" s="187"/>
      <c r="M380" s="187"/>
      <c r="N380" s="187"/>
      <c r="O380" s="187"/>
      <c r="P380" s="187"/>
      <c r="Q380" s="187"/>
      <c r="R380" s="187"/>
      <c r="S380" s="187"/>
      <c r="T380" s="269"/>
      <c r="U380" s="271">
        <f>IF(AND(H380=0,I380=0,J380=0,K380=0,L380=0,M380=0,N380=0,O380=0,P380=0,Q380=0,R380=0,S380=0,T380=0),0,AVERAGE($H380:T380))</f>
        <v>0</v>
      </c>
      <c r="V380" s="272">
        <f t="shared" si="12"/>
        <v>0</v>
      </c>
      <c r="W380" s="272">
        <f>IF(U380&gt;11,(U380-#REF!-#REF!),0)</f>
        <v>0</v>
      </c>
    </row>
    <row r="381" spans="1:23" s="2" customFormat="1" ht="10.7">
      <c r="A381" s="259">
        <v>356</v>
      </c>
      <c r="B381" s="185"/>
      <c r="C381" s="186"/>
      <c r="D381" s="187"/>
      <c r="E381" s="186"/>
      <c r="F381" s="188"/>
      <c r="G381" s="262">
        <f t="shared" si="11"/>
        <v>0</v>
      </c>
      <c r="H381" s="192"/>
      <c r="I381" s="187"/>
      <c r="J381" s="187"/>
      <c r="K381" s="187"/>
      <c r="L381" s="187"/>
      <c r="M381" s="187"/>
      <c r="N381" s="187"/>
      <c r="O381" s="187"/>
      <c r="P381" s="187"/>
      <c r="Q381" s="187"/>
      <c r="R381" s="187"/>
      <c r="S381" s="187"/>
      <c r="T381" s="269"/>
      <c r="U381" s="271">
        <f>IF(AND(H381=0,I381=0,J381=0,K381=0,L381=0,M381=0,N381=0,O381=0,P381=0,Q381=0,R381=0,S381=0,T381=0),0,AVERAGE($H381:T381))</f>
        <v>0</v>
      </c>
      <c r="V381" s="272">
        <f t="shared" si="12"/>
        <v>0</v>
      </c>
      <c r="W381" s="272">
        <f>IF(U381&gt;11,(U381-#REF!-#REF!),0)</f>
        <v>0</v>
      </c>
    </row>
    <row r="382" spans="1:23" s="2" customFormat="1" ht="10.7">
      <c r="A382" s="259">
        <v>357</v>
      </c>
      <c r="B382" s="185"/>
      <c r="C382" s="186"/>
      <c r="D382" s="187"/>
      <c r="E382" s="186"/>
      <c r="F382" s="188"/>
      <c r="G382" s="262">
        <f t="shared" si="11"/>
        <v>0</v>
      </c>
      <c r="H382" s="192"/>
      <c r="I382" s="187"/>
      <c r="J382" s="187"/>
      <c r="K382" s="187"/>
      <c r="L382" s="187"/>
      <c r="M382" s="187"/>
      <c r="N382" s="187"/>
      <c r="O382" s="187"/>
      <c r="P382" s="187"/>
      <c r="Q382" s="187"/>
      <c r="R382" s="187"/>
      <c r="S382" s="187"/>
      <c r="T382" s="269"/>
      <c r="U382" s="271">
        <f>IF(AND(H382=0,I382=0,J382=0,K382=0,L382=0,M382=0,N382=0,O382=0,P382=0,Q382=0,R382=0,S382=0,T382=0),0,AVERAGE($H382:T382))</f>
        <v>0</v>
      </c>
      <c r="V382" s="272">
        <f t="shared" si="12"/>
        <v>0</v>
      </c>
      <c r="W382" s="272">
        <f>IF(U382&gt;11,(U382-#REF!-#REF!),0)</f>
        <v>0</v>
      </c>
    </row>
    <row r="383" spans="1:23" s="2" customFormat="1" ht="10.7">
      <c r="A383" s="259">
        <v>358</v>
      </c>
      <c r="B383" s="185"/>
      <c r="C383" s="186"/>
      <c r="D383" s="187"/>
      <c r="E383" s="186"/>
      <c r="F383" s="188"/>
      <c r="G383" s="262">
        <f t="shared" si="11"/>
        <v>0</v>
      </c>
      <c r="H383" s="192"/>
      <c r="I383" s="187"/>
      <c r="J383" s="187"/>
      <c r="K383" s="187"/>
      <c r="L383" s="187"/>
      <c r="M383" s="187"/>
      <c r="N383" s="187"/>
      <c r="O383" s="187"/>
      <c r="P383" s="187"/>
      <c r="Q383" s="187"/>
      <c r="R383" s="187"/>
      <c r="S383" s="187"/>
      <c r="T383" s="269"/>
      <c r="U383" s="271">
        <f>IF(AND(H383=0,I383=0,J383=0,K383=0,L383=0,M383=0,N383=0,O383=0,P383=0,Q383=0,R383=0,S383=0,T383=0),0,AVERAGE($H383:T383))</f>
        <v>0</v>
      </c>
      <c r="V383" s="272">
        <f t="shared" si="12"/>
        <v>0</v>
      </c>
      <c r="W383" s="272">
        <f>IF(U383&gt;11,(U383-#REF!-#REF!),0)</f>
        <v>0</v>
      </c>
    </row>
    <row r="384" spans="1:23" s="2" customFormat="1" ht="10.7">
      <c r="A384" s="259">
        <v>359</v>
      </c>
      <c r="B384" s="185"/>
      <c r="C384" s="186"/>
      <c r="D384" s="187"/>
      <c r="E384" s="186"/>
      <c r="F384" s="188"/>
      <c r="G384" s="262">
        <f t="shared" si="11"/>
        <v>0</v>
      </c>
      <c r="H384" s="192"/>
      <c r="I384" s="187"/>
      <c r="J384" s="187"/>
      <c r="K384" s="187"/>
      <c r="L384" s="187"/>
      <c r="M384" s="187"/>
      <c r="N384" s="187"/>
      <c r="O384" s="187"/>
      <c r="P384" s="187"/>
      <c r="Q384" s="187"/>
      <c r="R384" s="187"/>
      <c r="S384" s="187"/>
      <c r="T384" s="269"/>
      <c r="U384" s="271">
        <f>IF(AND(H384=0,I384=0,J384=0,K384=0,L384=0,M384=0,N384=0,O384=0,P384=0,Q384=0,R384=0,S384=0,T384=0),0,AVERAGE($H384:T384))</f>
        <v>0</v>
      </c>
      <c r="V384" s="272">
        <f t="shared" si="12"/>
        <v>0</v>
      </c>
      <c r="W384" s="272">
        <f>IF(U384&gt;11,(U384-#REF!-#REF!),0)</f>
        <v>0</v>
      </c>
    </row>
    <row r="385" spans="1:23" s="2" customFormat="1" ht="10.7">
      <c r="A385" s="259">
        <v>360</v>
      </c>
      <c r="B385" s="185"/>
      <c r="C385" s="186"/>
      <c r="D385" s="187"/>
      <c r="E385" s="186"/>
      <c r="F385" s="188"/>
      <c r="G385" s="262">
        <f t="shared" si="11"/>
        <v>0</v>
      </c>
      <c r="H385" s="192"/>
      <c r="I385" s="187"/>
      <c r="J385" s="187"/>
      <c r="K385" s="187"/>
      <c r="L385" s="187"/>
      <c r="M385" s="187"/>
      <c r="N385" s="187"/>
      <c r="O385" s="187"/>
      <c r="P385" s="187"/>
      <c r="Q385" s="187"/>
      <c r="R385" s="187"/>
      <c r="S385" s="187"/>
      <c r="T385" s="269"/>
      <c r="U385" s="271">
        <f>IF(AND(H385=0,I385=0,J385=0,K385=0,L385=0,M385=0,N385=0,O385=0,P385=0,Q385=0,R385=0,S385=0,T385=0),0,AVERAGE($H385:T385))</f>
        <v>0</v>
      </c>
      <c r="V385" s="272">
        <f t="shared" si="12"/>
        <v>0</v>
      </c>
      <c r="W385" s="272">
        <f>IF(U385&gt;11,(U385-#REF!-#REF!),0)</f>
        <v>0</v>
      </c>
    </row>
    <row r="386" spans="1:23" s="2" customFormat="1" ht="10.7">
      <c r="A386" s="259">
        <v>361</v>
      </c>
      <c r="B386" s="185"/>
      <c r="C386" s="186"/>
      <c r="D386" s="187"/>
      <c r="E386" s="186"/>
      <c r="F386" s="188"/>
      <c r="G386" s="262">
        <f t="shared" si="11"/>
        <v>0</v>
      </c>
      <c r="H386" s="192"/>
      <c r="I386" s="187"/>
      <c r="J386" s="187"/>
      <c r="K386" s="187"/>
      <c r="L386" s="187"/>
      <c r="M386" s="187"/>
      <c r="N386" s="187"/>
      <c r="O386" s="187"/>
      <c r="P386" s="187"/>
      <c r="Q386" s="187"/>
      <c r="R386" s="187"/>
      <c r="S386" s="187"/>
      <c r="T386" s="269"/>
      <c r="U386" s="271">
        <f>IF(AND(H386=0,I386=0,J386=0,K386=0,L386=0,M386=0,N386=0,O386=0,P386=0,Q386=0,R386=0,S386=0,T386=0),0,AVERAGE($H386:T386))</f>
        <v>0</v>
      </c>
      <c r="V386" s="272">
        <f t="shared" si="12"/>
        <v>0</v>
      </c>
      <c r="W386" s="272">
        <f>IF(U386&gt;11,(U386-#REF!-#REF!),0)</f>
        <v>0</v>
      </c>
    </row>
    <row r="387" spans="1:23" s="2" customFormat="1" ht="10.7">
      <c r="A387" s="259">
        <v>362</v>
      </c>
      <c r="B387" s="185"/>
      <c r="C387" s="186"/>
      <c r="D387" s="187"/>
      <c r="E387" s="186"/>
      <c r="F387" s="188"/>
      <c r="G387" s="262">
        <f t="shared" si="11"/>
        <v>0</v>
      </c>
      <c r="H387" s="192"/>
      <c r="I387" s="187"/>
      <c r="J387" s="187"/>
      <c r="K387" s="187"/>
      <c r="L387" s="187"/>
      <c r="M387" s="187"/>
      <c r="N387" s="187"/>
      <c r="O387" s="187"/>
      <c r="P387" s="187"/>
      <c r="Q387" s="187"/>
      <c r="R387" s="187"/>
      <c r="S387" s="187"/>
      <c r="T387" s="269"/>
      <c r="U387" s="271">
        <f>IF(AND(H387=0,I387=0,J387=0,K387=0,L387=0,M387=0,N387=0,O387=0,P387=0,Q387=0,R387=0,S387=0,T387=0),0,AVERAGE($H387:T387))</f>
        <v>0</v>
      </c>
      <c r="V387" s="272">
        <f t="shared" si="12"/>
        <v>0</v>
      </c>
      <c r="W387" s="272">
        <f>IF(U387&gt;11,(U387-#REF!-#REF!),0)</f>
        <v>0</v>
      </c>
    </row>
    <row r="388" spans="1:23" s="2" customFormat="1" ht="10.7">
      <c r="A388" s="259">
        <v>363</v>
      </c>
      <c r="B388" s="185"/>
      <c r="C388" s="186"/>
      <c r="D388" s="187"/>
      <c r="E388" s="186"/>
      <c r="F388" s="188"/>
      <c r="G388" s="262">
        <f t="shared" si="11"/>
        <v>0</v>
      </c>
      <c r="H388" s="192"/>
      <c r="I388" s="187"/>
      <c r="J388" s="187"/>
      <c r="K388" s="187"/>
      <c r="L388" s="187"/>
      <c r="M388" s="187"/>
      <c r="N388" s="187"/>
      <c r="O388" s="187"/>
      <c r="P388" s="187"/>
      <c r="Q388" s="187"/>
      <c r="R388" s="187"/>
      <c r="S388" s="187"/>
      <c r="T388" s="269"/>
      <c r="U388" s="271">
        <f>IF(AND(H388=0,I388=0,J388=0,K388=0,L388=0,M388=0,N388=0,O388=0,P388=0,Q388=0,R388=0,S388=0,T388=0),0,AVERAGE($H388:T388))</f>
        <v>0</v>
      </c>
      <c r="V388" s="272">
        <f t="shared" si="12"/>
        <v>0</v>
      </c>
      <c r="W388" s="272">
        <f>IF(U388&gt;11,(U388-#REF!-#REF!),0)</f>
        <v>0</v>
      </c>
    </row>
    <row r="389" spans="1:23" s="2" customFormat="1" ht="10.7">
      <c r="A389" s="259">
        <v>364</v>
      </c>
      <c r="B389" s="185"/>
      <c r="C389" s="186"/>
      <c r="D389" s="187"/>
      <c r="E389" s="186"/>
      <c r="F389" s="188"/>
      <c r="G389" s="262">
        <f t="shared" si="11"/>
        <v>0</v>
      </c>
      <c r="H389" s="192"/>
      <c r="I389" s="187"/>
      <c r="J389" s="187"/>
      <c r="K389" s="187"/>
      <c r="L389" s="187"/>
      <c r="M389" s="187"/>
      <c r="N389" s="187"/>
      <c r="O389" s="187"/>
      <c r="P389" s="187"/>
      <c r="Q389" s="187"/>
      <c r="R389" s="187"/>
      <c r="S389" s="187"/>
      <c r="T389" s="269"/>
      <c r="U389" s="271">
        <f>IF(AND(H389=0,I389=0,J389=0,K389=0,L389=0,M389=0,N389=0,O389=0,P389=0,Q389=0,R389=0,S389=0,T389=0),0,AVERAGE($H389:T389))</f>
        <v>0</v>
      </c>
      <c r="V389" s="272">
        <f t="shared" si="12"/>
        <v>0</v>
      </c>
      <c r="W389" s="272">
        <f>IF(U389&gt;11,(U389-#REF!-#REF!),0)</f>
        <v>0</v>
      </c>
    </row>
    <row r="390" spans="1:23" s="2" customFormat="1" ht="10.7">
      <c r="A390" s="259">
        <v>365</v>
      </c>
      <c r="B390" s="185"/>
      <c r="C390" s="186"/>
      <c r="D390" s="187"/>
      <c r="E390" s="186"/>
      <c r="F390" s="188"/>
      <c r="G390" s="262">
        <f t="shared" si="11"/>
        <v>0</v>
      </c>
      <c r="H390" s="192"/>
      <c r="I390" s="187"/>
      <c r="J390" s="187"/>
      <c r="K390" s="187"/>
      <c r="L390" s="187"/>
      <c r="M390" s="187"/>
      <c r="N390" s="187"/>
      <c r="O390" s="187"/>
      <c r="P390" s="187"/>
      <c r="Q390" s="187"/>
      <c r="R390" s="187"/>
      <c r="S390" s="187"/>
      <c r="T390" s="269"/>
      <c r="U390" s="271">
        <f>IF(AND(H390=0,I390=0,J390=0,K390=0,L390=0,M390=0,N390=0,O390=0,P390=0,Q390=0,R390=0,S390=0,T390=0),0,AVERAGE($H390:T390))</f>
        <v>0</v>
      </c>
      <c r="V390" s="272">
        <f t="shared" si="12"/>
        <v>0</v>
      </c>
      <c r="W390" s="272">
        <f>IF(U390&gt;11,(U390-#REF!-#REF!),0)</f>
        <v>0</v>
      </c>
    </row>
    <row r="391" spans="1:23" s="2" customFormat="1" ht="10.7">
      <c r="A391" s="259">
        <v>366</v>
      </c>
      <c r="B391" s="185"/>
      <c r="C391" s="186"/>
      <c r="D391" s="187"/>
      <c r="E391" s="186"/>
      <c r="F391" s="188"/>
      <c r="G391" s="262">
        <f t="shared" si="11"/>
        <v>0</v>
      </c>
      <c r="H391" s="192"/>
      <c r="I391" s="187"/>
      <c r="J391" s="187"/>
      <c r="K391" s="187"/>
      <c r="L391" s="187"/>
      <c r="M391" s="187"/>
      <c r="N391" s="187"/>
      <c r="O391" s="187"/>
      <c r="P391" s="187"/>
      <c r="Q391" s="187"/>
      <c r="R391" s="187"/>
      <c r="S391" s="187"/>
      <c r="T391" s="269"/>
      <c r="U391" s="271">
        <f>IF(AND(H391=0,I391=0,J391=0,K391=0,L391=0,M391=0,N391=0,O391=0,P391=0,Q391=0,R391=0,S391=0,T391=0),0,AVERAGE($H391:T391))</f>
        <v>0</v>
      </c>
      <c r="V391" s="272">
        <f t="shared" si="12"/>
        <v>0</v>
      </c>
      <c r="W391" s="272">
        <f>IF(U391&gt;11,(U391-#REF!-#REF!),0)</f>
        <v>0</v>
      </c>
    </row>
    <row r="392" spans="1:23" s="2" customFormat="1" ht="10.7">
      <c r="A392" s="259">
        <v>367</v>
      </c>
      <c r="B392" s="185"/>
      <c r="C392" s="186"/>
      <c r="D392" s="187"/>
      <c r="E392" s="186"/>
      <c r="F392" s="188"/>
      <c r="G392" s="262">
        <f t="shared" si="11"/>
        <v>0</v>
      </c>
      <c r="H392" s="192"/>
      <c r="I392" s="187"/>
      <c r="J392" s="187"/>
      <c r="K392" s="187"/>
      <c r="L392" s="187"/>
      <c r="M392" s="187"/>
      <c r="N392" s="187"/>
      <c r="O392" s="187"/>
      <c r="P392" s="187"/>
      <c r="Q392" s="187"/>
      <c r="R392" s="187"/>
      <c r="S392" s="187"/>
      <c r="T392" s="269"/>
      <c r="U392" s="271">
        <f>IF(AND(H392=0,I392=0,J392=0,K392=0,L392=0,M392=0,N392=0,O392=0,P392=0,Q392=0,R392=0,S392=0,T392=0),0,AVERAGE($H392:T392))</f>
        <v>0</v>
      </c>
      <c r="V392" s="272">
        <f t="shared" si="12"/>
        <v>0</v>
      </c>
      <c r="W392" s="272">
        <f>IF(U392&gt;11,(U392-#REF!-#REF!),0)</f>
        <v>0</v>
      </c>
    </row>
    <row r="393" spans="1:23" s="2" customFormat="1" ht="10.7">
      <c r="A393" s="259">
        <v>368</v>
      </c>
      <c r="B393" s="185"/>
      <c r="C393" s="186"/>
      <c r="D393" s="187"/>
      <c r="E393" s="186"/>
      <c r="F393" s="188"/>
      <c r="G393" s="262">
        <f t="shared" si="11"/>
        <v>0</v>
      </c>
      <c r="H393" s="192"/>
      <c r="I393" s="187"/>
      <c r="J393" s="187"/>
      <c r="K393" s="187"/>
      <c r="L393" s="187"/>
      <c r="M393" s="187"/>
      <c r="N393" s="187"/>
      <c r="O393" s="187"/>
      <c r="P393" s="187"/>
      <c r="Q393" s="187"/>
      <c r="R393" s="187"/>
      <c r="S393" s="187"/>
      <c r="T393" s="269"/>
      <c r="U393" s="271">
        <f>IF(AND(H393=0,I393=0,J393=0,K393=0,L393=0,M393=0,N393=0,O393=0,P393=0,Q393=0,R393=0,S393=0,T393=0),0,AVERAGE($H393:T393))</f>
        <v>0</v>
      </c>
      <c r="V393" s="272">
        <f t="shared" si="12"/>
        <v>0</v>
      </c>
      <c r="W393" s="272">
        <f>IF(U393&gt;11,(U393-#REF!-#REF!),0)</f>
        <v>0</v>
      </c>
    </row>
    <row r="394" spans="1:23" s="2" customFormat="1" ht="10.7">
      <c r="A394" s="259">
        <v>369</v>
      </c>
      <c r="B394" s="185"/>
      <c r="C394" s="186"/>
      <c r="D394" s="187"/>
      <c r="E394" s="186"/>
      <c r="F394" s="188"/>
      <c r="G394" s="262">
        <f t="shared" si="11"/>
        <v>0</v>
      </c>
      <c r="H394" s="192"/>
      <c r="I394" s="187"/>
      <c r="J394" s="187"/>
      <c r="K394" s="187"/>
      <c r="L394" s="187"/>
      <c r="M394" s="187"/>
      <c r="N394" s="187"/>
      <c r="O394" s="187"/>
      <c r="P394" s="187"/>
      <c r="Q394" s="187"/>
      <c r="R394" s="187"/>
      <c r="S394" s="187"/>
      <c r="T394" s="269"/>
      <c r="U394" s="271">
        <f>IF(AND(H394=0,I394=0,J394=0,K394=0,L394=0,M394=0,N394=0,O394=0,P394=0,Q394=0,R394=0,S394=0,T394=0),0,AVERAGE($H394:T394))</f>
        <v>0</v>
      </c>
      <c r="V394" s="272">
        <f t="shared" si="12"/>
        <v>0</v>
      </c>
      <c r="W394" s="272">
        <f>IF(U394&gt;11,(U394-#REF!-#REF!),0)</f>
        <v>0</v>
      </c>
    </row>
    <row r="395" spans="1:23" s="2" customFormat="1" ht="10.7">
      <c r="A395" s="259">
        <v>370</v>
      </c>
      <c r="B395" s="185"/>
      <c r="C395" s="186"/>
      <c r="D395" s="187"/>
      <c r="E395" s="186"/>
      <c r="F395" s="188"/>
      <c r="G395" s="262">
        <f t="shared" si="11"/>
        <v>0</v>
      </c>
      <c r="H395" s="192"/>
      <c r="I395" s="187"/>
      <c r="J395" s="187"/>
      <c r="K395" s="187"/>
      <c r="L395" s="187"/>
      <c r="M395" s="187"/>
      <c r="N395" s="187"/>
      <c r="O395" s="187"/>
      <c r="P395" s="187"/>
      <c r="Q395" s="187"/>
      <c r="R395" s="187"/>
      <c r="S395" s="187"/>
      <c r="T395" s="269"/>
      <c r="U395" s="271">
        <f>IF(AND(H395=0,I395=0,J395=0,K395=0,L395=0,M395=0,N395=0,O395=0,P395=0,Q395=0,R395=0,S395=0,T395=0),0,AVERAGE($H395:T395))</f>
        <v>0</v>
      </c>
      <c r="V395" s="272">
        <f t="shared" si="12"/>
        <v>0</v>
      </c>
      <c r="W395" s="272">
        <f>IF(U395&gt;11,(U395-#REF!-#REF!),0)</f>
        <v>0</v>
      </c>
    </row>
    <row r="396" spans="1:23" s="2" customFormat="1" ht="10.7">
      <c r="A396" s="259">
        <v>371</v>
      </c>
      <c r="B396" s="185"/>
      <c r="C396" s="186"/>
      <c r="D396" s="187"/>
      <c r="E396" s="186"/>
      <c r="F396" s="188"/>
      <c r="G396" s="262">
        <f t="shared" si="11"/>
        <v>0</v>
      </c>
      <c r="H396" s="192"/>
      <c r="I396" s="187"/>
      <c r="J396" s="187"/>
      <c r="K396" s="187"/>
      <c r="L396" s="187"/>
      <c r="M396" s="187"/>
      <c r="N396" s="187"/>
      <c r="O396" s="187"/>
      <c r="P396" s="187"/>
      <c r="Q396" s="187"/>
      <c r="R396" s="187"/>
      <c r="S396" s="187"/>
      <c r="T396" s="269"/>
      <c r="U396" s="271">
        <f>IF(AND(H396=0,I396=0,J396=0,K396=0,L396=0,M396=0,N396=0,O396=0,P396=0,Q396=0,R396=0,S396=0,T396=0),0,AVERAGE($H396:T396))</f>
        <v>0</v>
      </c>
      <c r="V396" s="272">
        <f t="shared" si="12"/>
        <v>0</v>
      </c>
      <c r="W396" s="272">
        <f>IF(U396&gt;11,(U396-#REF!-#REF!),0)</f>
        <v>0</v>
      </c>
    </row>
    <row r="397" spans="1:23" s="2" customFormat="1" ht="10.7">
      <c r="A397" s="259">
        <v>372</v>
      </c>
      <c r="B397" s="185"/>
      <c r="C397" s="186"/>
      <c r="D397" s="187"/>
      <c r="E397" s="186"/>
      <c r="F397" s="188"/>
      <c r="G397" s="262">
        <f t="shared" si="11"/>
        <v>0</v>
      </c>
      <c r="H397" s="192"/>
      <c r="I397" s="187"/>
      <c r="J397" s="187"/>
      <c r="K397" s="187"/>
      <c r="L397" s="187"/>
      <c r="M397" s="187"/>
      <c r="N397" s="187"/>
      <c r="O397" s="187"/>
      <c r="P397" s="187"/>
      <c r="Q397" s="187"/>
      <c r="R397" s="187"/>
      <c r="S397" s="187"/>
      <c r="T397" s="269"/>
      <c r="U397" s="271">
        <f>IF(AND(H397=0,I397=0,J397=0,K397=0,L397=0,M397=0,N397=0,O397=0,P397=0,Q397=0,R397=0,S397=0,T397=0),0,AVERAGE($H397:T397))</f>
        <v>0</v>
      </c>
      <c r="V397" s="272">
        <f t="shared" si="12"/>
        <v>0</v>
      </c>
      <c r="W397" s="272">
        <f>IF(U397&gt;11,(U397-#REF!-#REF!),0)</f>
        <v>0</v>
      </c>
    </row>
    <row r="398" spans="1:23" s="2" customFormat="1" ht="10.7">
      <c r="A398" s="259">
        <v>373</v>
      </c>
      <c r="B398" s="185"/>
      <c r="C398" s="186"/>
      <c r="D398" s="187"/>
      <c r="E398" s="186"/>
      <c r="F398" s="188"/>
      <c r="G398" s="262">
        <f t="shared" si="11"/>
        <v>0</v>
      </c>
      <c r="H398" s="192"/>
      <c r="I398" s="187"/>
      <c r="J398" s="187"/>
      <c r="K398" s="187"/>
      <c r="L398" s="187"/>
      <c r="M398" s="187"/>
      <c r="N398" s="187"/>
      <c r="O398" s="187"/>
      <c r="P398" s="187"/>
      <c r="Q398" s="187"/>
      <c r="R398" s="187"/>
      <c r="S398" s="187"/>
      <c r="T398" s="269"/>
      <c r="U398" s="271">
        <f>IF(AND(H398=0,I398=0,J398=0,K398=0,L398=0,M398=0,N398=0,O398=0,P398=0,Q398=0,R398=0,S398=0,T398=0),0,AVERAGE($H398:T398))</f>
        <v>0</v>
      </c>
      <c r="V398" s="272">
        <f t="shared" si="12"/>
        <v>0</v>
      </c>
      <c r="W398" s="272">
        <f>IF(U398&gt;11,(U398-#REF!-#REF!),0)</f>
        <v>0</v>
      </c>
    </row>
    <row r="399" spans="1:23" s="2" customFormat="1" ht="10.7">
      <c r="A399" s="259">
        <v>374</v>
      </c>
      <c r="B399" s="185"/>
      <c r="C399" s="186"/>
      <c r="D399" s="187"/>
      <c r="E399" s="186"/>
      <c r="F399" s="188"/>
      <c r="G399" s="262">
        <f t="shared" si="11"/>
        <v>0</v>
      </c>
      <c r="H399" s="192"/>
      <c r="I399" s="187"/>
      <c r="J399" s="187"/>
      <c r="K399" s="187"/>
      <c r="L399" s="187"/>
      <c r="M399" s="187"/>
      <c r="N399" s="187"/>
      <c r="O399" s="187"/>
      <c r="P399" s="187"/>
      <c r="Q399" s="187"/>
      <c r="R399" s="187"/>
      <c r="S399" s="187"/>
      <c r="T399" s="269"/>
      <c r="U399" s="271">
        <f>IF(AND(H399=0,I399=0,J399=0,K399=0,L399=0,M399=0,N399=0,O399=0,P399=0,Q399=0,R399=0,S399=0,T399=0),0,AVERAGE($H399:T399))</f>
        <v>0</v>
      </c>
      <c r="V399" s="272">
        <f t="shared" si="12"/>
        <v>0</v>
      </c>
      <c r="W399" s="272">
        <f>IF(U399&gt;11,(U399-#REF!-#REF!),0)</f>
        <v>0</v>
      </c>
    </row>
    <row r="400" spans="1:23" s="2" customFormat="1" ht="10.7">
      <c r="A400" s="259">
        <v>375</v>
      </c>
      <c r="B400" s="185"/>
      <c r="C400" s="186"/>
      <c r="D400" s="187"/>
      <c r="E400" s="186"/>
      <c r="F400" s="188"/>
      <c r="G400" s="262">
        <f t="shared" si="11"/>
        <v>0</v>
      </c>
      <c r="H400" s="192"/>
      <c r="I400" s="187"/>
      <c r="J400" s="187"/>
      <c r="K400" s="187"/>
      <c r="L400" s="187"/>
      <c r="M400" s="187"/>
      <c r="N400" s="187"/>
      <c r="O400" s="187"/>
      <c r="P400" s="187"/>
      <c r="Q400" s="187"/>
      <c r="R400" s="187"/>
      <c r="S400" s="187"/>
      <c r="T400" s="269"/>
      <c r="U400" s="271">
        <f>IF(AND(H400=0,I400=0,J400=0,K400=0,L400=0,M400=0,N400=0,O400=0,P400=0,Q400=0,R400=0,S400=0,T400=0),0,AVERAGE($H400:T400))</f>
        <v>0</v>
      </c>
      <c r="V400" s="272">
        <f t="shared" si="12"/>
        <v>0</v>
      </c>
      <c r="W400" s="272">
        <f>IF(U400&gt;11,(U400-#REF!-#REF!),0)</f>
        <v>0</v>
      </c>
    </row>
    <row r="401" spans="1:23" s="2" customFormat="1" ht="10.7">
      <c r="A401" s="259">
        <v>376</v>
      </c>
      <c r="B401" s="185"/>
      <c r="C401" s="186"/>
      <c r="D401" s="187"/>
      <c r="E401" s="186"/>
      <c r="F401" s="188"/>
      <c r="G401" s="262">
        <f t="shared" si="11"/>
        <v>0</v>
      </c>
      <c r="H401" s="192"/>
      <c r="I401" s="187"/>
      <c r="J401" s="187"/>
      <c r="K401" s="187"/>
      <c r="L401" s="187"/>
      <c r="M401" s="187"/>
      <c r="N401" s="187"/>
      <c r="O401" s="187"/>
      <c r="P401" s="187"/>
      <c r="Q401" s="187"/>
      <c r="R401" s="187"/>
      <c r="S401" s="187"/>
      <c r="T401" s="269"/>
      <c r="U401" s="271">
        <f>IF(AND(H401=0,I401=0,J401=0,K401=0,L401=0,M401=0,N401=0,O401=0,P401=0,Q401=0,R401=0,S401=0,T401=0),0,AVERAGE($H401:T401))</f>
        <v>0</v>
      </c>
      <c r="V401" s="272">
        <f t="shared" si="12"/>
        <v>0</v>
      </c>
      <c r="W401" s="272">
        <f>IF(U401&gt;11,(U401-#REF!-#REF!),0)</f>
        <v>0</v>
      </c>
    </row>
    <row r="402" spans="1:23" s="2" customFormat="1" ht="10.7">
      <c r="A402" s="259">
        <v>377</v>
      </c>
      <c r="B402" s="185"/>
      <c r="C402" s="186"/>
      <c r="D402" s="187"/>
      <c r="E402" s="186"/>
      <c r="F402" s="188"/>
      <c r="G402" s="262">
        <f t="shared" si="11"/>
        <v>0</v>
      </c>
      <c r="H402" s="192"/>
      <c r="I402" s="187"/>
      <c r="J402" s="187"/>
      <c r="K402" s="187"/>
      <c r="L402" s="187"/>
      <c r="M402" s="187"/>
      <c r="N402" s="187"/>
      <c r="O402" s="187"/>
      <c r="P402" s="187"/>
      <c r="Q402" s="187"/>
      <c r="R402" s="187"/>
      <c r="S402" s="187"/>
      <c r="T402" s="269"/>
      <c r="U402" s="271">
        <f>IF(AND(H402=0,I402=0,J402=0,K402=0,L402=0,M402=0,N402=0,O402=0,P402=0,Q402=0,R402=0,S402=0,T402=0),0,AVERAGE($H402:T402))</f>
        <v>0</v>
      </c>
      <c r="V402" s="272">
        <f t="shared" si="12"/>
        <v>0</v>
      </c>
      <c r="W402" s="272">
        <f>IF(U402&gt;11,(U402-#REF!-#REF!),0)</f>
        <v>0</v>
      </c>
    </row>
    <row r="403" spans="1:23" s="2" customFormat="1" ht="10.7">
      <c r="A403" s="259">
        <v>378</v>
      </c>
      <c r="B403" s="185"/>
      <c r="C403" s="186"/>
      <c r="D403" s="187"/>
      <c r="E403" s="186"/>
      <c r="F403" s="188"/>
      <c r="G403" s="262">
        <f t="shared" si="11"/>
        <v>0</v>
      </c>
      <c r="H403" s="192"/>
      <c r="I403" s="187"/>
      <c r="J403" s="187"/>
      <c r="K403" s="187"/>
      <c r="L403" s="187"/>
      <c r="M403" s="187"/>
      <c r="N403" s="187"/>
      <c r="O403" s="187"/>
      <c r="P403" s="187"/>
      <c r="Q403" s="187"/>
      <c r="R403" s="187"/>
      <c r="S403" s="187"/>
      <c r="T403" s="269"/>
      <c r="U403" s="271">
        <f>IF(AND(H403=0,I403=0,J403=0,K403=0,L403=0,M403=0,N403=0,O403=0,P403=0,Q403=0,R403=0,S403=0,T403=0),0,AVERAGE($H403:T403))</f>
        <v>0</v>
      </c>
      <c r="V403" s="272">
        <f t="shared" si="12"/>
        <v>0</v>
      </c>
      <c r="W403" s="272">
        <f>IF(U403&gt;11,(U403-#REF!-#REF!),0)</f>
        <v>0</v>
      </c>
    </row>
    <row r="404" spans="1:23" s="2" customFormat="1" ht="10.7">
      <c r="A404" s="259">
        <v>379</v>
      </c>
      <c r="B404" s="185"/>
      <c r="C404" s="186"/>
      <c r="D404" s="187"/>
      <c r="E404" s="186"/>
      <c r="F404" s="188"/>
      <c r="G404" s="262">
        <f t="shared" si="11"/>
        <v>0</v>
      </c>
      <c r="H404" s="192"/>
      <c r="I404" s="187"/>
      <c r="J404" s="187"/>
      <c r="K404" s="187"/>
      <c r="L404" s="187"/>
      <c r="M404" s="187"/>
      <c r="N404" s="187"/>
      <c r="O404" s="187"/>
      <c r="P404" s="187"/>
      <c r="Q404" s="187"/>
      <c r="R404" s="187"/>
      <c r="S404" s="187"/>
      <c r="T404" s="269"/>
      <c r="U404" s="271">
        <f>IF(AND(H404=0,I404=0,J404=0,K404=0,L404=0,M404=0,N404=0,O404=0,P404=0,Q404=0,R404=0,S404=0,T404=0),0,AVERAGE($H404:T404))</f>
        <v>0</v>
      </c>
      <c r="V404" s="272">
        <f t="shared" si="12"/>
        <v>0</v>
      </c>
      <c r="W404" s="272">
        <f>IF(U404&gt;11,(U404-#REF!-#REF!),0)</f>
        <v>0</v>
      </c>
    </row>
    <row r="405" spans="1:23" s="2" customFormat="1" ht="10.7">
      <c r="A405" s="259">
        <v>380</v>
      </c>
      <c r="B405" s="185"/>
      <c r="C405" s="186"/>
      <c r="D405" s="187"/>
      <c r="E405" s="186"/>
      <c r="F405" s="188"/>
      <c r="G405" s="262">
        <f t="shared" si="11"/>
        <v>0</v>
      </c>
      <c r="H405" s="192"/>
      <c r="I405" s="187"/>
      <c r="J405" s="187"/>
      <c r="K405" s="187"/>
      <c r="L405" s="187"/>
      <c r="M405" s="187"/>
      <c r="N405" s="187"/>
      <c r="O405" s="187"/>
      <c r="P405" s="187"/>
      <c r="Q405" s="187"/>
      <c r="R405" s="187"/>
      <c r="S405" s="187"/>
      <c r="T405" s="269"/>
      <c r="U405" s="271">
        <f>IF(AND(H405=0,I405=0,J405=0,K405=0,L405=0,M405=0,N405=0,O405=0,P405=0,Q405=0,R405=0,S405=0,T405=0),0,AVERAGE($H405:T405))</f>
        <v>0</v>
      </c>
      <c r="V405" s="272">
        <f t="shared" si="12"/>
        <v>0</v>
      </c>
      <c r="W405" s="272">
        <f>IF(U405&gt;11,(U405-#REF!-#REF!),0)</f>
        <v>0</v>
      </c>
    </row>
    <row r="406" spans="1:23" s="2" customFormat="1" ht="10.7">
      <c r="A406" s="259">
        <v>381</v>
      </c>
      <c r="B406" s="185"/>
      <c r="C406" s="186"/>
      <c r="D406" s="187"/>
      <c r="E406" s="186"/>
      <c r="F406" s="188"/>
      <c r="G406" s="262">
        <f t="shared" si="11"/>
        <v>0</v>
      </c>
      <c r="H406" s="192"/>
      <c r="I406" s="187"/>
      <c r="J406" s="187"/>
      <c r="K406" s="187"/>
      <c r="L406" s="187"/>
      <c r="M406" s="187"/>
      <c r="N406" s="187"/>
      <c r="O406" s="187"/>
      <c r="P406" s="187"/>
      <c r="Q406" s="187"/>
      <c r="R406" s="187"/>
      <c r="S406" s="187"/>
      <c r="T406" s="269"/>
      <c r="U406" s="271">
        <f>IF(AND(H406=0,I406=0,J406=0,K406=0,L406=0,M406=0,N406=0,O406=0,P406=0,Q406=0,R406=0,S406=0,T406=0),0,AVERAGE($H406:T406))</f>
        <v>0</v>
      </c>
      <c r="V406" s="272">
        <f t="shared" si="12"/>
        <v>0</v>
      </c>
      <c r="W406" s="272">
        <f>IF(U406&gt;11,(U406-#REF!-#REF!),0)</f>
        <v>0</v>
      </c>
    </row>
    <row r="407" spans="1:23" s="2" customFormat="1" ht="10.7">
      <c r="A407" s="259">
        <v>382</v>
      </c>
      <c r="B407" s="185"/>
      <c r="C407" s="186"/>
      <c r="D407" s="187"/>
      <c r="E407" s="186"/>
      <c r="F407" s="188"/>
      <c r="G407" s="262">
        <f t="shared" si="11"/>
        <v>0</v>
      </c>
      <c r="H407" s="192"/>
      <c r="I407" s="187"/>
      <c r="J407" s="187"/>
      <c r="K407" s="187"/>
      <c r="L407" s="187"/>
      <c r="M407" s="187"/>
      <c r="N407" s="187"/>
      <c r="O407" s="187"/>
      <c r="P407" s="187"/>
      <c r="Q407" s="187"/>
      <c r="R407" s="187"/>
      <c r="S407" s="187"/>
      <c r="T407" s="269"/>
      <c r="U407" s="271">
        <f>IF(AND(H407=0,I407=0,J407=0,K407=0,L407=0,M407=0,N407=0,O407=0,P407=0,Q407=0,R407=0,S407=0,T407=0),0,AVERAGE($H407:T407))</f>
        <v>0</v>
      </c>
      <c r="V407" s="272">
        <f t="shared" si="12"/>
        <v>0</v>
      </c>
      <c r="W407" s="272">
        <f>IF(U407&gt;11,(U407-#REF!-#REF!),0)</f>
        <v>0</v>
      </c>
    </row>
    <row r="408" spans="1:23" s="2" customFormat="1" ht="10.7">
      <c r="A408" s="259">
        <v>383</v>
      </c>
      <c r="B408" s="185"/>
      <c r="C408" s="186"/>
      <c r="D408" s="187"/>
      <c r="E408" s="186"/>
      <c r="F408" s="188"/>
      <c r="G408" s="262">
        <f t="shared" si="11"/>
        <v>0</v>
      </c>
      <c r="H408" s="192"/>
      <c r="I408" s="187"/>
      <c r="J408" s="187"/>
      <c r="K408" s="187"/>
      <c r="L408" s="187"/>
      <c r="M408" s="187"/>
      <c r="N408" s="187"/>
      <c r="O408" s="187"/>
      <c r="P408" s="187"/>
      <c r="Q408" s="187"/>
      <c r="R408" s="187"/>
      <c r="S408" s="187"/>
      <c r="T408" s="269"/>
      <c r="U408" s="271">
        <f>IF(AND(H408=0,I408=0,J408=0,K408=0,L408=0,M408=0,N408=0,O408=0,P408=0,Q408=0,R408=0,S408=0,T408=0),0,AVERAGE($H408:T408))</f>
        <v>0</v>
      </c>
      <c r="V408" s="272">
        <f t="shared" si="12"/>
        <v>0</v>
      </c>
      <c r="W408" s="272">
        <f>IF(U408&gt;11,(U408-#REF!-#REF!),0)</f>
        <v>0</v>
      </c>
    </row>
    <row r="409" spans="1:23" s="2" customFormat="1" ht="10.7">
      <c r="A409" s="259">
        <v>384</v>
      </c>
      <c r="B409" s="185"/>
      <c r="C409" s="186"/>
      <c r="D409" s="187"/>
      <c r="E409" s="186"/>
      <c r="F409" s="188"/>
      <c r="G409" s="262">
        <f t="shared" si="11"/>
        <v>0</v>
      </c>
      <c r="H409" s="192"/>
      <c r="I409" s="187"/>
      <c r="J409" s="187"/>
      <c r="K409" s="187"/>
      <c r="L409" s="187"/>
      <c r="M409" s="187"/>
      <c r="N409" s="187"/>
      <c r="O409" s="187"/>
      <c r="P409" s="187"/>
      <c r="Q409" s="187"/>
      <c r="R409" s="187"/>
      <c r="S409" s="187"/>
      <c r="T409" s="269"/>
      <c r="U409" s="271">
        <f>IF(AND(H409=0,I409=0,J409=0,K409=0,L409=0,M409=0,N409=0,O409=0,P409=0,Q409=0,R409=0,S409=0,T409=0),0,AVERAGE($H409:T409))</f>
        <v>0</v>
      </c>
      <c r="V409" s="272">
        <f t="shared" si="12"/>
        <v>0</v>
      </c>
      <c r="W409" s="272">
        <f>IF(U409&gt;11,(U409-#REF!-#REF!),0)</f>
        <v>0</v>
      </c>
    </row>
    <row r="410" spans="1:23" s="2" customFormat="1" ht="10.7">
      <c r="A410" s="259">
        <v>385</v>
      </c>
      <c r="B410" s="185"/>
      <c r="C410" s="186"/>
      <c r="D410" s="187"/>
      <c r="E410" s="186"/>
      <c r="F410" s="188"/>
      <c r="G410" s="262">
        <f t="shared" si="11"/>
        <v>0</v>
      </c>
      <c r="H410" s="192"/>
      <c r="I410" s="187"/>
      <c r="J410" s="187"/>
      <c r="K410" s="187"/>
      <c r="L410" s="187"/>
      <c r="M410" s="187"/>
      <c r="N410" s="187"/>
      <c r="O410" s="187"/>
      <c r="P410" s="187"/>
      <c r="Q410" s="187"/>
      <c r="R410" s="187"/>
      <c r="S410" s="187"/>
      <c r="T410" s="269"/>
      <c r="U410" s="271">
        <f>IF(AND(H410=0,I410=0,J410=0,K410=0,L410=0,M410=0,N410=0,O410=0,P410=0,Q410=0,R410=0,S410=0,T410=0),0,AVERAGE($H410:T410))</f>
        <v>0</v>
      </c>
      <c r="V410" s="272">
        <f t="shared" si="12"/>
        <v>0</v>
      </c>
      <c r="W410" s="272">
        <f>IF(U410&gt;11,(U410-#REF!-#REF!),0)</f>
        <v>0</v>
      </c>
    </row>
    <row r="411" spans="1:23" s="2" customFormat="1" ht="10.7">
      <c r="A411" s="259">
        <v>386</v>
      </c>
      <c r="B411" s="185"/>
      <c r="C411" s="186"/>
      <c r="D411" s="187"/>
      <c r="E411" s="186"/>
      <c r="F411" s="188"/>
      <c r="G411" s="262">
        <f t="shared" ref="G411:G474" si="13">IF(E411="Residencial",D411,E411)</f>
        <v>0</v>
      </c>
      <c r="H411" s="192"/>
      <c r="I411" s="187"/>
      <c r="J411" s="187"/>
      <c r="K411" s="187"/>
      <c r="L411" s="187"/>
      <c r="M411" s="187"/>
      <c r="N411" s="187"/>
      <c r="O411" s="187"/>
      <c r="P411" s="187"/>
      <c r="Q411" s="187"/>
      <c r="R411" s="187"/>
      <c r="S411" s="187"/>
      <c r="T411" s="269"/>
      <c r="U411" s="271">
        <f>IF(AND(H411=0,I411=0,J411=0,K411=0,L411=0,M411=0,N411=0,O411=0,P411=0,Q411=0,R411=0,S411=0,T411=0),0,AVERAGE($H411:T411))</f>
        <v>0</v>
      </c>
      <c r="V411" s="272">
        <f t="shared" ref="V411:V474" si="14">IF(U411&lt;=11,U411,11)</f>
        <v>0</v>
      </c>
      <c r="W411" s="272">
        <f>IF(U411&gt;11,(U411-#REF!-#REF!),0)</f>
        <v>0</v>
      </c>
    </row>
    <row r="412" spans="1:23" s="2" customFormat="1" ht="10.7">
      <c r="A412" s="259">
        <v>387</v>
      </c>
      <c r="B412" s="185"/>
      <c r="C412" s="186"/>
      <c r="D412" s="187"/>
      <c r="E412" s="186"/>
      <c r="F412" s="188"/>
      <c r="G412" s="262">
        <f t="shared" si="13"/>
        <v>0</v>
      </c>
      <c r="H412" s="192"/>
      <c r="I412" s="187"/>
      <c r="J412" s="187"/>
      <c r="K412" s="187"/>
      <c r="L412" s="187"/>
      <c r="M412" s="187"/>
      <c r="N412" s="187"/>
      <c r="O412" s="187"/>
      <c r="P412" s="187"/>
      <c r="Q412" s="187"/>
      <c r="R412" s="187"/>
      <c r="S412" s="187"/>
      <c r="T412" s="269"/>
      <c r="U412" s="271">
        <f>IF(AND(H412=0,I412=0,J412=0,K412=0,L412=0,M412=0,N412=0,O412=0,P412=0,Q412=0,R412=0,S412=0,T412=0),0,AVERAGE($H412:T412))</f>
        <v>0</v>
      </c>
      <c r="V412" s="272">
        <f t="shared" si="14"/>
        <v>0</v>
      </c>
      <c r="W412" s="272">
        <f>IF(U412&gt;11,(U412-#REF!-#REF!),0)</f>
        <v>0</v>
      </c>
    </row>
    <row r="413" spans="1:23" s="2" customFormat="1" ht="10.7">
      <c r="A413" s="259">
        <v>388</v>
      </c>
      <c r="B413" s="185"/>
      <c r="C413" s="186"/>
      <c r="D413" s="187"/>
      <c r="E413" s="186"/>
      <c r="F413" s="188"/>
      <c r="G413" s="262">
        <f t="shared" si="13"/>
        <v>0</v>
      </c>
      <c r="H413" s="192"/>
      <c r="I413" s="187"/>
      <c r="J413" s="187"/>
      <c r="K413" s="187"/>
      <c r="L413" s="187"/>
      <c r="M413" s="187"/>
      <c r="N413" s="187"/>
      <c r="O413" s="187"/>
      <c r="P413" s="187"/>
      <c r="Q413" s="187"/>
      <c r="R413" s="187"/>
      <c r="S413" s="187"/>
      <c r="T413" s="269"/>
      <c r="U413" s="271">
        <f>IF(AND(H413=0,I413=0,J413=0,K413=0,L413=0,M413=0,N413=0,O413=0,P413=0,Q413=0,R413=0,S413=0,T413=0),0,AVERAGE($H413:T413))</f>
        <v>0</v>
      </c>
      <c r="V413" s="272">
        <f t="shared" si="14"/>
        <v>0</v>
      </c>
      <c r="W413" s="272">
        <f>IF(U413&gt;11,(U413-#REF!-#REF!),0)</f>
        <v>0</v>
      </c>
    </row>
    <row r="414" spans="1:23" s="2" customFormat="1" ht="10.7">
      <c r="A414" s="259">
        <v>389</v>
      </c>
      <c r="B414" s="185"/>
      <c r="C414" s="186"/>
      <c r="D414" s="187"/>
      <c r="E414" s="186"/>
      <c r="F414" s="188"/>
      <c r="G414" s="262">
        <f t="shared" si="13"/>
        <v>0</v>
      </c>
      <c r="H414" s="192"/>
      <c r="I414" s="187"/>
      <c r="J414" s="187"/>
      <c r="K414" s="187"/>
      <c r="L414" s="187"/>
      <c r="M414" s="187"/>
      <c r="N414" s="187"/>
      <c r="O414" s="187"/>
      <c r="P414" s="187"/>
      <c r="Q414" s="187"/>
      <c r="R414" s="187"/>
      <c r="S414" s="187"/>
      <c r="T414" s="269"/>
      <c r="U414" s="271">
        <f>IF(AND(H414=0,I414=0,J414=0,K414=0,L414=0,M414=0,N414=0,O414=0,P414=0,Q414=0,R414=0,S414=0,T414=0),0,AVERAGE($H414:T414))</f>
        <v>0</v>
      </c>
      <c r="V414" s="272">
        <f t="shared" si="14"/>
        <v>0</v>
      </c>
      <c r="W414" s="272">
        <f>IF(U414&gt;11,(U414-#REF!-#REF!),0)</f>
        <v>0</v>
      </c>
    </row>
    <row r="415" spans="1:23" s="2" customFormat="1" ht="10.7">
      <c r="A415" s="259">
        <v>390</v>
      </c>
      <c r="B415" s="185"/>
      <c r="C415" s="186"/>
      <c r="D415" s="187"/>
      <c r="E415" s="186"/>
      <c r="F415" s="188"/>
      <c r="G415" s="262">
        <f t="shared" si="13"/>
        <v>0</v>
      </c>
      <c r="H415" s="192"/>
      <c r="I415" s="187"/>
      <c r="J415" s="187"/>
      <c r="K415" s="187"/>
      <c r="L415" s="187"/>
      <c r="M415" s="187"/>
      <c r="N415" s="187"/>
      <c r="O415" s="187"/>
      <c r="P415" s="187"/>
      <c r="Q415" s="187"/>
      <c r="R415" s="187"/>
      <c r="S415" s="187"/>
      <c r="T415" s="269"/>
      <c r="U415" s="271">
        <f>IF(AND(H415=0,I415=0,J415=0,K415=0,L415=0,M415=0,N415=0,O415=0,P415=0,Q415=0,R415=0,S415=0,T415=0),0,AVERAGE($H415:T415))</f>
        <v>0</v>
      </c>
      <c r="V415" s="272">
        <f t="shared" si="14"/>
        <v>0</v>
      </c>
      <c r="W415" s="272">
        <f>IF(U415&gt;11,(U415-#REF!-#REF!),0)</f>
        <v>0</v>
      </c>
    </row>
    <row r="416" spans="1:23" s="2" customFormat="1" ht="10.7">
      <c r="A416" s="259">
        <v>391</v>
      </c>
      <c r="B416" s="185"/>
      <c r="C416" s="186"/>
      <c r="D416" s="187"/>
      <c r="E416" s="186"/>
      <c r="F416" s="188"/>
      <c r="G416" s="262">
        <f t="shared" si="13"/>
        <v>0</v>
      </c>
      <c r="H416" s="192"/>
      <c r="I416" s="187"/>
      <c r="J416" s="187"/>
      <c r="K416" s="187"/>
      <c r="L416" s="187"/>
      <c r="M416" s="187"/>
      <c r="N416" s="187"/>
      <c r="O416" s="187"/>
      <c r="P416" s="187"/>
      <c r="Q416" s="187"/>
      <c r="R416" s="187"/>
      <c r="S416" s="187"/>
      <c r="T416" s="269"/>
      <c r="U416" s="271">
        <f>IF(AND(H416=0,I416=0,J416=0,K416=0,L416=0,M416=0,N416=0,O416=0,P416=0,Q416=0,R416=0,S416=0,T416=0),0,AVERAGE($H416:T416))</f>
        <v>0</v>
      </c>
      <c r="V416" s="272">
        <f t="shared" si="14"/>
        <v>0</v>
      </c>
      <c r="W416" s="272">
        <f>IF(U416&gt;11,(U416-#REF!-#REF!),0)</f>
        <v>0</v>
      </c>
    </row>
    <row r="417" spans="1:23" s="2" customFormat="1" ht="10.7">
      <c r="A417" s="259">
        <v>392</v>
      </c>
      <c r="B417" s="185"/>
      <c r="C417" s="186"/>
      <c r="D417" s="187"/>
      <c r="E417" s="186"/>
      <c r="F417" s="188"/>
      <c r="G417" s="262">
        <f t="shared" si="13"/>
        <v>0</v>
      </c>
      <c r="H417" s="192"/>
      <c r="I417" s="187"/>
      <c r="J417" s="187"/>
      <c r="K417" s="187"/>
      <c r="L417" s="187"/>
      <c r="M417" s="187"/>
      <c r="N417" s="187"/>
      <c r="O417" s="187"/>
      <c r="P417" s="187"/>
      <c r="Q417" s="187"/>
      <c r="R417" s="187"/>
      <c r="S417" s="187"/>
      <c r="T417" s="269"/>
      <c r="U417" s="271">
        <f>IF(AND(H417=0,I417=0,J417=0,K417=0,L417=0,M417=0,N417=0,O417=0,P417=0,Q417=0,R417=0,S417=0,T417=0),0,AVERAGE($H417:T417))</f>
        <v>0</v>
      </c>
      <c r="V417" s="272">
        <f t="shared" si="14"/>
        <v>0</v>
      </c>
      <c r="W417" s="272">
        <f>IF(U417&gt;11,(U417-#REF!-#REF!),0)</f>
        <v>0</v>
      </c>
    </row>
    <row r="418" spans="1:23" s="2" customFormat="1" ht="10.7">
      <c r="A418" s="259">
        <v>393</v>
      </c>
      <c r="B418" s="185"/>
      <c r="C418" s="186"/>
      <c r="D418" s="187"/>
      <c r="E418" s="186"/>
      <c r="F418" s="188"/>
      <c r="G418" s="262">
        <f t="shared" si="13"/>
        <v>0</v>
      </c>
      <c r="H418" s="192"/>
      <c r="I418" s="187"/>
      <c r="J418" s="187"/>
      <c r="K418" s="187"/>
      <c r="L418" s="187"/>
      <c r="M418" s="187"/>
      <c r="N418" s="187"/>
      <c r="O418" s="187"/>
      <c r="P418" s="187"/>
      <c r="Q418" s="187"/>
      <c r="R418" s="187"/>
      <c r="S418" s="187"/>
      <c r="T418" s="269"/>
      <c r="U418" s="271">
        <f>IF(AND(H418=0,I418=0,J418=0,K418=0,L418=0,M418=0,N418=0,O418=0,P418=0,Q418=0,R418=0,S418=0,T418=0),0,AVERAGE($H418:T418))</f>
        <v>0</v>
      </c>
      <c r="V418" s="272">
        <f t="shared" si="14"/>
        <v>0</v>
      </c>
      <c r="W418" s="272">
        <f>IF(U418&gt;11,(U418-#REF!-#REF!),0)</f>
        <v>0</v>
      </c>
    </row>
    <row r="419" spans="1:23" s="2" customFormat="1" ht="10.7">
      <c r="A419" s="259">
        <v>394</v>
      </c>
      <c r="B419" s="185"/>
      <c r="C419" s="186"/>
      <c r="D419" s="187"/>
      <c r="E419" s="186"/>
      <c r="F419" s="188"/>
      <c r="G419" s="262">
        <f t="shared" si="13"/>
        <v>0</v>
      </c>
      <c r="H419" s="192"/>
      <c r="I419" s="187"/>
      <c r="J419" s="187"/>
      <c r="K419" s="187"/>
      <c r="L419" s="187"/>
      <c r="M419" s="187"/>
      <c r="N419" s="187"/>
      <c r="O419" s="187"/>
      <c r="P419" s="187"/>
      <c r="Q419" s="187"/>
      <c r="R419" s="187"/>
      <c r="S419" s="187"/>
      <c r="T419" s="269"/>
      <c r="U419" s="271">
        <f>IF(AND(H419=0,I419=0,J419=0,K419=0,L419=0,M419=0,N419=0,O419=0,P419=0,Q419=0,R419=0,S419=0,T419=0),0,AVERAGE($H419:T419))</f>
        <v>0</v>
      </c>
      <c r="V419" s="272">
        <f t="shared" si="14"/>
        <v>0</v>
      </c>
      <c r="W419" s="272">
        <f>IF(U419&gt;11,(U419-#REF!-#REF!),0)</f>
        <v>0</v>
      </c>
    </row>
    <row r="420" spans="1:23" s="2" customFormat="1" ht="10.7">
      <c r="A420" s="259">
        <v>395</v>
      </c>
      <c r="B420" s="185"/>
      <c r="C420" s="186"/>
      <c r="D420" s="187"/>
      <c r="E420" s="186"/>
      <c r="F420" s="188"/>
      <c r="G420" s="262">
        <f t="shared" si="13"/>
        <v>0</v>
      </c>
      <c r="H420" s="192"/>
      <c r="I420" s="187"/>
      <c r="J420" s="187"/>
      <c r="K420" s="187"/>
      <c r="L420" s="187"/>
      <c r="M420" s="187"/>
      <c r="N420" s="187"/>
      <c r="O420" s="187"/>
      <c r="P420" s="187"/>
      <c r="Q420" s="187"/>
      <c r="R420" s="187"/>
      <c r="S420" s="187"/>
      <c r="T420" s="269"/>
      <c r="U420" s="271">
        <f>IF(AND(H420=0,I420=0,J420=0,K420=0,L420=0,M420=0,N420=0,O420=0,P420=0,Q420=0,R420=0,S420=0,T420=0),0,AVERAGE($H420:T420))</f>
        <v>0</v>
      </c>
      <c r="V420" s="272">
        <f t="shared" si="14"/>
        <v>0</v>
      </c>
      <c r="W420" s="272">
        <f>IF(U420&gt;11,(U420-#REF!-#REF!),0)</f>
        <v>0</v>
      </c>
    </row>
    <row r="421" spans="1:23" s="2" customFormat="1" ht="10.7">
      <c r="A421" s="259">
        <v>396</v>
      </c>
      <c r="B421" s="185"/>
      <c r="C421" s="186"/>
      <c r="D421" s="187"/>
      <c r="E421" s="186"/>
      <c r="F421" s="188"/>
      <c r="G421" s="262">
        <f t="shared" si="13"/>
        <v>0</v>
      </c>
      <c r="H421" s="192"/>
      <c r="I421" s="187"/>
      <c r="J421" s="187"/>
      <c r="K421" s="187"/>
      <c r="L421" s="187"/>
      <c r="M421" s="187"/>
      <c r="N421" s="187"/>
      <c r="O421" s="187"/>
      <c r="P421" s="187"/>
      <c r="Q421" s="187"/>
      <c r="R421" s="187"/>
      <c r="S421" s="187"/>
      <c r="T421" s="269"/>
      <c r="U421" s="271">
        <f>IF(AND(H421=0,I421=0,J421=0,K421=0,L421=0,M421=0,N421=0,O421=0,P421=0,Q421=0,R421=0,S421=0,T421=0),0,AVERAGE($H421:T421))</f>
        <v>0</v>
      </c>
      <c r="V421" s="272">
        <f t="shared" si="14"/>
        <v>0</v>
      </c>
      <c r="W421" s="272">
        <f>IF(U421&gt;11,(U421-#REF!-#REF!),0)</f>
        <v>0</v>
      </c>
    </row>
    <row r="422" spans="1:23" s="2" customFormat="1" ht="10.7">
      <c r="A422" s="259">
        <v>397</v>
      </c>
      <c r="B422" s="185"/>
      <c r="C422" s="186"/>
      <c r="D422" s="187"/>
      <c r="E422" s="186"/>
      <c r="F422" s="188"/>
      <c r="G422" s="262">
        <f t="shared" si="13"/>
        <v>0</v>
      </c>
      <c r="H422" s="192"/>
      <c r="I422" s="187"/>
      <c r="J422" s="187"/>
      <c r="K422" s="187"/>
      <c r="L422" s="187"/>
      <c r="M422" s="187"/>
      <c r="N422" s="187"/>
      <c r="O422" s="187"/>
      <c r="P422" s="187"/>
      <c r="Q422" s="187"/>
      <c r="R422" s="187"/>
      <c r="S422" s="187"/>
      <c r="T422" s="269"/>
      <c r="U422" s="271">
        <f>IF(AND(H422=0,I422=0,J422=0,K422=0,L422=0,M422=0,N422=0,O422=0,P422=0,Q422=0,R422=0,S422=0,T422=0),0,AVERAGE($H422:T422))</f>
        <v>0</v>
      </c>
      <c r="V422" s="272">
        <f t="shared" si="14"/>
        <v>0</v>
      </c>
      <c r="W422" s="272">
        <f>IF(U422&gt;11,(U422-#REF!-#REF!),0)</f>
        <v>0</v>
      </c>
    </row>
    <row r="423" spans="1:23" s="2" customFormat="1" ht="10.7">
      <c r="A423" s="259">
        <v>398</v>
      </c>
      <c r="B423" s="185"/>
      <c r="C423" s="186"/>
      <c r="D423" s="187"/>
      <c r="E423" s="186"/>
      <c r="F423" s="188"/>
      <c r="G423" s="262">
        <f t="shared" si="13"/>
        <v>0</v>
      </c>
      <c r="H423" s="192"/>
      <c r="I423" s="187"/>
      <c r="J423" s="187"/>
      <c r="K423" s="187"/>
      <c r="L423" s="187"/>
      <c r="M423" s="187"/>
      <c r="N423" s="187"/>
      <c r="O423" s="187"/>
      <c r="P423" s="187"/>
      <c r="Q423" s="187"/>
      <c r="R423" s="187"/>
      <c r="S423" s="187"/>
      <c r="T423" s="269"/>
      <c r="U423" s="271">
        <f>IF(AND(H423=0,I423=0,J423=0,K423=0,L423=0,M423=0,N423=0,O423=0,P423=0,Q423=0,R423=0,S423=0,T423=0),0,AVERAGE($H423:T423))</f>
        <v>0</v>
      </c>
      <c r="V423" s="272">
        <f t="shared" si="14"/>
        <v>0</v>
      </c>
      <c r="W423" s="272">
        <f>IF(U423&gt;11,(U423-#REF!-#REF!),0)</f>
        <v>0</v>
      </c>
    </row>
    <row r="424" spans="1:23" s="2" customFormat="1" ht="10.7">
      <c r="A424" s="259">
        <v>399</v>
      </c>
      <c r="B424" s="185"/>
      <c r="C424" s="186"/>
      <c r="D424" s="187"/>
      <c r="E424" s="186"/>
      <c r="F424" s="188"/>
      <c r="G424" s="262">
        <f t="shared" si="13"/>
        <v>0</v>
      </c>
      <c r="H424" s="192"/>
      <c r="I424" s="187"/>
      <c r="J424" s="187"/>
      <c r="K424" s="187"/>
      <c r="L424" s="187"/>
      <c r="M424" s="187"/>
      <c r="N424" s="187"/>
      <c r="O424" s="187"/>
      <c r="P424" s="187"/>
      <c r="Q424" s="187"/>
      <c r="R424" s="187"/>
      <c r="S424" s="187"/>
      <c r="T424" s="269"/>
      <c r="U424" s="271">
        <f>IF(AND(H424=0,I424=0,J424=0,K424=0,L424=0,M424=0,N424=0,O424=0,P424=0,Q424=0,R424=0,S424=0,T424=0),0,AVERAGE($H424:T424))</f>
        <v>0</v>
      </c>
      <c r="V424" s="272">
        <f t="shared" si="14"/>
        <v>0</v>
      </c>
      <c r="W424" s="272">
        <f>IF(U424&gt;11,(U424-#REF!-#REF!),0)</f>
        <v>0</v>
      </c>
    </row>
    <row r="425" spans="1:23" s="2" customFormat="1" ht="10.7">
      <c r="A425" s="259">
        <v>400</v>
      </c>
      <c r="B425" s="185"/>
      <c r="C425" s="186"/>
      <c r="D425" s="187"/>
      <c r="E425" s="186"/>
      <c r="F425" s="188"/>
      <c r="G425" s="262">
        <f t="shared" si="13"/>
        <v>0</v>
      </c>
      <c r="H425" s="192"/>
      <c r="I425" s="187"/>
      <c r="J425" s="187"/>
      <c r="K425" s="187"/>
      <c r="L425" s="187"/>
      <c r="M425" s="187"/>
      <c r="N425" s="187"/>
      <c r="O425" s="187"/>
      <c r="P425" s="187"/>
      <c r="Q425" s="187"/>
      <c r="R425" s="187"/>
      <c r="S425" s="187"/>
      <c r="T425" s="269"/>
      <c r="U425" s="271">
        <f>IF(AND(H425=0,I425=0,J425=0,K425=0,L425=0,M425=0,N425=0,O425=0,P425=0,Q425=0,R425=0,S425=0,T425=0),0,AVERAGE($H425:T425))</f>
        <v>0</v>
      </c>
      <c r="V425" s="272">
        <f t="shared" si="14"/>
        <v>0</v>
      </c>
      <c r="W425" s="272">
        <f>IF(U425&gt;11,(U425-#REF!-#REF!),0)</f>
        <v>0</v>
      </c>
    </row>
    <row r="426" spans="1:23" s="2" customFormat="1" ht="10.7">
      <c r="A426" s="259">
        <v>401</v>
      </c>
      <c r="B426" s="185"/>
      <c r="C426" s="186"/>
      <c r="D426" s="187"/>
      <c r="E426" s="186"/>
      <c r="F426" s="188"/>
      <c r="G426" s="262">
        <f t="shared" si="13"/>
        <v>0</v>
      </c>
      <c r="H426" s="192"/>
      <c r="I426" s="187"/>
      <c r="J426" s="187"/>
      <c r="K426" s="187"/>
      <c r="L426" s="187"/>
      <c r="M426" s="187"/>
      <c r="N426" s="187"/>
      <c r="O426" s="187"/>
      <c r="P426" s="187"/>
      <c r="Q426" s="187"/>
      <c r="R426" s="187"/>
      <c r="S426" s="187"/>
      <c r="T426" s="269"/>
      <c r="U426" s="271">
        <f>IF(AND(H426=0,I426=0,J426=0,K426=0,L426=0,M426=0,N426=0,O426=0,P426=0,Q426=0,R426=0,S426=0,T426=0),0,AVERAGE($H426:T426))</f>
        <v>0</v>
      </c>
      <c r="V426" s="272">
        <f t="shared" si="14"/>
        <v>0</v>
      </c>
      <c r="W426" s="272">
        <f>IF(U426&gt;11,(U426-#REF!-#REF!),0)</f>
        <v>0</v>
      </c>
    </row>
    <row r="427" spans="1:23" s="2" customFormat="1" ht="10.7">
      <c r="A427" s="259">
        <v>402</v>
      </c>
      <c r="B427" s="185"/>
      <c r="C427" s="186"/>
      <c r="D427" s="187"/>
      <c r="E427" s="186"/>
      <c r="F427" s="188"/>
      <c r="G427" s="262">
        <f t="shared" si="13"/>
        <v>0</v>
      </c>
      <c r="H427" s="192"/>
      <c r="I427" s="187"/>
      <c r="J427" s="187"/>
      <c r="K427" s="187"/>
      <c r="L427" s="187"/>
      <c r="M427" s="187"/>
      <c r="N427" s="187"/>
      <c r="O427" s="187"/>
      <c r="P427" s="187"/>
      <c r="Q427" s="187"/>
      <c r="R427" s="187"/>
      <c r="S427" s="187"/>
      <c r="T427" s="269"/>
      <c r="U427" s="271">
        <f>IF(AND(H427=0,I427=0,J427=0,K427=0,L427=0,M427=0,N427=0,O427=0,P427=0,Q427=0,R427=0,S427=0,T427=0),0,AVERAGE($H427:T427))</f>
        <v>0</v>
      </c>
      <c r="V427" s="272">
        <f t="shared" si="14"/>
        <v>0</v>
      </c>
      <c r="W427" s="272">
        <f>IF(U427&gt;11,(U427-#REF!-#REF!),0)</f>
        <v>0</v>
      </c>
    </row>
    <row r="428" spans="1:23" s="2" customFormat="1" ht="10.7">
      <c r="A428" s="259">
        <v>403</v>
      </c>
      <c r="B428" s="185"/>
      <c r="C428" s="186"/>
      <c r="D428" s="187"/>
      <c r="E428" s="186"/>
      <c r="F428" s="188"/>
      <c r="G428" s="262">
        <f t="shared" si="13"/>
        <v>0</v>
      </c>
      <c r="H428" s="192"/>
      <c r="I428" s="187"/>
      <c r="J428" s="187"/>
      <c r="K428" s="187"/>
      <c r="L428" s="187"/>
      <c r="M428" s="187"/>
      <c r="N428" s="187"/>
      <c r="O428" s="187"/>
      <c r="P428" s="187"/>
      <c r="Q428" s="187"/>
      <c r="R428" s="187"/>
      <c r="S428" s="187"/>
      <c r="T428" s="269"/>
      <c r="U428" s="271">
        <f>IF(AND(H428=0,I428=0,J428=0,K428=0,L428=0,M428=0,N428=0,O428=0,P428=0,Q428=0,R428=0,S428=0,T428=0),0,AVERAGE($H428:T428))</f>
        <v>0</v>
      </c>
      <c r="V428" s="272">
        <f t="shared" si="14"/>
        <v>0</v>
      </c>
      <c r="W428" s="272">
        <f>IF(U428&gt;11,(U428-#REF!-#REF!),0)</f>
        <v>0</v>
      </c>
    </row>
    <row r="429" spans="1:23" s="2" customFormat="1" ht="10.7">
      <c r="A429" s="259">
        <v>404</v>
      </c>
      <c r="B429" s="185"/>
      <c r="C429" s="186"/>
      <c r="D429" s="187"/>
      <c r="E429" s="186"/>
      <c r="F429" s="188"/>
      <c r="G429" s="262">
        <f t="shared" si="13"/>
        <v>0</v>
      </c>
      <c r="H429" s="192"/>
      <c r="I429" s="187"/>
      <c r="J429" s="187"/>
      <c r="K429" s="187"/>
      <c r="L429" s="187"/>
      <c r="M429" s="187"/>
      <c r="N429" s="187"/>
      <c r="O429" s="187"/>
      <c r="P429" s="187"/>
      <c r="Q429" s="187"/>
      <c r="R429" s="187"/>
      <c r="S429" s="187"/>
      <c r="T429" s="269"/>
      <c r="U429" s="271">
        <f>IF(AND(H429=0,I429=0,J429=0,K429=0,L429=0,M429=0,N429=0,O429=0,P429=0,Q429=0,R429=0,S429=0,T429=0),0,AVERAGE($H429:T429))</f>
        <v>0</v>
      </c>
      <c r="V429" s="272">
        <f t="shared" si="14"/>
        <v>0</v>
      </c>
      <c r="W429" s="272">
        <f>IF(U429&gt;11,(U429-#REF!-#REF!),0)</f>
        <v>0</v>
      </c>
    </row>
    <row r="430" spans="1:23" s="2" customFormat="1" ht="10.7">
      <c r="A430" s="259">
        <v>405</v>
      </c>
      <c r="B430" s="185"/>
      <c r="C430" s="186"/>
      <c r="D430" s="187"/>
      <c r="E430" s="186"/>
      <c r="F430" s="188"/>
      <c r="G430" s="262">
        <f t="shared" si="13"/>
        <v>0</v>
      </c>
      <c r="H430" s="192"/>
      <c r="I430" s="187"/>
      <c r="J430" s="187"/>
      <c r="K430" s="187"/>
      <c r="L430" s="187"/>
      <c r="M430" s="187"/>
      <c r="N430" s="187"/>
      <c r="O430" s="187"/>
      <c r="P430" s="187"/>
      <c r="Q430" s="187"/>
      <c r="R430" s="187"/>
      <c r="S430" s="187"/>
      <c r="T430" s="269"/>
      <c r="U430" s="271">
        <f>IF(AND(H430=0,I430=0,J430=0,K430=0,L430=0,M430=0,N430=0,O430=0,P430=0,Q430=0,R430=0,S430=0,T430=0),0,AVERAGE($H430:T430))</f>
        <v>0</v>
      </c>
      <c r="V430" s="272">
        <f t="shared" si="14"/>
        <v>0</v>
      </c>
      <c r="W430" s="272">
        <f>IF(U430&gt;11,(U430-#REF!-#REF!),0)</f>
        <v>0</v>
      </c>
    </row>
    <row r="431" spans="1:23" s="2" customFormat="1" ht="10.7">
      <c r="A431" s="259">
        <v>406</v>
      </c>
      <c r="B431" s="185"/>
      <c r="C431" s="186"/>
      <c r="D431" s="187"/>
      <c r="E431" s="186"/>
      <c r="F431" s="188"/>
      <c r="G431" s="262">
        <f t="shared" si="13"/>
        <v>0</v>
      </c>
      <c r="H431" s="192"/>
      <c r="I431" s="187"/>
      <c r="J431" s="187"/>
      <c r="K431" s="187"/>
      <c r="L431" s="187"/>
      <c r="M431" s="187"/>
      <c r="N431" s="187"/>
      <c r="O431" s="187"/>
      <c r="P431" s="187"/>
      <c r="Q431" s="187"/>
      <c r="R431" s="187"/>
      <c r="S431" s="187"/>
      <c r="T431" s="269"/>
      <c r="U431" s="271">
        <f>IF(AND(H431=0,I431=0,J431=0,K431=0,L431=0,M431=0,N431=0,O431=0,P431=0,Q431=0,R431=0,S431=0,T431=0),0,AVERAGE($H431:T431))</f>
        <v>0</v>
      </c>
      <c r="V431" s="272">
        <f t="shared" si="14"/>
        <v>0</v>
      </c>
      <c r="W431" s="272">
        <f>IF(U431&gt;11,(U431-#REF!-#REF!),0)</f>
        <v>0</v>
      </c>
    </row>
    <row r="432" spans="1:23" s="2" customFormat="1" ht="10.7">
      <c r="A432" s="259">
        <v>407</v>
      </c>
      <c r="B432" s="185"/>
      <c r="C432" s="186"/>
      <c r="D432" s="187"/>
      <c r="E432" s="186"/>
      <c r="F432" s="188"/>
      <c r="G432" s="262">
        <f t="shared" si="13"/>
        <v>0</v>
      </c>
      <c r="H432" s="192"/>
      <c r="I432" s="187"/>
      <c r="J432" s="187"/>
      <c r="K432" s="187"/>
      <c r="L432" s="187"/>
      <c r="M432" s="187"/>
      <c r="N432" s="187"/>
      <c r="O432" s="187"/>
      <c r="P432" s="187"/>
      <c r="Q432" s="187"/>
      <c r="R432" s="187"/>
      <c r="S432" s="187"/>
      <c r="T432" s="269"/>
      <c r="U432" s="271">
        <f>IF(AND(H432=0,I432=0,J432=0,K432=0,L432=0,M432=0,N432=0,O432=0,P432=0,Q432=0,R432=0,S432=0,T432=0),0,AVERAGE($H432:T432))</f>
        <v>0</v>
      </c>
      <c r="V432" s="272">
        <f t="shared" si="14"/>
        <v>0</v>
      </c>
      <c r="W432" s="272">
        <f>IF(U432&gt;11,(U432-#REF!-#REF!),0)</f>
        <v>0</v>
      </c>
    </row>
    <row r="433" spans="1:23" s="2" customFormat="1" ht="10.7">
      <c r="A433" s="259">
        <v>408</v>
      </c>
      <c r="B433" s="185"/>
      <c r="C433" s="186"/>
      <c r="D433" s="187"/>
      <c r="E433" s="186"/>
      <c r="F433" s="188"/>
      <c r="G433" s="262">
        <f t="shared" si="13"/>
        <v>0</v>
      </c>
      <c r="H433" s="192"/>
      <c r="I433" s="187"/>
      <c r="J433" s="187"/>
      <c r="K433" s="187"/>
      <c r="L433" s="187"/>
      <c r="M433" s="187"/>
      <c r="N433" s="187"/>
      <c r="O433" s="187"/>
      <c r="P433" s="187"/>
      <c r="Q433" s="187"/>
      <c r="R433" s="187"/>
      <c r="S433" s="187"/>
      <c r="T433" s="269"/>
      <c r="U433" s="271">
        <f>IF(AND(H433=0,I433=0,J433=0,K433=0,L433=0,M433=0,N433=0,O433=0,P433=0,Q433=0,R433=0,S433=0,T433=0),0,AVERAGE($H433:T433))</f>
        <v>0</v>
      </c>
      <c r="V433" s="272">
        <f t="shared" si="14"/>
        <v>0</v>
      </c>
      <c r="W433" s="272">
        <f>IF(U433&gt;11,(U433-#REF!-#REF!),0)</f>
        <v>0</v>
      </c>
    </row>
    <row r="434" spans="1:23" s="2" customFormat="1" ht="10.7">
      <c r="A434" s="259">
        <v>409</v>
      </c>
      <c r="B434" s="185"/>
      <c r="C434" s="186"/>
      <c r="D434" s="187"/>
      <c r="E434" s="186"/>
      <c r="F434" s="188"/>
      <c r="G434" s="262">
        <f t="shared" si="13"/>
        <v>0</v>
      </c>
      <c r="H434" s="192"/>
      <c r="I434" s="187"/>
      <c r="J434" s="187"/>
      <c r="K434" s="187"/>
      <c r="L434" s="187"/>
      <c r="M434" s="187"/>
      <c r="N434" s="187"/>
      <c r="O434" s="187"/>
      <c r="P434" s="187"/>
      <c r="Q434" s="187"/>
      <c r="R434" s="187"/>
      <c r="S434" s="187"/>
      <c r="T434" s="269"/>
      <c r="U434" s="271">
        <f>IF(AND(H434=0,I434=0,J434=0,K434=0,L434=0,M434=0,N434=0,O434=0,P434=0,Q434=0,R434=0,S434=0,T434=0),0,AVERAGE($H434:T434))</f>
        <v>0</v>
      </c>
      <c r="V434" s="272">
        <f t="shared" si="14"/>
        <v>0</v>
      </c>
      <c r="W434" s="272">
        <f>IF(U434&gt;11,(U434-#REF!-#REF!),0)</f>
        <v>0</v>
      </c>
    </row>
    <row r="435" spans="1:23" s="2" customFormat="1" ht="10.7">
      <c r="A435" s="259">
        <v>410</v>
      </c>
      <c r="B435" s="185"/>
      <c r="C435" s="186"/>
      <c r="D435" s="187"/>
      <c r="E435" s="186"/>
      <c r="F435" s="188"/>
      <c r="G435" s="262">
        <f t="shared" si="13"/>
        <v>0</v>
      </c>
      <c r="H435" s="192"/>
      <c r="I435" s="187"/>
      <c r="J435" s="187"/>
      <c r="K435" s="187"/>
      <c r="L435" s="187"/>
      <c r="M435" s="187"/>
      <c r="N435" s="187"/>
      <c r="O435" s="187"/>
      <c r="P435" s="187"/>
      <c r="Q435" s="187"/>
      <c r="R435" s="187"/>
      <c r="S435" s="187"/>
      <c r="T435" s="269"/>
      <c r="U435" s="271">
        <f>IF(AND(H435=0,I435=0,J435=0,K435=0,L435=0,M435=0,N435=0,O435=0,P435=0,Q435=0,R435=0,S435=0,T435=0),0,AVERAGE($H435:T435))</f>
        <v>0</v>
      </c>
      <c r="V435" s="272">
        <f t="shared" si="14"/>
        <v>0</v>
      </c>
      <c r="W435" s="272">
        <f>IF(U435&gt;11,(U435-#REF!-#REF!),0)</f>
        <v>0</v>
      </c>
    </row>
    <row r="436" spans="1:23" s="2" customFormat="1" ht="10.7">
      <c r="A436" s="259">
        <v>411</v>
      </c>
      <c r="B436" s="185"/>
      <c r="C436" s="186"/>
      <c r="D436" s="187"/>
      <c r="E436" s="186"/>
      <c r="F436" s="188"/>
      <c r="G436" s="262">
        <f t="shared" si="13"/>
        <v>0</v>
      </c>
      <c r="H436" s="192"/>
      <c r="I436" s="187"/>
      <c r="J436" s="187"/>
      <c r="K436" s="187"/>
      <c r="L436" s="187"/>
      <c r="M436" s="187"/>
      <c r="N436" s="187"/>
      <c r="O436" s="187"/>
      <c r="P436" s="187"/>
      <c r="Q436" s="187"/>
      <c r="R436" s="187"/>
      <c r="S436" s="187"/>
      <c r="T436" s="269"/>
      <c r="U436" s="271">
        <f>IF(AND(H436=0,I436=0,J436=0,K436=0,L436=0,M436=0,N436=0,O436=0,P436=0,Q436=0,R436=0,S436=0,T436=0),0,AVERAGE($H436:T436))</f>
        <v>0</v>
      </c>
      <c r="V436" s="272">
        <f t="shared" si="14"/>
        <v>0</v>
      </c>
      <c r="W436" s="272">
        <f>IF(U436&gt;11,(U436-#REF!-#REF!),0)</f>
        <v>0</v>
      </c>
    </row>
    <row r="437" spans="1:23" s="2" customFormat="1" ht="10.7">
      <c r="A437" s="259">
        <v>412</v>
      </c>
      <c r="B437" s="185"/>
      <c r="C437" s="186"/>
      <c r="D437" s="187"/>
      <c r="E437" s="186"/>
      <c r="F437" s="188"/>
      <c r="G437" s="262">
        <f t="shared" si="13"/>
        <v>0</v>
      </c>
      <c r="H437" s="192"/>
      <c r="I437" s="187"/>
      <c r="J437" s="187"/>
      <c r="K437" s="187"/>
      <c r="L437" s="187"/>
      <c r="M437" s="187"/>
      <c r="N437" s="187"/>
      <c r="O437" s="187"/>
      <c r="P437" s="187"/>
      <c r="Q437" s="187"/>
      <c r="R437" s="187"/>
      <c r="S437" s="187"/>
      <c r="T437" s="269"/>
      <c r="U437" s="271">
        <f>IF(AND(H437=0,I437=0,J437=0,K437=0,L437=0,M437=0,N437=0,O437=0,P437=0,Q437=0,R437=0,S437=0,T437=0),0,AVERAGE($H437:T437))</f>
        <v>0</v>
      </c>
      <c r="V437" s="272">
        <f t="shared" si="14"/>
        <v>0</v>
      </c>
      <c r="W437" s="272">
        <f>IF(U437&gt;11,(U437-#REF!-#REF!),0)</f>
        <v>0</v>
      </c>
    </row>
    <row r="438" spans="1:23" s="2" customFormat="1" ht="10.7">
      <c r="A438" s="259">
        <v>413</v>
      </c>
      <c r="B438" s="185"/>
      <c r="C438" s="186"/>
      <c r="D438" s="187"/>
      <c r="E438" s="186"/>
      <c r="F438" s="188"/>
      <c r="G438" s="262">
        <f t="shared" si="13"/>
        <v>0</v>
      </c>
      <c r="H438" s="192"/>
      <c r="I438" s="187"/>
      <c r="J438" s="187"/>
      <c r="K438" s="187"/>
      <c r="L438" s="187"/>
      <c r="M438" s="187"/>
      <c r="N438" s="187"/>
      <c r="O438" s="187"/>
      <c r="P438" s="187"/>
      <c r="Q438" s="187"/>
      <c r="R438" s="187"/>
      <c r="S438" s="187"/>
      <c r="T438" s="269"/>
      <c r="U438" s="271">
        <f>IF(AND(H438=0,I438=0,J438=0,K438=0,L438=0,M438=0,N438=0,O438=0,P438=0,Q438=0,R438=0,S438=0,T438=0),0,AVERAGE($H438:T438))</f>
        <v>0</v>
      </c>
      <c r="V438" s="272">
        <f t="shared" si="14"/>
        <v>0</v>
      </c>
      <c r="W438" s="272">
        <f>IF(U438&gt;11,(U438-#REF!-#REF!),0)</f>
        <v>0</v>
      </c>
    </row>
    <row r="439" spans="1:23" s="2" customFormat="1" ht="10.7">
      <c r="A439" s="259">
        <v>414</v>
      </c>
      <c r="B439" s="185"/>
      <c r="C439" s="186"/>
      <c r="D439" s="187"/>
      <c r="E439" s="186"/>
      <c r="F439" s="188"/>
      <c r="G439" s="262">
        <f t="shared" si="13"/>
        <v>0</v>
      </c>
      <c r="H439" s="192"/>
      <c r="I439" s="187"/>
      <c r="J439" s="187"/>
      <c r="K439" s="187"/>
      <c r="L439" s="187"/>
      <c r="M439" s="187"/>
      <c r="N439" s="187"/>
      <c r="O439" s="187"/>
      <c r="P439" s="187"/>
      <c r="Q439" s="187"/>
      <c r="R439" s="187"/>
      <c r="S439" s="187"/>
      <c r="T439" s="269"/>
      <c r="U439" s="271">
        <f>IF(AND(H439=0,I439=0,J439=0,K439=0,L439=0,M439=0,N439=0,O439=0,P439=0,Q439=0,R439=0,S439=0,T439=0),0,AVERAGE($H439:T439))</f>
        <v>0</v>
      </c>
      <c r="V439" s="272">
        <f t="shared" si="14"/>
        <v>0</v>
      </c>
      <c r="W439" s="272">
        <f>IF(U439&gt;11,(U439-#REF!-#REF!),0)</f>
        <v>0</v>
      </c>
    </row>
    <row r="440" spans="1:23" s="2" customFormat="1" ht="10.7">
      <c r="A440" s="259">
        <v>415</v>
      </c>
      <c r="B440" s="185"/>
      <c r="C440" s="186"/>
      <c r="D440" s="187"/>
      <c r="E440" s="186"/>
      <c r="F440" s="188"/>
      <c r="G440" s="262">
        <f t="shared" si="13"/>
        <v>0</v>
      </c>
      <c r="H440" s="192"/>
      <c r="I440" s="187"/>
      <c r="J440" s="187"/>
      <c r="K440" s="187"/>
      <c r="L440" s="187"/>
      <c r="M440" s="187"/>
      <c r="N440" s="187"/>
      <c r="O440" s="187"/>
      <c r="P440" s="187"/>
      <c r="Q440" s="187"/>
      <c r="R440" s="187"/>
      <c r="S440" s="187"/>
      <c r="T440" s="269"/>
      <c r="U440" s="271">
        <f>IF(AND(H440=0,I440=0,J440=0,K440=0,L440=0,M440=0,N440=0,O440=0,P440=0,Q440=0,R440=0,S440=0,T440=0),0,AVERAGE($H440:T440))</f>
        <v>0</v>
      </c>
      <c r="V440" s="272">
        <f t="shared" si="14"/>
        <v>0</v>
      </c>
      <c r="W440" s="272">
        <f>IF(U440&gt;11,(U440-#REF!-#REF!),0)</f>
        <v>0</v>
      </c>
    </row>
    <row r="441" spans="1:23" s="2" customFormat="1" ht="10.7">
      <c r="A441" s="259">
        <v>416</v>
      </c>
      <c r="B441" s="185"/>
      <c r="C441" s="186"/>
      <c r="D441" s="187"/>
      <c r="E441" s="186"/>
      <c r="F441" s="188"/>
      <c r="G441" s="262">
        <f t="shared" si="13"/>
        <v>0</v>
      </c>
      <c r="H441" s="192"/>
      <c r="I441" s="187"/>
      <c r="J441" s="187"/>
      <c r="K441" s="187"/>
      <c r="L441" s="187"/>
      <c r="M441" s="187"/>
      <c r="N441" s="187"/>
      <c r="O441" s="187"/>
      <c r="P441" s="187"/>
      <c r="Q441" s="187"/>
      <c r="R441" s="187"/>
      <c r="S441" s="187"/>
      <c r="T441" s="269"/>
      <c r="U441" s="271">
        <f>IF(AND(H441=0,I441=0,J441=0,K441=0,L441=0,M441=0,N441=0,O441=0,P441=0,Q441=0,R441=0,S441=0,T441=0),0,AVERAGE($H441:T441))</f>
        <v>0</v>
      </c>
      <c r="V441" s="272">
        <f t="shared" si="14"/>
        <v>0</v>
      </c>
      <c r="W441" s="272">
        <f>IF(U441&gt;11,(U441-#REF!-#REF!),0)</f>
        <v>0</v>
      </c>
    </row>
    <row r="442" spans="1:23" s="2" customFormat="1" ht="10.7">
      <c r="A442" s="259">
        <v>417</v>
      </c>
      <c r="B442" s="185"/>
      <c r="C442" s="186"/>
      <c r="D442" s="187"/>
      <c r="E442" s="186"/>
      <c r="F442" s="188"/>
      <c r="G442" s="262">
        <f t="shared" si="13"/>
        <v>0</v>
      </c>
      <c r="H442" s="192"/>
      <c r="I442" s="187"/>
      <c r="J442" s="187"/>
      <c r="K442" s="187"/>
      <c r="L442" s="187"/>
      <c r="M442" s="187"/>
      <c r="N442" s="187"/>
      <c r="O442" s="187"/>
      <c r="P442" s="187"/>
      <c r="Q442" s="187"/>
      <c r="R442" s="187"/>
      <c r="S442" s="187"/>
      <c r="T442" s="269"/>
      <c r="U442" s="271">
        <f>IF(AND(H442=0,I442=0,J442=0,K442=0,L442=0,M442=0,N442=0,O442=0,P442=0,Q442=0,R442=0,S442=0,T442=0),0,AVERAGE($H442:T442))</f>
        <v>0</v>
      </c>
      <c r="V442" s="272">
        <f t="shared" si="14"/>
        <v>0</v>
      </c>
      <c r="W442" s="272">
        <f>IF(U442&gt;11,(U442-#REF!-#REF!),0)</f>
        <v>0</v>
      </c>
    </row>
    <row r="443" spans="1:23" s="2" customFormat="1" ht="10.7">
      <c r="A443" s="259">
        <v>418</v>
      </c>
      <c r="B443" s="185"/>
      <c r="C443" s="186"/>
      <c r="D443" s="187"/>
      <c r="E443" s="186"/>
      <c r="F443" s="188"/>
      <c r="G443" s="262">
        <f t="shared" si="13"/>
        <v>0</v>
      </c>
      <c r="H443" s="192"/>
      <c r="I443" s="187"/>
      <c r="J443" s="187"/>
      <c r="K443" s="187"/>
      <c r="L443" s="187"/>
      <c r="M443" s="187"/>
      <c r="N443" s="187"/>
      <c r="O443" s="187"/>
      <c r="P443" s="187"/>
      <c r="Q443" s="187"/>
      <c r="R443" s="187"/>
      <c r="S443" s="187"/>
      <c r="T443" s="269"/>
      <c r="U443" s="271">
        <f>IF(AND(H443=0,I443=0,J443=0,K443=0,L443=0,M443=0,N443=0,O443=0,P443=0,Q443=0,R443=0,S443=0,T443=0),0,AVERAGE($H443:T443))</f>
        <v>0</v>
      </c>
      <c r="V443" s="272">
        <f t="shared" si="14"/>
        <v>0</v>
      </c>
      <c r="W443" s="272">
        <f>IF(U443&gt;11,(U443-#REF!-#REF!),0)</f>
        <v>0</v>
      </c>
    </row>
    <row r="444" spans="1:23" s="2" customFormat="1" ht="10.7">
      <c r="A444" s="259">
        <v>419</v>
      </c>
      <c r="B444" s="185"/>
      <c r="C444" s="186"/>
      <c r="D444" s="187"/>
      <c r="E444" s="186"/>
      <c r="F444" s="188"/>
      <c r="G444" s="262">
        <f t="shared" si="13"/>
        <v>0</v>
      </c>
      <c r="H444" s="192"/>
      <c r="I444" s="187"/>
      <c r="J444" s="187"/>
      <c r="K444" s="187"/>
      <c r="L444" s="187"/>
      <c r="M444" s="187"/>
      <c r="N444" s="187"/>
      <c r="O444" s="187"/>
      <c r="P444" s="187"/>
      <c r="Q444" s="187"/>
      <c r="R444" s="187"/>
      <c r="S444" s="187"/>
      <c r="T444" s="269"/>
      <c r="U444" s="271">
        <f>IF(AND(H444=0,I444=0,J444=0,K444=0,L444=0,M444=0,N444=0,O444=0,P444=0,Q444=0,R444=0,S444=0,T444=0),0,AVERAGE($H444:T444))</f>
        <v>0</v>
      </c>
      <c r="V444" s="272">
        <f t="shared" si="14"/>
        <v>0</v>
      </c>
      <c r="W444" s="272">
        <f>IF(U444&gt;11,(U444-#REF!-#REF!),0)</f>
        <v>0</v>
      </c>
    </row>
    <row r="445" spans="1:23" s="2" customFormat="1" ht="10.7">
      <c r="A445" s="259">
        <v>420</v>
      </c>
      <c r="B445" s="185"/>
      <c r="C445" s="186"/>
      <c r="D445" s="187"/>
      <c r="E445" s="186"/>
      <c r="F445" s="188"/>
      <c r="G445" s="262">
        <f t="shared" si="13"/>
        <v>0</v>
      </c>
      <c r="H445" s="192"/>
      <c r="I445" s="187"/>
      <c r="J445" s="187"/>
      <c r="K445" s="187"/>
      <c r="L445" s="187"/>
      <c r="M445" s="187"/>
      <c r="N445" s="187"/>
      <c r="O445" s="187"/>
      <c r="P445" s="187"/>
      <c r="Q445" s="187"/>
      <c r="R445" s="187"/>
      <c r="S445" s="187"/>
      <c r="T445" s="269"/>
      <c r="U445" s="271">
        <f>IF(AND(H445=0,I445=0,J445=0,K445=0,L445=0,M445=0,N445=0,O445=0,P445=0,Q445=0,R445=0,S445=0,T445=0),0,AVERAGE($H445:T445))</f>
        <v>0</v>
      </c>
      <c r="V445" s="272">
        <f t="shared" si="14"/>
        <v>0</v>
      </c>
      <c r="W445" s="272">
        <f>IF(U445&gt;11,(U445-#REF!-#REF!),0)</f>
        <v>0</v>
      </c>
    </row>
    <row r="446" spans="1:23" s="2" customFormat="1" ht="10.7">
      <c r="A446" s="259">
        <v>421</v>
      </c>
      <c r="B446" s="185"/>
      <c r="C446" s="186"/>
      <c r="D446" s="187"/>
      <c r="E446" s="186"/>
      <c r="F446" s="188"/>
      <c r="G446" s="262">
        <f t="shared" si="13"/>
        <v>0</v>
      </c>
      <c r="H446" s="192"/>
      <c r="I446" s="187"/>
      <c r="J446" s="187"/>
      <c r="K446" s="187"/>
      <c r="L446" s="187"/>
      <c r="M446" s="187"/>
      <c r="N446" s="187"/>
      <c r="O446" s="187"/>
      <c r="P446" s="187"/>
      <c r="Q446" s="187"/>
      <c r="R446" s="187"/>
      <c r="S446" s="187"/>
      <c r="T446" s="269"/>
      <c r="U446" s="271">
        <f>IF(AND(H446=0,I446=0,J446=0,K446=0,L446=0,M446=0,N446=0,O446=0,P446=0,Q446=0,R446=0,S446=0,T446=0),0,AVERAGE($H446:T446))</f>
        <v>0</v>
      </c>
      <c r="V446" s="272">
        <f t="shared" si="14"/>
        <v>0</v>
      </c>
      <c r="W446" s="272">
        <f>IF(U446&gt;11,(U446-#REF!-#REF!),0)</f>
        <v>0</v>
      </c>
    </row>
    <row r="447" spans="1:23" s="2" customFormat="1" ht="10.7">
      <c r="A447" s="259">
        <v>422</v>
      </c>
      <c r="B447" s="185"/>
      <c r="C447" s="186"/>
      <c r="D447" s="187"/>
      <c r="E447" s="186"/>
      <c r="F447" s="188"/>
      <c r="G447" s="262">
        <f t="shared" si="13"/>
        <v>0</v>
      </c>
      <c r="H447" s="192"/>
      <c r="I447" s="187"/>
      <c r="J447" s="187"/>
      <c r="K447" s="187"/>
      <c r="L447" s="187"/>
      <c r="M447" s="187"/>
      <c r="N447" s="187"/>
      <c r="O447" s="187"/>
      <c r="P447" s="187"/>
      <c r="Q447" s="187"/>
      <c r="R447" s="187"/>
      <c r="S447" s="187"/>
      <c r="T447" s="269"/>
      <c r="U447" s="271">
        <f>IF(AND(H447=0,I447=0,J447=0,K447=0,L447=0,M447=0,N447=0,O447=0,P447=0,Q447=0,R447=0,S447=0,T447=0),0,AVERAGE($H447:T447))</f>
        <v>0</v>
      </c>
      <c r="V447" s="272">
        <f t="shared" si="14"/>
        <v>0</v>
      </c>
      <c r="W447" s="272">
        <f>IF(U447&gt;11,(U447-#REF!-#REF!),0)</f>
        <v>0</v>
      </c>
    </row>
    <row r="448" spans="1:23" s="2" customFormat="1" ht="10.7">
      <c r="A448" s="259">
        <v>423</v>
      </c>
      <c r="B448" s="185"/>
      <c r="C448" s="186"/>
      <c r="D448" s="187"/>
      <c r="E448" s="186"/>
      <c r="F448" s="188"/>
      <c r="G448" s="262">
        <f t="shared" si="13"/>
        <v>0</v>
      </c>
      <c r="H448" s="192"/>
      <c r="I448" s="187"/>
      <c r="J448" s="187"/>
      <c r="K448" s="187"/>
      <c r="L448" s="187"/>
      <c r="M448" s="187"/>
      <c r="N448" s="187"/>
      <c r="O448" s="187"/>
      <c r="P448" s="187"/>
      <c r="Q448" s="187"/>
      <c r="R448" s="187"/>
      <c r="S448" s="187"/>
      <c r="T448" s="269"/>
      <c r="U448" s="271">
        <f>IF(AND(H448=0,I448=0,J448=0,K448=0,L448=0,M448=0,N448=0,O448=0,P448=0,Q448=0,R448=0,S448=0,T448=0),0,AVERAGE($H448:T448))</f>
        <v>0</v>
      </c>
      <c r="V448" s="272">
        <f t="shared" si="14"/>
        <v>0</v>
      </c>
      <c r="W448" s="272">
        <f>IF(U448&gt;11,(U448-#REF!-#REF!),0)</f>
        <v>0</v>
      </c>
    </row>
    <row r="449" spans="1:23" s="2" customFormat="1" ht="10.7">
      <c r="A449" s="259">
        <v>424</v>
      </c>
      <c r="B449" s="185"/>
      <c r="C449" s="186"/>
      <c r="D449" s="187"/>
      <c r="E449" s="186"/>
      <c r="F449" s="188"/>
      <c r="G449" s="262">
        <f t="shared" si="13"/>
        <v>0</v>
      </c>
      <c r="H449" s="192"/>
      <c r="I449" s="187"/>
      <c r="J449" s="187"/>
      <c r="K449" s="187"/>
      <c r="L449" s="187"/>
      <c r="M449" s="187"/>
      <c r="N449" s="187"/>
      <c r="O449" s="187"/>
      <c r="P449" s="187"/>
      <c r="Q449" s="187"/>
      <c r="R449" s="187"/>
      <c r="S449" s="187"/>
      <c r="T449" s="269"/>
      <c r="U449" s="271">
        <f>IF(AND(H449=0,I449=0,J449=0,K449=0,L449=0,M449=0,N449=0,O449=0,P449=0,Q449=0,R449=0,S449=0,T449=0),0,AVERAGE($H449:T449))</f>
        <v>0</v>
      </c>
      <c r="V449" s="272">
        <f t="shared" si="14"/>
        <v>0</v>
      </c>
      <c r="W449" s="272">
        <f>IF(U449&gt;11,(U449-#REF!-#REF!),0)</f>
        <v>0</v>
      </c>
    </row>
    <row r="450" spans="1:23" s="2" customFormat="1" ht="10.7">
      <c r="A450" s="259">
        <v>425</v>
      </c>
      <c r="B450" s="185"/>
      <c r="C450" s="186"/>
      <c r="D450" s="187"/>
      <c r="E450" s="186"/>
      <c r="F450" s="188"/>
      <c r="G450" s="262">
        <f t="shared" si="13"/>
        <v>0</v>
      </c>
      <c r="H450" s="192"/>
      <c r="I450" s="187"/>
      <c r="J450" s="187"/>
      <c r="K450" s="187"/>
      <c r="L450" s="187"/>
      <c r="M450" s="187"/>
      <c r="N450" s="187"/>
      <c r="O450" s="187"/>
      <c r="P450" s="187"/>
      <c r="Q450" s="187"/>
      <c r="R450" s="187"/>
      <c r="S450" s="187"/>
      <c r="T450" s="269"/>
      <c r="U450" s="271">
        <f>IF(AND(H450=0,I450=0,J450=0,K450=0,L450=0,M450=0,N450=0,O450=0,P450=0,Q450=0,R450=0,S450=0,T450=0),0,AVERAGE($H450:T450))</f>
        <v>0</v>
      </c>
      <c r="V450" s="272">
        <f t="shared" si="14"/>
        <v>0</v>
      </c>
      <c r="W450" s="272">
        <f>IF(U450&gt;11,(U450-#REF!-#REF!),0)</f>
        <v>0</v>
      </c>
    </row>
    <row r="451" spans="1:23" s="2" customFormat="1" ht="10.7">
      <c r="A451" s="259">
        <v>426</v>
      </c>
      <c r="B451" s="185"/>
      <c r="C451" s="186"/>
      <c r="D451" s="187"/>
      <c r="E451" s="186"/>
      <c r="F451" s="188"/>
      <c r="G451" s="262">
        <f t="shared" si="13"/>
        <v>0</v>
      </c>
      <c r="H451" s="192"/>
      <c r="I451" s="187"/>
      <c r="J451" s="187"/>
      <c r="K451" s="187"/>
      <c r="L451" s="187"/>
      <c r="M451" s="187"/>
      <c r="N451" s="187"/>
      <c r="O451" s="187"/>
      <c r="P451" s="187"/>
      <c r="Q451" s="187"/>
      <c r="R451" s="187"/>
      <c r="S451" s="187"/>
      <c r="T451" s="269"/>
      <c r="U451" s="271">
        <f>IF(AND(H451=0,I451=0,J451=0,K451=0,L451=0,M451=0,N451=0,O451=0,P451=0,Q451=0,R451=0,S451=0,T451=0),0,AVERAGE($H451:T451))</f>
        <v>0</v>
      </c>
      <c r="V451" s="272">
        <f t="shared" si="14"/>
        <v>0</v>
      </c>
      <c r="W451" s="272">
        <f>IF(U451&gt;11,(U451-#REF!-#REF!),0)</f>
        <v>0</v>
      </c>
    </row>
    <row r="452" spans="1:23" s="2" customFormat="1" ht="10.7">
      <c r="A452" s="259">
        <v>427</v>
      </c>
      <c r="B452" s="185"/>
      <c r="C452" s="186"/>
      <c r="D452" s="187"/>
      <c r="E452" s="186"/>
      <c r="F452" s="188"/>
      <c r="G452" s="262">
        <f t="shared" si="13"/>
        <v>0</v>
      </c>
      <c r="H452" s="192"/>
      <c r="I452" s="187"/>
      <c r="J452" s="187"/>
      <c r="K452" s="187"/>
      <c r="L452" s="187"/>
      <c r="M452" s="187"/>
      <c r="N452" s="187"/>
      <c r="O452" s="187"/>
      <c r="P452" s="187"/>
      <c r="Q452" s="187"/>
      <c r="R452" s="187"/>
      <c r="S452" s="187"/>
      <c r="T452" s="269"/>
      <c r="U452" s="271">
        <f>IF(AND(H452=0,I452=0,J452=0,K452=0,L452=0,M452=0,N452=0,O452=0,P452=0,Q452=0,R452=0,S452=0,T452=0),0,AVERAGE($H452:T452))</f>
        <v>0</v>
      </c>
      <c r="V452" s="272">
        <f t="shared" si="14"/>
        <v>0</v>
      </c>
      <c r="W452" s="272">
        <f>IF(U452&gt;11,(U452-#REF!-#REF!),0)</f>
        <v>0</v>
      </c>
    </row>
    <row r="453" spans="1:23" s="2" customFormat="1" ht="10.7">
      <c r="A453" s="259">
        <v>428</v>
      </c>
      <c r="B453" s="185"/>
      <c r="C453" s="186"/>
      <c r="D453" s="187"/>
      <c r="E453" s="186"/>
      <c r="F453" s="188"/>
      <c r="G453" s="262">
        <f t="shared" si="13"/>
        <v>0</v>
      </c>
      <c r="H453" s="192"/>
      <c r="I453" s="187"/>
      <c r="J453" s="187"/>
      <c r="K453" s="187"/>
      <c r="L453" s="187"/>
      <c r="M453" s="187"/>
      <c r="N453" s="187"/>
      <c r="O453" s="187"/>
      <c r="P453" s="187"/>
      <c r="Q453" s="187"/>
      <c r="R453" s="187"/>
      <c r="S453" s="187"/>
      <c r="T453" s="269"/>
      <c r="U453" s="271">
        <f>IF(AND(H453=0,I453=0,J453=0,K453=0,L453=0,M453=0,N453=0,O453=0,P453=0,Q453=0,R453=0,S453=0,T453=0),0,AVERAGE($H453:T453))</f>
        <v>0</v>
      </c>
      <c r="V453" s="272">
        <f t="shared" si="14"/>
        <v>0</v>
      </c>
      <c r="W453" s="272">
        <f>IF(U453&gt;11,(U453-#REF!-#REF!),0)</f>
        <v>0</v>
      </c>
    </row>
    <row r="454" spans="1:23" s="2" customFormat="1" ht="10.7">
      <c r="A454" s="259">
        <v>429</v>
      </c>
      <c r="B454" s="185"/>
      <c r="C454" s="186"/>
      <c r="D454" s="187"/>
      <c r="E454" s="186"/>
      <c r="F454" s="188"/>
      <c r="G454" s="262">
        <f t="shared" si="13"/>
        <v>0</v>
      </c>
      <c r="H454" s="192"/>
      <c r="I454" s="187"/>
      <c r="J454" s="187"/>
      <c r="K454" s="187"/>
      <c r="L454" s="187"/>
      <c r="M454" s="187"/>
      <c r="N454" s="187"/>
      <c r="O454" s="187"/>
      <c r="P454" s="187"/>
      <c r="Q454" s="187"/>
      <c r="R454" s="187"/>
      <c r="S454" s="187"/>
      <c r="T454" s="269"/>
      <c r="U454" s="271">
        <f>IF(AND(H454=0,I454=0,J454=0,K454=0,L454=0,M454=0,N454=0,O454=0,P454=0,Q454=0,R454=0,S454=0,T454=0),0,AVERAGE($H454:T454))</f>
        <v>0</v>
      </c>
      <c r="V454" s="272">
        <f t="shared" si="14"/>
        <v>0</v>
      </c>
      <c r="W454" s="272">
        <f>IF(U454&gt;11,(U454-#REF!-#REF!),0)</f>
        <v>0</v>
      </c>
    </row>
    <row r="455" spans="1:23" s="2" customFormat="1" ht="10.7">
      <c r="A455" s="259">
        <v>430</v>
      </c>
      <c r="B455" s="185"/>
      <c r="C455" s="186"/>
      <c r="D455" s="187"/>
      <c r="E455" s="186"/>
      <c r="F455" s="188"/>
      <c r="G455" s="262">
        <f t="shared" si="13"/>
        <v>0</v>
      </c>
      <c r="H455" s="192"/>
      <c r="I455" s="187"/>
      <c r="J455" s="187"/>
      <c r="K455" s="187"/>
      <c r="L455" s="187"/>
      <c r="M455" s="187"/>
      <c r="N455" s="187"/>
      <c r="O455" s="187"/>
      <c r="P455" s="187"/>
      <c r="Q455" s="187"/>
      <c r="R455" s="187"/>
      <c r="S455" s="187"/>
      <c r="T455" s="269"/>
      <c r="U455" s="271">
        <f>IF(AND(H455=0,I455=0,J455=0,K455=0,L455=0,M455=0,N455=0,O455=0,P455=0,Q455=0,R455=0,S455=0,T455=0),0,AVERAGE($H455:T455))</f>
        <v>0</v>
      </c>
      <c r="V455" s="272">
        <f t="shared" si="14"/>
        <v>0</v>
      </c>
      <c r="W455" s="272">
        <f>IF(U455&gt;11,(U455-#REF!-#REF!),0)</f>
        <v>0</v>
      </c>
    </row>
    <row r="456" spans="1:23" s="2" customFormat="1" ht="10.7">
      <c r="A456" s="259">
        <v>431</v>
      </c>
      <c r="B456" s="185"/>
      <c r="C456" s="186"/>
      <c r="D456" s="187"/>
      <c r="E456" s="186"/>
      <c r="F456" s="188"/>
      <c r="G456" s="262">
        <f t="shared" si="13"/>
        <v>0</v>
      </c>
      <c r="H456" s="192"/>
      <c r="I456" s="187"/>
      <c r="J456" s="187"/>
      <c r="K456" s="187"/>
      <c r="L456" s="187"/>
      <c r="M456" s="187"/>
      <c r="N456" s="187"/>
      <c r="O456" s="187"/>
      <c r="P456" s="187"/>
      <c r="Q456" s="187"/>
      <c r="R456" s="187"/>
      <c r="S456" s="187"/>
      <c r="T456" s="269"/>
      <c r="U456" s="271">
        <f>IF(AND(H456=0,I456=0,J456=0,K456=0,L456=0,M456=0,N456=0,O456=0,P456=0,Q456=0,R456=0,S456=0,T456=0),0,AVERAGE($H456:T456))</f>
        <v>0</v>
      </c>
      <c r="V456" s="272">
        <f t="shared" si="14"/>
        <v>0</v>
      </c>
      <c r="W456" s="272">
        <f>IF(U456&gt;11,(U456-#REF!-#REF!),0)</f>
        <v>0</v>
      </c>
    </row>
    <row r="457" spans="1:23" s="2" customFormat="1" ht="10.7">
      <c r="A457" s="259">
        <v>432</v>
      </c>
      <c r="B457" s="185"/>
      <c r="C457" s="186"/>
      <c r="D457" s="187"/>
      <c r="E457" s="186"/>
      <c r="F457" s="188"/>
      <c r="G457" s="262">
        <f t="shared" si="13"/>
        <v>0</v>
      </c>
      <c r="H457" s="192"/>
      <c r="I457" s="187"/>
      <c r="J457" s="187"/>
      <c r="K457" s="187"/>
      <c r="L457" s="187"/>
      <c r="M457" s="187"/>
      <c r="N457" s="187"/>
      <c r="O457" s="187"/>
      <c r="P457" s="187"/>
      <c r="Q457" s="187"/>
      <c r="R457" s="187"/>
      <c r="S457" s="187"/>
      <c r="T457" s="269"/>
      <c r="U457" s="271">
        <f>IF(AND(H457=0,I457=0,J457=0,K457=0,L457=0,M457=0,N457=0,O457=0,P457=0,Q457=0,R457=0,S457=0,T457=0),0,AVERAGE($H457:T457))</f>
        <v>0</v>
      </c>
      <c r="V457" s="272">
        <f t="shared" si="14"/>
        <v>0</v>
      </c>
      <c r="W457" s="272">
        <f>IF(U457&gt;11,(U457-#REF!-#REF!),0)</f>
        <v>0</v>
      </c>
    </row>
    <row r="458" spans="1:23" s="2" customFormat="1" ht="10.7">
      <c r="A458" s="259">
        <v>433</v>
      </c>
      <c r="B458" s="185"/>
      <c r="C458" s="186"/>
      <c r="D458" s="187"/>
      <c r="E458" s="186"/>
      <c r="F458" s="188"/>
      <c r="G458" s="262">
        <f t="shared" si="13"/>
        <v>0</v>
      </c>
      <c r="H458" s="192"/>
      <c r="I458" s="187"/>
      <c r="J458" s="187"/>
      <c r="K458" s="187"/>
      <c r="L458" s="187"/>
      <c r="M458" s="187"/>
      <c r="N458" s="187"/>
      <c r="O458" s="187"/>
      <c r="P458" s="187"/>
      <c r="Q458" s="187"/>
      <c r="R458" s="187"/>
      <c r="S458" s="187"/>
      <c r="T458" s="269"/>
      <c r="U458" s="271">
        <f>IF(AND(H458=0,I458=0,J458=0,K458=0,L458=0,M458=0,N458=0,O458=0,P458=0,Q458=0,R458=0,S458=0,T458=0),0,AVERAGE($H458:T458))</f>
        <v>0</v>
      </c>
      <c r="V458" s="272">
        <f t="shared" si="14"/>
        <v>0</v>
      </c>
      <c r="W458" s="272">
        <f>IF(U458&gt;11,(U458-#REF!-#REF!),0)</f>
        <v>0</v>
      </c>
    </row>
    <row r="459" spans="1:23" s="2" customFormat="1" ht="10.7">
      <c r="A459" s="259">
        <v>434</v>
      </c>
      <c r="B459" s="185"/>
      <c r="C459" s="186"/>
      <c r="D459" s="187"/>
      <c r="E459" s="186"/>
      <c r="F459" s="188"/>
      <c r="G459" s="262">
        <f t="shared" si="13"/>
        <v>0</v>
      </c>
      <c r="H459" s="192"/>
      <c r="I459" s="187"/>
      <c r="J459" s="187"/>
      <c r="K459" s="187"/>
      <c r="L459" s="187"/>
      <c r="M459" s="187"/>
      <c r="N459" s="187"/>
      <c r="O459" s="187"/>
      <c r="P459" s="187"/>
      <c r="Q459" s="187"/>
      <c r="R459" s="187"/>
      <c r="S459" s="187"/>
      <c r="T459" s="269"/>
      <c r="U459" s="271">
        <f>IF(AND(H459=0,I459=0,J459=0,K459=0,L459=0,M459=0,N459=0,O459=0,P459=0,Q459=0,R459=0,S459=0,T459=0),0,AVERAGE($H459:T459))</f>
        <v>0</v>
      </c>
      <c r="V459" s="272">
        <f t="shared" si="14"/>
        <v>0</v>
      </c>
      <c r="W459" s="272">
        <f>IF(U459&gt;11,(U459-#REF!-#REF!),0)</f>
        <v>0</v>
      </c>
    </row>
    <row r="460" spans="1:23" s="2" customFormat="1" ht="10.7">
      <c r="A460" s="259">
        <v>435</v>
      </c>
      <c r="B460" s="185"/>
      <c r="C460" s="186"/>
      <c r="D460" s="187"/>
      <c r="E460" s="186"/>
      <c r="F460" s="188"/>
      <c r="G460" s="262">
        <f t="shared" si="13"/>
        <v>0</v>
      </c>
      <c r="H460" s="192"/>
      <c r="I460" s="187"/>
      <c r="J460" s="187"/>
      <c r="K460" s="187"/>
      <c r="L460" s="187"/>
      <c r="M460" s="187"/>
      <c r="N460" s="187"/>
      <c r="O460" s="187"/>
      <c r="P460" s="187"/>
      <c r="Q460" s="187"/>
      <c r="R460" s="187"/>
      <c r="S460" s="187"/>
      <c r="T460" s="269"/>
      <c r="U460" s="271">
        <f>IF(AND(H460=0,I460=0,J460=0,K460=0,L460=0,M460=0,N460=0,O460=0,P460=0,Q460=0,R460=0,S460=0,T460=0),0,AVERAGE($H460:T460))</f>
        <v>0</v>
      </c>
      <c r="V460" s="272">
        <f t="shared" si="14"/>
        <v>0</v>
      </c>
      <c r="W460" s="272">
        <f>IF(U460&gt;11,(U460-#REF!-#REF!),0)</f>
        <v>0</v>
      </c>
    </row>
    <row r="461" spans="1:23" s="2" customFormat="1" ht="10.7">
      <c r="A461" s="259">
        <v>436</v>
      </c>
      <c r="B461" s="185"/>
      <c r="C461" s="186"/>
      <c r="D461" s="187"/>
      <c r="E461" s="186"/>
      <c r="F461" s="188"/>
      <c r="G461" s="262">
        <f t="shared" si="13"/>
        <v>0</v>
      </c>
      <c r="H461" s="192"/>
      <c r="I461" s="187"/>
      <c r="J461" s="187"/>
      <c r="K461" s="187"/>
      <c r="L461" s="187"/>
      <c r="M461" s="187"/>
      <c r="N461" s="187"/>
      <c r="O461" s="187"/>
      <c r="P461" s="187"/>
      <c r="Q461" s="187"/>
      <c r="R461" s="187"/>
      <c r="S461" s="187"/>
      <c r="T461" s="269"/>
      <c r="U461" s="271">
        <f>IF(AND(H461=0,I461=0,J461=0,K461=0,L461=0,M461=0,N461=0,O461=0,P461=0,Q461=0,R461=0,S461=0,T461=0),0,AVERAGE($H461:T461))</f>
        <v>0</v>
      </c>
      <c r="V461" s="272">
        <f t="shared" si="14"/>
        <v>0</v>
      </c>
      <c r="W461" s="272">
        <f>IF(U461&gt;11,(U461-#REF!-#REF!),0)</f>
        <v>0</v>
      </c>
    </row>
    <row r="462" spans="1:23" s="2" customFormat="1" ht="10.7">
      <c r="A462" s="259">
        <v>437</v>
      </c>
      <c r="B462" s="185"/>
      <c r="C462" s="186"/>
      <c r="D462" s="187"/>
      <c r="E462" s="186"/>
      <c r="F462" s="188"/>
      <c r="G462" s="262">
        <f t="shared" si="13"/>
        <v>0</v>
      </c>
      <c r="H462" s="192"/>
      <c r="I462" s="187"/>
      <c r="J462" s="187"/>
      <c r="K462" s="187"/>
      <c r="L462" s="187"/>
      <c r="M462" s="187"/>
      <c r="N462" s="187"/>
      <c r="O462" s="187"/>
      <c r="P462" s="187"/>
      <c r="Q462" s="187"/>
      <c r="R462" s="187"/>
      <c r="S462" s="187"/>
      <c r="T462" s="269"/>
      <c r="U462" s="271">
        <f>IF(AND(H462=0,I462=0,J462=0,K462=0,L462=0,M462=0,N462=0,O462=0,P462=0,Q462=0,R462=0,S462=0,T462=0),0,AVERAGE($H462:T462))</f>
        <v>0</v>
      </c>
      <c r="V462" s="272">
        <f t="shared" si="14"/>
        <v>0</v>
      </c>
      <c r="W462" s="272">
        <f>IF(U462&gt;11,(U462-#REF!-#REF!),0)</f>
        <v>0</v>
      </c>
    </row>
    <row r="463" spans="1:23" s="2" customFormat="1" ht="10.7">
      <c r="A463" s="259">
        <v>438</v>
      </c>
      <c r="B463" s="185"/>
      <c r="C463" s="186"/>
      <c r="D463" s="187"/>
      <c r="E463" s="186"/>
      <c r="F463" s="188"/>
      <c r="G463" s="262">
        <f t="shared" si="13"/>
        <v>0</v>
      </c>
      <c r="H463" s="192"/>
      <c r="I463" s="187"/>
      <c r="J463" s="187"/>
      <c r="K463" s="187"/>
      <c r="L463" s="187"/>
      <c r="M463" s="187"/>
      <c r="N463" s="187"/>
      <c r="O463" s="187"/>
      <c r="P463" s="187"/>
      <c r="Q463" s="187"/>
      <c r="R463" s="187"/>
      <c r="S463" s="187"/>
      <c r="T463" s="269"/>
      <c r="U463" s="271">
        <f>IF(AND(H463=0,I463=0,J463=0,K463=0,L463=0,M463=0,N463=0,O463=0,P463=0,Q463=0,R463=0,S463=0,T463=0),0,AVERAGE($H463:T463))</f>
        <v>0</v>
      </c>
      <c r="V463" s="272">
        <f t="shared" si="14"/>
        <v>0</v>
      </c>
      <c r="W463" s="272">
        <f>IF(U463&gt;11,(U463-#REF!-#REF!),0)</f>
        <v>0</v>
      </c>
    </row>
    <row r="464" spans="1:23" s="2" customFormat="1" ht="10.7">
      <c r="A464" s="259">
        <v>439</v>
      </c>
      <c r="B464" s="185"/>
      <c r="C464" s="186"/>
      <c r="D464" s="187"/>
      <c r="E464" s="186"/>
      <c r="F464" s="188"/>
      <c r="G464" s="262">
        <f t="shared" si="13"/>
        <v>0</v>
      </c>
      <c r="H464" s="192"/>
      <c r="I464" s="187"/>
      <c r="J464" s="187"/>
      <c r="K464" s="187"/>
      <c r="L464" s="187"/>
      <c r="M464" s="187"/>
      <c r="N464" s="187"/>
      <c r="O464" s="187"/>
      <c r="P464" s="187"/>
      <c r="Q464" s="187"/>
      <c r="R464" s="187"/>
      <c r="S464" s="187"/>
      <c r="T464" s="269"/>
      <c r="U464" s="271">
        <f>IF(AND(H464=0,I464=0,J464=0,K464=0,L464=0,M464=0,N464=0,O464=0,P464=0,Q464=0,R464=0,S464=0,T464=0),0,AVERAGE($H464:T464))</f>
        <v>0</v>
      </c>
      <c r="V464" s="272">
        <f t="shared" si="14"/>
        <v>0</v>
      </c>
      <c r="W464" s="272">
        <f>IF(U464&gt;11,(U464-#REF!-#REF!),0)</f>
        <v>0</v>
      </c>
    </row>
    <row r="465" spans="1:23" s="2" customFormat="1" ht="10.7">
      <c r="A465" s="259">
        <v>440</v>
      </c>
      <c r="B465" s="185"/>
      <c r="C465" s="186"/>
      <c r="D465" s="187"/>
      <c r="E465" s="186"/>
      <c r="F465" s="188"/>
      <c r="G465" s="262">
        <f t="shared" si="13"/>
        <v>0</v>
      </c>
      <c r="H465" s="192"/>
      <c r="I465" s="187"/>
      <c r="J465" s="187"/>
      <c r="K465" s="187"/>
      <c r="L465" s="187"/>
      <c r="M465" s="187"/>
      <c r="N465" s="187"/>
      <c r="O465" s="187"/>
      <c r="P465" s="187"/>
      <c r="Q465" s="187"/>
      <c r="R465" s="187"/>
      <c r="S465" s="187"/>
      <c r="T465" s="269"/>
      <c r="U465" s="271">
        <f>IF(AND(H465=0,I465=0,J465=0,K465=0,L465=0,M465=0,N465=0,O465=0,P465=0,Q465=0,R465=0,S465=0,T465=0),0,AVERAGE($H465:T465))</f>
        <v>0</v>
      </c>
      <c r="V465" s="272">
        <f t="shared" si="14"/>
        <v>0</v>
      </c>
      <c r="W465" s="272">
        <f>IF(U465&gt;11,(U465-#REF!-#REF!),0)</f>
        <v>0</v>
      </c>
    </row>
    <row r="466" spans="1:23" s="2" customFormat="1" ht="10.7">
      <c r="A466" s="259">
        <v>441</v>
      </c>
      <c r="B466" s="185"/>
      <c r="C466" s="186"/>
      <c r="D466" s="187"/>
      <c r="E466" s="186"/>
      <c r="F466" s="188"/>
      <c r="G466" s="262">
        <f t="shared" si="13"/>
        <v>0</v>
      </c>
      <c r="H466" s="192"/>
      <c r="I466" s="187"/>
      <c r="J466" s="187"/>
      <c r="K466" s="187"/>
      <c r="L466" s="187"/>
      <c r="M466" s="187"/>
      <c r="N466" s="187"/>
      <c r="O466" s="187"/>
      <c r="P466" s="187"/>
      <c r="Q466" s="187"/>
      <c r="R466" s="187"/>
      <c r="S466" s="187"/>
      <c r="T466" s="269"/>
      <c r="U466" s="271">
        <f>IF(AND(H466=0,I466=0,J466=0,K466=0,L466=0,M466=0,N466=0,O466=0,P466=0,Q466=0,R466=0,S466=0,T466=0),0,AVERAGE($H466:T466))</f>
        <v>0</v>
      </c>
      <c r="V466" s="272">
        <f t="shared" si="14"/>
        <v>0</v>
      </c>
      <c r="W466" s="272">
        <f>IF(U466&gt;11,(U466-#REF!-#REF!),0)</f>
        <v>0</v>
      </c>
    </row>
    <row r="467" spans="1:23" s="2" customFormat="1" ht="10.7">
      <c r="A467" s="259">
        <v>442</v>
      </c>
      <c r="B467" s="185"/>
      <c r="C467" s="186"/>
      <c r="D467" s="187"/>
      <c r="E467" s="186"/>
      <c r="F467" s="188"/>
      <c r="G467" s="262">
        <f t="shared" si="13"/>
        <v>0</v>
      </c>
      <c r="H467" s="192"/>
      <c r="I467" s="187"/>
      <c r="J467" s="187"/>
      <c r="K467" s="187"/>
      <c r="L467" s="187"/>
      <c r="M467" s="187"/>
      <c r="N467" s="187"/>
      <c r="O467" s="187"/>
      <c r="P467" s="187"/>
      <c r="Q467" s="187"/>
      <c r="R467" s="187"/>
      <c r="S467" s="187"/>
      <c r="T467" s="269"/>
      <c r="U467" s="271">
        <f>IF(AND(H467=0,I467=0,J467=0,K467=0,L467=0,M467=0,N467=0,O467=0,P467=0,Q467=0,R467=0,S467=0,T467=0),0,AVERAGE($H467:T467))</f>
        <v>0</v>
      </c>
      <c r="V467" s="272">
        <f t="shared" si="14"/>
        <v>0</v>
      </c>
      <c r="W467" s="272">
        <f>IF(U467&gt;11,(U467-#REF!-#REF!),0)</f>
        <v>0</v>
      </c>
    </row>
    <row r="468" spans="1:23" s="2" customFormat="1" ht="10.7">
      <c r="A468" s="259">
        <v>443</v>
      </c>
      <c r="B468" s="185"/>
      <c r="C468" s="186"/>
      <c r="D468" s="187"/>
      <c r="E468" s="186"/>
      <c r="F468" s="188"/>
      <c r="G468" s="262">
        <f t="shared" si="13"/>
        <v>0</v>
      </c>
      <c r="H468" s="192"/>
      <c r="I468" s="187"/>
      <c r="J468" s="187"/>
      <c r="K468" s="187"/>
      <c r="L468" s="187"/>
      <c r="M468" s="187"/>
      <c r="N468" s="187"/>
      <c r="O468" s="187"/>
      <c r="P468" s="187"/>
      <c r="Q468" s="187"/>
      <c r="R468" s="187"/>
      <c r="S468" s="187"/>
      <c r="T468" s="269"/>
      <c r="U468" s="271">
        <f>IF(AND(H468=0,I468=0,J468=0,K468=0,L468=0,M468=0,N468=0,O468=0,P468=0,Q468=0,R468=0,S468=0,T468=0),0,AVERAGE($H468:T468))</f>
        <v>0</v>
      </c>
      <c r="V468" s="272">
        <f t="shared" si="14"/>
        <v>0</v>
      </c>
      <c r="W468" s="272">
        <f>IF(U468&gt;11,(U468-#REF!-#REF!),0)</f>
        <v>0</v>
      </c>
    </row>
    <row r="469" spans="1:23" s="2" customFormat="1" ht="10.7">
      <c r="A469" s="259">
        <v>444</v>
      </c>
      <c r="B469" s="185"/>
      <c r="C469" s="186"/>
      <c r="D469" s="187"/>
      <c r="E469" s="186"/>
      <c r="F469" s="188"/>
      <c r="G469" s="262">
        <f t="shared" si="13"/>
        <v>0</v>
      </c>
      <c r="H469" s="192"/>
      <c r="I469" s="187"/>
      <c r="J469" s="187"/>
      <c r="K469" s="187"/>
      <c r="L469" s="187"/>
      <c r="M469" s="187"/>
      <c r="N469" s="187"/>
      <c r="O469" s="187"/>
      <c r="P469" s="187"/>
      <c r="Q469" s="187"/>
      <c r="R469" s="187"/>
      <c r="S469" s="187"/>
      <c r="T469" s="269"/>
      <c r="U469" s="271">
        <f>IF(AND(H469=0,I469=0,J469=0,K469=0,L469=0,M469=0,N469=0,O469=0,P469=0,Q469=0,R469=0,S469=0,T469=0),0,AVERAGE($H469:T469))</f>
        <v>0</v>
      </c>
      <c r="V469" s="272">
        <f t="shared" si="14"/>
        <v>0</v>
      </c>
      <c r="W469" s="272">
        <f>IF(U469&gt;11,(U469-#REF!-#REF!),0)</f>
        <v>0</v>
      </c>
    </row>
    <row r="470" spans="1:23" s="2" customFormat="1" ht="10.7">
      <c r="A470" s="259">
        <v>445</v>
      </c>
      <c r="B470" s="185"/>
      <c r="C470" s="186"/>
      <c r="D470" s="187"/>
      <c r="E470" s="186"/>
      <c r="F470" s="188"/>
      <c r="G470" s="262">
        <f t="shared" si="13"/>
        <v>0</v>
      </c>
      <c r="H470" s="192"/>
      <c r="I470" s="187"/>
      <c r="J470" s="187"/>
      <c r="K470" s="187"/>
      <c r="L470" s="187"/>
      <c r="M470" s="187"/>
      <c r="N470" s="187"/>
      <c r="O470" s="187"/>
      <c r="P470" s="187"/>
      <c r="Q470" s="187"/>
      <c r="R470" s="187"/>
      <c r="S470" s="187"/>
      <c r="T470" s="269"/>
      <c r="U470" s="271">
        <f>IF(AND(H470=0,I470=0,J470=0,K470=0,L470=0,M470=0,N470=0,O470=0,P470=0,Q470=0,R470=0,S470=0,T470=0),0,AVERAGE($H470:T470))</f>
        <v>0</v>
      </c>
      <c r="V470" s="272">
        <f t="shared" si="14"/>
        <v>0</v>
      </c>
      <c r="W470" s="272">
        <f>IF(U470&gt;11,(U470-#REF!-#REF!),0)</f>
        <v>0</v>
      </c>
    </row>
    <row r="471" spans="1:23" s="2" customFormat="1" ht="10.7">
      <c r="A471" s="259">
        <v>446</v>
      </c>
      <c r="B471" s="185"/>
      <c r="C471" s="186"/>
      <c r="D471" s="187"/>
      <c r="E471" s="186"/>
      <c r="F471" s="188"/>
      <c r="G471" s="262">
        <f t="shared" si="13"/>
        <v>0</v>
      </c>
      <c r="H471" s="192"/>
      <c r="I471" s="187"/>
      <c r="J471" s="187"/>
      <c r="K471" s="187"/>
      <c r="L471" s="187"/>
      <c r="M471" s="187"/>
      <c r="N471" s="187"/>
      <c r="O471" s="187"/>
      <c r="P471" s="187"/>
      <c r="Q471" s="187"/>
      <c r="R471" s="187"/>
      <c r="S471" s="187"/>
      <c r="T471" s="269"/>
      <c r="U471" s="271">
        <f>IF(AND(H471=0,I471=0,J471=0,K471=0,L471=0,M471=0,N471=0,O471=0,P471=0,Q471=0,R471=0,S471=0,T471=0),0,AVERAGE($H471:T471))</f>
        <v>0</v>
      </c>
      <c r="V471" s="272">
        <f t="shared" si="14"/>
        <v>0</v>
      </c>
      <c r="W471" s="272">
        <f>IF(U471&gt;11,(U471-#REF!-#REF!),0)</f>
        <v>0</v>
      </c>
    </row>
    <row r="472" spans="1:23" s="2" customFormat="1" ht="10.7">
      <c r="A472" s="259">
        <v>447</v>
      </c>
      <c r="B472" s="185"/>
      <c r="C472" s="186"/>
      <c r="D472" s="187"/>
      <c r="E472" s="186"/>
      <c r="F472" s="188"/>
      <c r="G472" s="262">
        <f t="shared" si="13"/>
        <v>0</v>
      </c>
      <c r="H472" s="192"/>
      <c r="I472" s="187"/>
      <c r="J472" s="187"/>
      <c r="K472" s="187"/>
      <c r="L472" s="187"/>
      <c r="M472" s="187"/>
      <c r="N472" s="187"/>
      <c r="O472" s="187"/>
      <c r="P472" s="187"/>
      <c r="Q472" s="187"/>
      <c r="R472" s="187"/>
      <c r="S472" s="187"/>
      <c r="T472" s="269"/>
      <c r="U472" s="271">
        <f>IF(AND(H472=0,I472=0,J472=0,K472=0,L472=0,M472=0,N472=0,O472=0,P472=0,Q472=0,R472=0,S472=0,T472=0),0,AVERAGE($H472:T472))</f>
        <v>0</v>
      </c>
      <c r="V472" s="272">
        <f t="shared" si="14"/>
        <v>0</v>
      </c>
      <c r="W472" s="272">
        <f>IF(U472&gt;11,(U472-#REF!-#REF!),0)</f>
        <v>0</v>
      </c>
    </row>
    <row r="473" spans="1:23" s="2" customFormat="1" ht="10.7">
      <c r="A473" s="259">
        <v>448</v>
      </c>
      <c r="B473" s="185"/>
      <c r="C473" s="186"/>
      <c r="D473" s="187"/>
      <c r="E473" s="186"/>
      <c r="F473" s="188"/>
      <c r="G473" s="262">
        <f t="shared" si="13"/>
        <v>0</v>
      </c>
      <c r="H473" s="192"/>
      <c r="I473" s="187"/>
      <c r="J473" s="187"/>
      <c r="K473" s="187"/>
      <c r="L473" s="187"/>
      <c r="M473" s="187"/>
      <c r="N473" s="187"/>
      <c r="O473" s="187"/>
      <c r="P473" s="187"/>
      <c r="Q473" s="187"/>
      <c r="R473" s="187"/>
      <c r="S473" s="187"/>
      <c r="T473" s="269"/>
      <c r="U473" s="271">
        <f>IF(AND(H473=0,I473=0,J473=0,K473=0,L473=0,M473=0,N473=0,O473=0,P473=0,Q473=0,R473=0,S473=0,T473=0),0,AVERAGE($H473:T473))</f>
        <v>0</v>
      </c>
      <c r="V473" s="272">
        <f t="shared" si="14"/>
        <v>0</v>
      </c>
      <c r="W473" s="272">
        <f>IF(U473&gt;11,(U473-#REF!-#REF!),0)</f>
        <v>0</v>
      </c>
    </row>
    <row r="474" spans="1:23" s="2" customFormat="1" ht="10.7">
      <c r="A474" s="259">
        <v>449</v>
      </c>
      <c r="B474" s="185"/>
      <c r="C474" s="186"/>
      <c r="D474" s="187"/>
      <c r="E474" s="186"/>
      <c r="F474" s="188"/>
      <c r="G474" s="262">
        <f t="shared" si="13"/>
        <v>0</v>
      </c>
      <c r="H474" s="192"/>
      <c r="I474" s="187"/>
      <c r="J474" s="187"/>
      <c r="K474" s="187"/>
      <c r="L474" s="187"/>
      <c r="M474" s="187"/>
      <c r="N474" s="187"/>
      <c r="O474" s="187"/>
      <c r="P474" s="187"/>
      <c r="Q474" s="187"/>
      <c r="R474" s="187"/>
      <c r="S474" s="187"/>
      <c r="T474" s="269"/>
      <c r="U474" s="271">
        <f>IF(AND(H474=0,I474=0,J474=0,K474=0,L474=0,M474=0,N474=0,O474=0,P474=0,Q474=0,R474=0,S474=0,T474=0),0,AVERAGE($H474:T474))</f>
        <v>0</v>
      </c>
      <c r="V474" s="272">
        <f t="shared" si="14"/>
        <v>0</v>
      </c>
      <c r="W474" s="272">
        <f>IF(U474&gt;11,(U474-#REF!-#REF!),0)</f>
        <v>0</v>
      </c>
    </row>
    <row r="475" spans="1:23" s="2" customFormat="1" ht="10.7">
      <c r="A475" s="259">
        <v>450</v>
      </c>
      <c r="B475" s="185"/>
      <c r="C475" s="186"/>
      <c r="D475" s="187"/>
      <c r="E475" s="186"/>
      <c r="F475" s="188"/>
      <c r="G475" s="262">
        <f t="shared" ref="G475:G538" si="15">IF(E475="Residencial",D475,E475)</f>
        <v>0</v>
      </c>
      <c r="H475" s="192"/>
      <c r="I475" s="187"/>
      <c r="J475" s="187"/>
      <c r="K475" s="187"/>
      <c r="L475" s="187"/>
      <c r="M475" s="187"/>
      <c r="N475" s="187"/>
      <c r="O475" s="187"/>
      <c r="P475" s="187"/>
      <c r="Q475" s="187"/>
      <c r="R475" s="187"/>
      <c r="S475" s="187"/>
      <c r="T475" s="269"/>
      <c r="U475" s="271">
        <f>IF(AND(H475=0,I475=0,J475=0,K475=0,L475=0,M475=0,N475=0,O475=0,P475=0,Q475=0,R475=0,S475=0,T475=0),0,AVERAGE($H475:T475))</f>
        <v>0</v>
      </c>
      <c r="V475" s="272">
        <f t="shared" ref="V475:V538" si="16">IF(U475&lt;=11,U475,11)</f>
        <v>0</v>
      </c>
      <c r="W475" s="272">
        <f>IF(U475&gt;11,(U475-#REF!-#REF!),0)</f>
        <v>0</v>
      </c>
    </row>
    <row r="476" spans="1:23" s="2" customFormat="1" ht="10.7">
      <c r="A476" s="259">
        <v>451</v>
      </c>
      <c r="B476" s="185"/>
      <c r="C476" s="186"/>
      <c r="D476" s="187"/>
      <c r="E476" s="186"/>
      <c r="F476" s="188"/>
      <c r="G476" s="262">
        <f t="shared" si="15"/>
        <v>0</v>
      </c>
      <c r="H476" s="192"/>
      <c r="I476" s="187"/>
      <c r="J476" s="187"/>
      <c r="K476" s="187"/>
      <c r="L476" s="187"/>
      <c r="M476" s="187"/>
      <c r="N476" s="187"/>
      <c r="O476" s="187"/>
      <c r="P476" s="187"/>
      <c r="Q476" s="187"/>
      <c r="R476" s="187"/>
      <c r="S476" s="187"/>
      <c r="T476" s="269"/>
      <c r="U476" s="271">
        <f>IF(AND(H476=0,I476=0,J476=0,K476=0,L476=0,M476=0,N476=0,O476=0,P476=0,Q476=0,R476=0,S476=0,T476=0),0,AVERAGE($H476:T476))</f>
        <v>0</v>
      </c>
      <c r="V476" s="272">
        <f t="shared" si="16"/>
        <v>0</v>
      </c>
      <c r="W476" s="272">
        <f>IF(U476&gt;11,(U476-#REF!-#REF!),0)</f>
        <v>0</v>
      </c>
    </row>
    <row r="477" spans="1:23" s="2" customFormat="1" ht="10.7">
      <c r="A477" s="259">
        <v>452</v>
      </c>
      <c r="B477" s="185"/>
      <c r="C477" s="186"/>
      <c r="D477" s="187"/>
      <c r="E477" s="186"/>
      <c r="F477" s="188"/>
      <c r="G477" s="262">
        <f t="shared" si="15"/>
        <v>0</v>
      </c>
      <c r="H477" s="192"/>
      <c r="I477" s="187"/>
      <c r="J477" s="187"/>
      <c r="K477" s="187"/>
      <c r="L477" s="187"/>
      <c r="M477" s="187"/>
      <c r="N477" s="187"/>
      <c r="O477" s="187"/>
      <c r="P477" s="187"/>
      <c r="Q477" s="187"/>
      <c r="R477" s="187"/>
      <c r="S477" s="187"/>
      <c r="T477" s="269"/>
      <c r="U477" s="271">
        <f>IF(AND(H477=0,I477=0,J477=0,K477=0,L477=0,M477=0,N477=0,O477=0,P477=0,Q477=0,R477=0,S477=0,T477=0),0,AVERAGE($H477:T477))</f>
        <v>0</v>
      </c>
      <c r="V477" s="272">
        <f t="shared" si="16"/>
        <v>0</v>
      </c>
      <c r="W477" s="272">
        <f>IF(U477&gt;11,(U477-#REF!-#REF!),0)</f>
        <v>0</v>
      </c>
    </row>
    <row r="478" spans="1:23" s="2" customFormat="1" ht="10.7">
      <c r="A478" s="259">
        <v>453</v>
      </c>
      <c r="B478" s="185"/>
      <c r="C478" s="186"/>
      <c r="D478" s="187"/>
      <c r="E478" s="186"/>
      <c r="F478" s="188"/>
      <c r="G478" s="262">
        <f t="shared" si="15"/>
        <v>0</v>
      </c>
      <c r="H478" s="192"/>
      <c r="I478" s="187"/>
      <c r="J478" s="187"/>
      <c r="K478" s="187"/>
      <c r="L478" s="187"/>
      <c r="M478" s="187"/>
      <c r="N478" s="187"/>
      <c r="O478" s="187"/>
      <c r="P478" s="187"/>
      <c r="Q478" s="187"/>
      <c r="R478" s="187"/>
      <c r="S478" s="187"/>
      <c r="T478" s="269"/>
      <c r="U478" s="271">
        <f>IF(AND(H478=0,I478=0,J478=0,K478=0,L478=0,M478=0,N478=0,O478=0,P478=0,Q478=0,R478=0,S478=0,T478=0),0,AVERAGE($H478:T478))</f>
        <v>0</v>
      </c>
      <c r="V478" s="272">
        <f t="shared" si="16"/>
        <v>0</v>
      </c>
      <c r="W478" s="272">
        <f>IF(U478&gt;11,(U478-#REF!-#REF!),0)</f>
        <v>0</v>
      </c>
    </row>
    <row r="479" spans="1:23" s="2" customFormat="1" ht="10.7">
      <c r="A479" s="259">
        <v>454</v>
      </c>
      <c r="B479" s="185"/>
      <c r="C479" s="186"/>
      <c r="D479" s="187"/>
      <c r="E479" s="186"/>
      <c r="F479" s="188"/>
      <c r="G479" s="262">
        <f t="shared" si="15"/>
        <v>0</v>
      </c>
      <c r="H479" s="192"/>
      <c r="I479" s="187"/>
      <c r="J479" s="187"/>
      <c r="K479" s="187"/>
      <c r="L479" s="187"/>
      <c r="M479" s="187"/>
      <c r="N479" s="187"/>
      <c r="O479" s="187"/>
      <c r="P479" s="187"/>
      <c r="Q479" s="187"/>
      <c r="R479" s="187"/>
      <c r="S479" s="187"/>
      <c r="T479" s="269"/>
      <c r="U479" s="271">
        <f>IF(AND(H479=0,I479=0,J479=0,K479=0,L479=0,M479=0,N479=0,O479=0,P479=0,Q479=0,R479=0,S479=0,T479=0),0,AVERAGE($H479:T479))</f>
        <v>0</v>
      </c>
      <c r="V479" s="272">
        <f t="shared" si="16"/>
        <v>0</v>
      </c>
      <c r="W479" s="272">
        <f>IF(U479&gt;11,(U479-#REF!-#REF!),0)</f>
        <v>0</v>
      </c>
    </row>
    <row r="480" spans="1:23" s="2" customFormat="1" ht="10.7">
      <c r="A480" s="259">
        <v>455</v>
      </c>
      <c r="B480" s="185"/>
      <c r="C480" s="186"/>
      <c r="D480" s="187"/>
      <c r="E480" s="186"/>
      <c r="F480" s="188"/>
      <c r="G480" s="262">
        <f t="shared" si="15"/>
        <v>0</v>
      </c>
      <c r="H480" s="192"/>
      <c r="I480" s="187"/>
      <c r="J480" s="187"/>
      <c r="K480" s="187"/>
      <c r="L480" s="187"/>
      <c r="M480" s="187"/>
      <c r="N480" s="187"/>
      <c r="O480" s="187"/>
      <c r="P480" s="187"/>
      <c r="Q480" s="187"/>
      <c r="R480" s="187"/>
      <c r="S480" s="187"/>
      <c r="T480" s="269"/>
      <c r="U480" s="271">
        <f>IF(AND(H480=0,I480=0,J480=0,K480=0,L480=0,M480=0,N480=0,O480=0,P480=0,Q480=0,R480=0,S480=0,T480=0),0,AVERAGE($H480:T480))</f>
        <v>0</v>
      </c>
      <c r="V480" s="272">
        <f t="shared" si="16"/>
        <v>0</v>
      </c>
      <c r="W480" s="272">
        <f>IF(U480&gt;11,(U480-#REF!-#REF!),0)</f>
        <v>0</v>
      </c>
    </row>
    <row r="481" spans="1:23" s="2" customFormat="1" ht="10.7">
      <c r="A481" s="259">
        <v>456</v>
      </c>
      <c r="B481" s="185"/>
      <c r="C481" s="186"/>
      <c r="D481" s="187"/>
      <c r="E481" s="186"/>
      <c r="F481" s="188"/>
      <c r="G481" s="262">
        <f t="shared" si="15"/>
        <v>0</v>
      </c>
      <c r="H481" s="192"/>
      <c r="I481" s="187"/>
      <c r="J481" s="187"/>
      <c r="K481" s="187"/>
      <c r="L481" s="187"/>
      <c r="M481" s="187"/>
      <c r="N481" s="187"/>
      <c r="O481" s="187"/>
      <c r="P481" s="187"/>
      <c r="Q481" s="187"/>
      <c r="R481" s="187"/>
      <c r="S481" s="187"/>
      <c r="T481" s="269"/>
      <c r="U481" s="271">
        <f>IF(AND(H481=0,I481=0,J481=0,K481=0,L481=0,M481=0,N481=0,O481=0,P481=0,Q481=0,R481=0,S481=0,T481=0),0,AVERAGE($H481:T481))</f>
        <v>0</v>
      </c>
      <c r="V481" s="272">
        <f t="shared" si="16"/>
        <v>0</v>
      </c>
      <c r="W481" s="272">
        <f>IF(U481&gt;11,(U481-#REF!-#REF!),0)</f>
        <v>0</v>
      </c>
    </row>
    <row r="482" spans="1:23" s="2" customFormat="1" ht="10.7">
      <c r="A482" s="259">
        <v>457</v>
      </c>
      <c r="B482" s="185"/>
      <c r="C482" s="186"/>
      <c r="D482" s="187"/>
      <c r="E482" s="186"/>
      <c r="F482" s="188"/>
      <c r="G482" s="262">
        <f t="shared" si="15"/>
        <v>0</v>
      </c>
      <c r="H482" s="192"/>
      <c r="I482" s="187"/>
      <c r="J482" s="187"/>
      <c r="K482" s="187"/>
      <c r="L482" s="187"/>
      <c r="M482" s="187"/>
      <c r="N482" s="187"/>
      <c r="O482" s="187"/>
      <c r="P482" s="187"/>
      <c r="Q482" s="187"/>
      <c r="R482" s="187"/>
      <c r="S482" s="187"/>
      <c r="T482" s="269"/>
      <c r="U482" s="271">
        <f>IF(AND(H482=0,I482=0,J482=0,K482=0,L482=0,M482=0,N482=0,O482=0,P482=0,Q482=0,R482=0,S482=0,T482=0),0,AVERAGE($H482:T482))</f>
        <v>0</v>
      </c>
      <c r="V482" s="272">
        <f t="shared" si="16"/>
        <v>0</v>
      </c>
      <c r="W482" s="272">
        <f>IF(U482&gt;11,(U482-#REF!-#REF!),0)</f>
        <v>0</v>
      </c>
    </row>
    <row r="483" spans="1:23" s="2" customFormat="1" ht="10.7">
      <c r="A483" s="259">
        <v>458</v>
      </c>
      <c r="B483" s="185"/>
      <c r="C483" s="186"/>
      <c r="D483" s="187"/>
      <c r="E483" s="186"/>
      <c r="F483" s="188"/>
      <c r="G483" s="262">
        <f t="shared" si="15"/>
        <v>0</v>
      </c>
      <c r="H483" s="192"/>
      <c r="I483" s="187"/>
      <c r="J483" s="187"/>
      <c r="K483" s="187"/>
      <c r="L483" s="187"/>
      <c r="M483" s="187"/>
      <c r="N483" s="187"/>
      <c r="O483" s="187"/>
      <c r="P483" s="187"/>
      <c r="Q483" s="187"/>
      <c r="R483" s="187"/>
      <c r="S483" s="187"/>
      <c r="T483" s="269"/>
      <c r="U483" s="271">
        <f>IF(AND(H483=0,I483=0,J483=0,K483=0,L483=0,M483=0,N483=0,O483=0,P483=0,Q483=0,R483=0,S483=0,T483=0),0,AVERAGE($H483:T483))</f>
        <v>0</v>
      </c>
      <c r="V483" s="272">
        <f t="shared" si="16"/>
        <v>0</v>
      </c>
      <c r="W483" s="272">
        <f>IF(U483&gt;11,(U483-#REF!-#REF!),0)</f>
        <v>0</v>
      </c>
    </row>
    <row r="484" spans="1:23" s="2" customFormat="1" ht="10.7">
      <c r="A484" s="259">
        <v>459</v>
      </c>
      <c r="B484" s="185"/>
      <c r="C484" s="186"/>
      <c r="D484" s="187"/>
      <c r="E484" s="186"/>
      <c r="F484" s="188"/>
      <c r="G484" s="262">
        <f t="shared" si="15"/>
        <v>0</v>
      </c>
      <c r="H484" s="192"/>
      <c r="I484" s="187"/>
      <c r="J484" s="187"/>
      <c r="K484" s="187"/>
      <c r="L484" s="187"/>
      <c r="M484" s="187"/>
      <c r="N484" s="187"/>
      <c r="O484" s="187"/>
      <c r="P484" s="187"/>
      <c r="Q484" s="187"/>
      <c r="R484" s="187"/>
      <c r="S484" s="187"/>
      <c r="T484" s="269"/>
      <c r="U484" s="271">
        <f>IF(AND(H484=0,I484=0,J484=0,K484=0,L484=0,M484=0,N484=0,O484=0,P484=0,Q484=0,R484=0,S484=0,T484=0),0,AVERAGE($H484:T484))</f>
        <v>0</v>
      </c>
      <c r="V484" s="272">
        <f t="shared" si="16"/>
        <v>0</v>
      </c>
      <c r="W484" s="272">
        <f>IF(U484&gt;11,(U484-#REF!-#REF!),0)</f>
        <v>0</v>
      </c>
    </row>
    <row r="485" spans="1:23" s="2" customFormat="1" ht="10.7">
      <c r="A485" s="259">
        <v>460</v>
      </c>
      <c r="B485" s="185"/>
      <c r="C485" s="186"/>
      <c r="D485" s="187"/>
      <c r="E485" s="186"/>
      <c r="F485" s="188"/>
      <c r="G485" s="262">
        <f t="shared" si="15"/>
        <v>0</v>
      </c>
      <c r="H485" s="192"/>
      <c r="I485" s="187"/>
      <c r="J485" s="187"/>
      <c r="K485" s="187"/>
      <c r="L485" s="187"/>
      <c r="M485" s="187"/>
      <c r="N485" s="187"/>
      <c r="O485" s="187"/>
      <c r="P485" s="187"/>
      <c r="Q485" s="187"/>
      <c r="R485" s="187"/>
      <c r="S485" s="187"/>
      <c r="T485" s="269"/>
      <c r="U485" s="271">
        <f>IF(AND(H485=0,I485=0,J485=0,K485=0,L485=0,M485=0,N485=0,O485=0,P485=0,Q485=0,R485=0,S485=0,T485=0),0,AVERAGE($H485:T485))</f>
        <v>0</v>
      </c>
      <c r="V485" s="272">
        <f t="shared" si="16"/>
        <v>0</v>
      </c>
      <c r="W485" s="272">
        <f>IF(U485&gt;11,(U485-#REF!-#REF!),0)</f>
        <v>0</v>
      </c>
    </row>
    <row r="486" spans="1:23" s="2" customFormat="1" ht="10.7">
      <c r="A486" s="259">
        <v>461</v>
      </c>
      <c r="B486" s="185"/>
      <c r="C486" s="186"/>
      <c r="D486" s="187"/>
      <c r="E486" s="186"/>
      <c r="F486" s="188"/>
      <c r="G486" s="262">
        <f t="shared" si="15"/>
        <v>0</v>
      </c>
      <c r="H486" s="192"/>
      <c r="I486" s="187"/>
      <c r="J486" s="187"/>
      <c r="K486" s="187"/>
      <c r="L486" s="187"/>
      <c r="M486" s="187"/>
      <c r="N486" s="187"/>
      <c r="O486" s="187"/>
      <c r="P486" s="187"/>
      <c r="Q486" s="187"/>
      <c r="R486" s="187"/>
      <c r="S486" s="187"/>
      <c r="T486" s="269"/>
      <c r="U486" s="271">
        <f>IF(AND(H486=0,I486=0,J486=0,K486=0,L486=0,M486=0,N486=0,O486=0,P486=0,Q486=0,R486=0,S486=0,T486=0),0,AVERAGE($H486:T486))</f>
        <v>0</v>
      </c>
      <c r="V486" s="272">
        <f t="shared" si="16"/>
        <v>0</v>
      </c>
      <c r="W486" s="272">
        <f>IF(U486&gt;11,(U486-#REF!-#REF!),0)</f>
        <v>0</v>
      </c>
    </row>
    <row r="487" spans="1:23" s="2" customFormat="1" ht="10.7">
      <c r="A487" s="259">
        <v>462</v>
      </c>
      <c r="B487" s="185"/>
      <c r="C487" s="186"/>
      <c r="D487" s="187"/>
      <c r="E487" s="186"/>
      <c r="F487" s="188"/>
      <c r="G487" s="262">
        <f t="shared" si="15"/>
        <v>0</v>
      </c>
      <c r="H487" s="192"/>
      <c r="I487" s="187"/>
      <c r="J487" s="187"/>
      <c r="K487" s="187"/>
      <c r="L487" s="187"/>
      <c r="M487" s="187"/>
      <c r="N487" s="187"/>
      <c r="O487" s="187"/>
      <c r="P487" s="187"/>
      <c r="Q487" s="187"/>
      <c r="R487" s="187"/>
      <c r="S487" s="187"/>
      <c r="T487" s="269"/>
      <c r="U487" s="271">
        <f>IF(AND(H487=0,I487=0,J487=0,K487=0,L487=0,M487=0,N487=0,O487=0,P487=0,Q487=0,R487=0,S487=0,T487=0),0,AVERAGE($H487:T487))</f>
        <v>0</v>
      </c>
      <c r="V487" s="272">
        <f t="shared" si="16"/>
        <v>0</v>
      </c>
      <c r="W487" s="272">
        <f>IF(U487&gt;11,(U487-#REF!-#REF!),0)</f>
        <v>0</v>
      </c>
    </row>
    <row r="488" spans="1:23" s="2" customFormat="1" ht="10.7">
      <c r="A488" s="259">
        <v>463</v>
      </c>
      <c r="B488" s="185"/>
      <c r="C488" s="186"/>
      <c r="D488" s="187"/>
      <c r="E488" s="186"/>
      <c r="F488" s="188"/>
      <c r="G488" s="262">
        <f t="shared" si="15"/>
        <v>0</v>
      </c>
      <c r="H488" s="192"/>
      <c r="I488" s="187"/>
      <c r="J488" s="187"/>
      <c r="K488" s="187"/>
      <c r="L488" s="187"/>
      <c r="M488" s="187"/>
      <c r="N488" s="187"/>
      <c r="O488" s="187"/>
      <c r="P488" s="187"/>
      <c r="Q488" s="187"/>
      <c r="R488" s="187"/>
      <c r="S488" s="187"/>
      <c r="T488" s="269"/>
      <c r="U488" s="271">
        <f>IF(AND(H488=0,I488=0,J488=0,K488=0,L488=0,M488=0,N488=0,O488=0,P488=0,Q488=0,R488=0,S488=0,T488=0),0,AVERAGE($H488:T488))</f>
        <v>0</v>
      </c>
      <c r="V488" s="272">
        <f t="shared" si="16"/>
        <v>0</v>
      </c>
      <c r="W488" s="272">
        <f>IF(U488&gt;11,(U488-#REF!-#REF!),0)</f>
        <v>0</v>
      </c>
    </row>
    <row r="489" spans="1:23" s="2" customFormat="1" ht="10.7">
      <c r="A489" s="259">
        <v>464</v>
      </c>
      <c r="B489" s="185"/>
      <c r="C489" s="186"/>
      <c r="D489" s="187"/>
      <c r="E489" s="186"/>
      <c r="F489" s="188"/>
      <c r="G489" s="262">
        <f t="shared" si="15"/>
        <v>0</v>
      </c>
      <c r="H489" s="192"/>
      <c r="I489" s="187"/>
      <c r="J489" s="187"/>
      <c r="K489" s="187"/>
      <c r="L489" s="187"/>
      <c r="M489" s="187"/>
      <c r="N489" s="187"/>
      <c r="O489" s="187"/>
      <c r="P489" s="187"/>
      <c r="Q489" s="187"/>
      <c r="R489" s="187"/>
      <c r="S489" s="187"/>
      <c r="T489" s="269"/>
      <c r="U489" s="271">
        <f>IF(AND(H489=0,I489=0,J489=0,K489=0,L489=0,M489=0,N489=0,O489=0,P489=0,Q489=0,R489=0,S489=0,T489=0),0,AVERAGE($H489:T489))</f>
        <v>0</v>
      </c>
      <c r="V489" s="272">
        <f t="shared" si="16"/>
        <v>0</v>
      </c>
      <c r="W489" s="272">
        <f>IF(U489&gt;11,(U489-#REF!-#REF!),0)</f>
        <v>0</v>
      </c>
    </row>
    <row r="490" spans="1:23" s="2" customFormat="1" ht="10.7">
      <c r="A490" s="259">
        <v>465</v>
      </c>
      <c r="B490" s="185"/>
      <c r="C490" s="186"/>
      <c r="D490" s="187"/>
      <c r="E490" s="186"/>
      <c r="F490" s="188"/>
      <c r="G490" s="262">
        <f t="shared" si="15"/>
        <v>0</v>
      </c>
      <c r="H490" s="192"/>
      <c r="I490" s="187"/>
      <c r="J490" s="187"/>
      <c r="K490" s="187"/>
      <c r="L490" s="187"/>
      <c r="M490" s="187"/>
      <c r="N490" s="187"/>
      <c r="O490" s="187"/>
      <c r="P490" s="187"/>
      <c r="Q490" s="187"/>
      <c r="R490" s="187"/>
      <c r="S490" s="187"/>
      <c r="T490" s="269"/>
      <c r="U490" s="271">
        <f>IF(AND(H490=0,I490=0,J490=0,K490=0,L490=0,M490=0,N490=0,O490=0,P490=0,Q490=0,R490=0,S490=0,T490=0),0,AVERAGE($H490:T490))</f>
        <v>0</v>
      </c>
      <c r="V490" s="272">
        <f t="shared" si="16"/>
        <v>0</v>
      </c>
      <c r="W490" s="272">
        <f>IF(U490&gt;11,(U490-#REF!-#REF!),0)</f>
        <v>0</v>
      </c>
    </row>
    <row r="491" spans="1:23" s="2" customFormat="1" ht="10.7">
      <c r="A491" s="259">
        <v>466</v>
      </c>
      <c r="B491" s="185"/>
      <c r="C491" s="186"/>
      <c r="D491" s="187"/>
      <c r="E491" s="186"/>
      <c r="F491" s="188"/>
      <c r="G491" s="262">
        <f t="shared" si="15"/>
        <v>0</v>
      </c>
      <c r="H491" s="192"/>
      <c r="I491" s="187"/>
      <c r="J491" s="187"/>
      <c r="K491" s="187"/>
      <c r="L491" s="187"/>
      <c r="M491" s="187"/>
      <c r="N491" s="187"/>
      <c r="O491" s="187"/>
      <c r="P491" s="187"/>
      <c r="Q491" s="187"/>
      <c r="R491" s="187"/>
      <c r="S491" s="187"/>
      <c r="T491" s="269"/>
      <c r="U491" s="271">
        <f>IF(AND(H491=0,I491=0,J491=0,K491=0,L491=0,M491=0,N491=0,O491=0,P491=0,Q491=0,R491=0,S491=0,T491=0),0,AVERAGE($H491:T491))</f>
        <v>0</v>
      </c>
      <c r="V491" s="272">
        <f t="shared" si="16"/>
        <v>0</v>
      </c>
      <c r="W491" s="272">
        <f>IF(U491&gt;11,(U491-#REF!-#REF!),0)</f>
        <v>0</v>
      </c>
    </row>
    <row r="492" spans="1:23" s="2" customFormat="1" ht="10.7">
      <c r="A492" s="259">
        <v>467</v>
      </c>
      <c r="B492" s="185"/>
      <c r="C492" s="186"/>
      <c r="D492" s="187"/>
      <c r="E492" s="186"/>
      <c r="F492" s="188"/>
      <c r="G492" s="262">
        <f t="shared" si="15"/>
        <v>0</v>
      </c>
      <c r="H492" s="192"/>
      <c r="I492" s="187"/>
      <c r="J492" s="187"/>
      <c r="K492" s="187"/>
      <c r="L492" s="187"/>
      <c r="M492" s="187"/>
      <c r="N492" s="187"/>
      <c r="O492" s="187"/>
      <c r="P492" s="187"/>
      <c r="Q492" s="187"/>
      <c r="R492" s="187"/>
      <c r="S492" s="187"/>
      <c r="T492" s="269"/>
      <c r="U492" s="271">
        <f>IF(AND(H492=0,I492=0,J492=0,K492=0,L492=0,M492=0,N492=0,O492=0,P492=0,Q492=0,R492=0,S492=0,T492=0),0,AVERAGE($H492:T492))</f>
        <v>0</v>
      </c>
      <c r="V492" s="272">
        <f t="shared" si="16"/>
        <v>0</v>
      </c>
      <c r="W492" s="272">
        <f>IF(U492&gt;11,(U492-#REF!-#REF!),0)</f>
        <v>0</v>
      </c>
    </row>
    <row r="493" spans="1:23" s="2" customFormat="1" ht="10.7">
      <c r="A493" s="259">
        <v>468</v>
      </c>
      <c r="B493" s="185"/>
      <c r="C493" s="186"/>
      <c r="D493" s="187"/>
      <c r="E493" s="186"/>
      <c r="F493" s="188"/>
      <c r="G493" s="262">
        <f t="shared" si="15"/>
        <v>0</v>
      </c>
      <c r="H493" s="192"/>
      <c r="I493" s="187"/>
      <c r="J493" s="187"/>
      <c r="K493" s="187"/>
      <c r="L493" s="187"/>
      <c r="M493" s="187"/>
      <c r="N493" s="187"/>
      <c r="O493" s="187"/>
      <c r="P493" s="187"/>
      <c r="Q493" s="187"/>
      <c r="R493" s="187"/>
      <c r="S493" s="187"/>
      <c r="T493" s="269"/>
      <c r="U493" s="271">
        <f>IF(AND(H493=0,I493=0,J493=0,K493=0,L493=0,M493=0,N493=0,O493=0,P493=0,Q493=0,R493=0,S493=0,T493=0),0,AVERAGE($H493:T493))</f>
        <v>0</v>
      </c>
      <c r="V493" s="272">
        <f t="shared" si="16"/>
        <v>0</v>
      </c>
      <c r="W493" s="272">
        <f>IF(U493&gt;11,(U493-#REF!-#REF!),0)</f>
        <v>0</v>
      </c>
    </row>
    <row r="494" spans="1:23" s="2" customFormat="1" ht="10.7">
      <c r="A494" s="259">
        <v>469</v>
      </c>
      <c r="B494" s="185"/>
      <c r="C494" s="186"/>
      <c r="D494" s="187"/>
      <c r="E494" s="186"/>
      <c r="F494" s="188"/>
      <c r="G494" s="262">
        <f t="shared" si="15"/>
        <v>0</v>
      </c>
      <c r="H494" s="192"/>
      <c r="I494" s="187"/>
      <c r="J494" s="187"/>
      <c r="K494" s="187"/>
      <c r="L494" s="187"/>
      <c r="M494" s="187"/>
      <c r="N494" s="187"/>
      <c r="O494" s="187"/>
      <c r="P494" s="187"/>
      <c r="Q494" s="187"/>
      <c r="R494" s="187"/>
      <c r="S494" s="187"/>
      <c r="T494" s="269"/>
      <c r="U494" s="271">
        <f>IF(AND(H494=0,I494=0,J494=0,K494=0,L494=0,M494=0,N494=0,O494=0,P494=0,Q494=0,R494=0,S494=0,T494=0),0,AVERAGE($H494:T494))</f>
        <v>0</v>
      </c>
      <c r="V494" s="272">
        <f t="shared" si="16"/>
        <v>0</v>
      </c>
      <c r="W494" s="272">
        <f>IF(U494&gt;11,(U494-#REF!-#REF!),0)</f>
        <v>0</v>
      </c>
    </row>
    <row r="495" spans="1:23" s="2" customFormat="1" ht="10.7">
      <c r="A495" s="259">
        <v>470</v>
      </c>
      <c r="B495" s="185"/>
      <c r="C495" s="186"/>
      <c r="D495" s="187"/>
      <c r="E495" s="186"/>
      <c r="F495" s="188"/>
      <c r="G495" s="262">
        <f t="shared" si="15"/>
        <v>0</v>
      </c>
      <c r="H495" s="192"/>
      <c r="I495" s="187"/>
      <c r="J495" s="187"/>
      <c r="K495" s="187"/>
      <c r="L495" s="187"/>
      <c r="M495" s="187"/>
      <c r="N495" s="187"/>
      <c r="O495" s="187"/>
      <c r="P495" s="187"/>
      <c r="Q495" s="187"/>
      <c r="R495" s="187"/>
      <c r="S495" s="187"/>
      <c r="T495" s="269"/>
      <c r="U495" s="271">
        <f>IF(AND(H495=0,I495=0,J495=0,K495=0,L495=0,M495=0,N495=0,O495=0,P495=0,Q495=0,R495=0,S495=0,T495=0),0,AVERAGE($H495:T495))</f>
        <v>0</v>
      </c>
      <c r="V495" s="272">
        <f t="shared" si="16"/>
        <v>0</v>
      </c>
      <c r="W495" s="272">
        <f>IF(U495&gt;11,(U495-#REF!-#REF!),0)</f>
        <v>0</v>
      </c>
    </row>
    <row r="496" spans="1:23" s="2" customFormat="1" ht="10.7">
      <c r="A496" s="259">
        <v>471</v>
      </c>
      <c r="B496" s="185"/>
      <c r="C496" s="186"/>
      <c r="D496" s="187"/>
      <c r="E496" s="186"/>
      <c r="F496" s="188"/>
      <c r="G496" s="262">
        <f t="shared" si="15"/>
        <v>0</v>
      </c>
      <c r="H496" s="192"/>
      <c r="I496" s="187"/>
      <c r="J496" s="187"/>
      <c r="K496" s="187"/>
      <c r="L496" s="187"/>
      <c r="M496" s="187"/>
      <c r="N496" s="187"/>
      <c r="O496" s="187"/>
      <c r="P496" s="187"/>
      <c r="Q496" s="187"/>
      <c r="R496" s="187"/>
      <c r="S496" s="187"/>
      <c r="T496" s="269"/>
      <c r="U496" s="271">
        <f>IF(AND(H496=0,I496=0,J496=0,K496=0,L496=0,M496=0,N496=0,O496=0,P496=0,Q496=0,R496=0,S496=0,T496=0),0,AVERAGE($H496:T496))</f>
        <v>0</v>
      </c>
      <c r="V496" s="272">
        <f t="shared" si="16"/>
        <v>0</v>
      </c>
      <c r="W496" s="272">
        <f>IF(U496&gt;11,(U496-#REF!-#REF!),0)</f>
        <v>0</v>
      </c>
    </row>
    <row r="497" spans="1:23" s="2" customFormat="1" ht="10.7">
      <c r="A497" s="259">
        <v>472</v>
      </c>
      <c r="B497" s="185"/>
      <c r="C497" s="186"/>
      <c r="D497" s="187"/>
      <c r="E497" s="186"/>
      <c r="F497" s="188"/>
      <c r="G497" s="262">
        <f t="shared" si="15"/>
        <v>0</v>
      </c>
      <c r="H497" s="192"/>
      <c r="I497" s="187"/>
      <c r="J497" s="187"/>
      <c r="K497" s="187"/>
      <c r="L497" s="187"/>
      <c r="M497" s="187"/>
      <c r="N497" s="187"/>
      <c r="O497" s="187"/>
      <c r="P497" s="187"/>
      <c r="Q497" s="187"/>
      <c r="R497" s="187"/>
      <c r="S497" s="187"/>
      <c r="T497" s="269"/>
      <c r="U497" s="271">
        <f>IF(AND(H497=0,I497=0,J497=0,K497=0,L497=0,M497=0,N497=0,O497=0,P497=0,Q497=0,R497=0,S497=0,T497=0),0,AVERAGE($H497:T497))</f>
        <v>0</v>
      </c>
      <c r="V497" s="272">
        <f t="shared" si="16"/>
        <v>0</v>
      </c>
      <c r="W497" s="272">
        <f>IF(U497&gt;11,(U497-#REF!-#REF!),0)</f>
        <v>0</v>
      </c>
    </row>
    <row r="498" spans="1:23" s="2" customFormat="1" ht="10.7">
      <c r="A498" s="259">
        <v>473</v>
      </c>
      <c r="B498" s="185"/>
      <c r="C498" s="186"/>
      <c r="D498" s="187"/>
      <c r="E498" s="186"/>
      <c r="F498" s="188"/>
      <c r="G498" s="262">
        <f t="shared" si="15"/>
        <v>0</v>
      </c>
      <c r="H498" s="192"/>
      <c r="I498" s="187"/>
      <c r="J498" s="187"/>
      <c r="K498" s="187"/>
      <c r="L498" s="187"/>
      <c r="M498" s="187"/>
      <c r="N498" s="187"/>
      <c r="O498" s="187"/>
      <c r="P498" s="187"/>
      <c r="Q498" s="187"/>
      <c r="R498" s="187"/>
      <c r="S498" s="187"/>
      <c r="T498" s="269"/>
      <c r="U498" s="271">
        <f>IF(AND(H498=0,I498=0,J498=0,K498=0,L498=0,M498=0,N498=0,O498=0,P498=0,Q498=0,R498=0,S498=0,T498=0),0,AVERAGE($H498:T498))</f>
        <v>0</v>
      </c>
      <c r="V498" s="272">
        <f t="shared" si="16"/>
        <v>0</v>
      </c>
      <c r="W498" s="272">
        <f>IF(U498&gt;11,(U498-#REF!-#REF!),0)</f>
        <v>0</v>
      </c>
    </row>
    <row r="499" spans="1:23" s="2" customFormat="1" ht="10.7">
      <c r="A499" s="259">
        <v>474</v>
      </c>
      <c r="B499" s="185"/>
      <c r="C499" s="186"/>
      <c r="D499" s="187"/>
      <c r="E499" s="186"/>
      <c r="F499" s="188"/>
      <c r="G499" s="262">
        <f t="shared" si="15"/>
        <v>0</v>
      </c>
      <c r="H499" s="192"/>
      <c r="I499" s="187"/>
      <c r="J499" s="187"/>
      <c r="K499" s="187"/>
      <c r="L499" s="187"/>
      <c r="M499" s="187"/>
      <c r="N499" s="187"/>
      <c r="O499" s="187"/>
      <c r="P499" s="187"/>
      <c r="Q499" s="187"/>
      <c r="R499" s="187"/>
      <c r="S499" s="187"/>
      <c r="T499" s="269"/>
      <c r="U499" s="271">
        <f>IF(AND(H499=0,I499=0,J499=0,K499=0,L499=0,M499=0,N499=0,O499=0,P499=0,Q499=0,R499=0,S499=0,T499=0),0,AVERAGE($H499:T499))</f>
        <v>0</v>
      </c>
      <c r="V499" s="272">
        <f t="shared" si="16"/>
        <v>0</v>
      </c>
      <c r="W499" s="272">
        <f>IF(U499&gt;11,(U499-#REF!-#REF!),0)</f>
        <v>0</v>
      </c>
    </row>
    <row r="500" spans="1:23" s="2" customFormat="1" ht="10.7">
      <c r="A500" s="259">
        <v>475</v>
      </c>
      <c r="B500" s="185"/>
      <c r="C500" s="186"/>
      <c r="D500" s="187"/>
      <c r="E500" s="186"/>
      <c r="F500" s="188"/>
      <c r="G500" s="262">
        <f t="shared" si="15"/>
        <v>0</v>
      </c>
      <c r="H500" s="192"/>
      <c r="I500" s="187"/>
      <c r="J500" s="187"/>
      <c r="K500" s="187"/>
      <c r="L500" s="187"/>
      <c r="M500" s="187"/>
      <c r="N500" s="187"/>
      <c r="O500" s="187"/>
      <c r="P500" s="187"/>
      <c r="Q500" s="187"/>
      <c r="R500" s="187"/>
      <c r="S500" s="187"/>
      <c r="T500" s="269"/>
      <c r="U500" s="271">
        <f>IF(AND(H500=0,I500=0,J500=0,K500=0,L500=0,M500=0,N500=0,O500=0,P500=0,Q500=0,R500=0,S500=0,T500=0),0,AVERAGE($H500:T500))</f>
        <v>0</v>
      </c>
      <c r="V500" s="272">
        <f t="shared" si="16"/>
        <v>0</v>
      </c>
      <c r="W500" s="272">
        <f>IF(U500&gt;11,(U500-#REF!-#REF!),0)</f>
        <v>0</v>
      </c>
    </row>
    <row r="501" spans="1:23" s="2" customFormat="1" ht="10.7">
      <c r="A501" s="259">
        <v>476</v>
      </c>
      <c r="B501" s="185"/>
      <c r="C501" s="186"/>
      <c r="D501" s="187"/>
      <c r="E501" s="186"/>
      <c r="F501" s="188"/>
      <c r="G501" s="262">
        <f t="shared" si="15"/>
        <v>0</v>
      </c>
      <c r="H501" s="192"/>
      <c r="I501" s="187"/>
      <c r="J501" s="187"/>
      <c r="K501" s="187"/>
      <c r="L501" s="187"/>
      <c r="M501" s="187"/>
      <c r="N501" s="187"/>
      <c r="O501" s="187"/>
      <c r="P501" s="187"/>
      <c r="Q501" s="187"/>
      <c r="R501" s="187"/>
      <c r="S501" s="187"/>
      <c r="T501" s="269"/>
      <c r="U501" s="271">
        <f>IF(AND(H501=0,I501=0,J501=0,K501=0,L501=0,M501=0,N501=0,O501=0,P501=0,Q501=0,R501=0,S501=0,T501=0),0,AVERAGE($H501:T501))</f>
        <v>0</v>
      </c>
      <c r="V501" s="272">
        <f t="shared" si="16"/>
        <v>0</v>
      </c>
      <c r="W501" s="272">
        <f>IF(U501&gt;11,(U501-#REF!-#REF!),0)</f>
        <v>0</v>
      </c>
    </row>
    <row r="502" spans="1:23" s="2" customFormat="1" ht="10.7">
      <c r="A502" s="259">
        <v>477</v>
      </c>
      <c r="B502" s="185"/>
      <c r="C502" s="186"/>
      <c r="D502" s="187"/>
      <c r="E502" s="186"/>
      <c r="F502" s="188"/>
      <c r="G502" s="262">
        <f t="shared" si="15"/>
        <v>0</v>
      </c>
      <c r="H502" s="192"/>
      <c r="I502" s="187"/>
      <c r="J502" s="187"/>
      <c r="K502" s="187"/>
      <c r="L502" s="187"/>
      <c r="M502" s="187"/>
      <c r="N502" s="187"/>
      <c r="O502" s="187"/>
      <c r="P502" s="187"/>
      <c r="Q502" s="187"/>
      <c r="R502" s="187"/>
      <c r="S502" s="187"/>
      <c r="T502" s="269"/>
      <c r="U502" s="271">
        <f>IF(AND(H502=0,I502=0,J502=0,K502=0,L502=0,M502=0,N502=0,O502=0,P502=0,Q502=0,R502=0,S502=0,T502=0),0,AVERAGE($H502:T502))</f>
        <v>0</v>
      </c>
      <c r="V502" s="272">
        <f t="shared" si="16"/>
        <v>0</v>
      </c>
      <c r="W502" s="272">
        <f>IF(U502&gt;11,(U502-#REF!-#REF!),0)</f>
        <v>0</v>
      </c>
    </row>
    <row r="503" spans="1:23" s="2" customFormat="1" ht="10.7">
      <c r="A503" s="259">
        <v>478</v>
      </c>
      <c r="B503" s="185"/>
      <c r="C503" s="186"/>
      <c r="D503" s="187"/>
      <c r="E503" s="186"/>
      <c r="F503" s="188"/>
      <c r="G503" s="262">
        <f t="shared" si="15"/>
        <v>0</v>
      </c>
      <c r="H503" s="192"/>
      <c r="I503" s="187"/>
      <c r="J503" s="187"/>
      <c r="K503" s="187"/>
      <c r="L503" s="187"/>
      <c r="M503" s="187"/>
      <c r="N503" s="187"/>
      <c r="O503" s="187"/>
      <c r="P503" s="187"/>
      <c r="Q503" s="187"/>
      <c r="R503" s="187"/>
      <c r="S503" s="187"/>
      <c r="T503" s="269"/>
      <c r="U503" s="271">
        <f>IF(AND(H503=0,I503=0,J503=0,K503=0,L503=0,M503=0,N503=0,O503=0,P503=0,Q503=0,R503=0,S503=0,T503=0),0,AVERAGE($H503:T503))</f>
        <v>0</v>
      </c>
      <c r="V503" s="272">
        <f t="shared" si="16"/>
        <v>0</v>
      </c>
      <c r="W503" s="272">
        <f>IF(U503&gt;11,(U503-#REF!-#REF!),0)</f>
        <v>0</v>
      </c>
    </row>
    <row r="504" spans="1:23" s="2" customFormat="1" ht="10.7">
      <c r="A504" s="259">
        <v>479</v>
      </c>
      <c r="B504" s="185"/>
      <c r="C504" s="186"/>
      <c r="D504" s="187"/>
      <c r="E504" s="186"/>
      <c r="F504" s="188"/>
      <c r="G504" s="262">
        <f t="shared" si="15"/>
        <v>0</v>
      </c>
      <c r="H504" s="192"/>
      <c r="I504" s="187"/>
      <c r="J504" s="187"/>
      <c r="K504" s="187"/>
      <c r="L504" s="187"/>
      <c r="M504" s="187"/>
      <c r="N504" s="187"/>
      <c r="O504" s="187"/>
      <c r="P504" s="187"/>
      <c r="Q504" s="187"/>
      <c r="R504" s="187"/>
      <c r="S504" s="187"/>
      <c r="T504" s="269"/>
      <c r="U504" s="271">
        <f>IF(AND(H504=0,I504=0,J504=0,K504=0,L504=0,M504=0,N504=0,O504=0,P504=0,Q504=0,R504=0,S504=0,T504=0),0,AVERAGE($H504:T504))</f>
        <v>0</v>
      </c>
      <c r="V504" s="272">
        <f t="shared" si="16"/>
        <v>0</v>
      </c>
      <c r="W504" s="272">
        <f>IF(U504&gt;11,(U504-#REF!-#REF!),0)</f>
        <v>0</v>
      </c>
    </row>
    <row r="505" spans="1:23" s="2" customFormat="1" ht="10.7">
      <c r="A505" s="259">
        <v>480</v>
      </c>
      <c r="B505" s="185"/>
      <c r="C505" s="186"/>
      <c r="D505" s="187"/>
      <c r="E505" s="186"/>
      <c r="F505" s="188"/>
      <c r="G505" s="262">
        <f t="shared" si="15"/>
        <v>0</v>
      </c>
      <c r="H505" s="192"/>
      <c r="I505" s="187"/>
      <c r="J505" s="187"/>
      <c r="K505" s="187"/>
      <c r="L505" s="187"/>
      <c r="M505" s="187"/>
      <c r="N505" s="187"/>
      <c r="O505" s="187"/>
      <c r="P505" s="187"/>
      <c r="Q505" s="187"/>
      <c r="R505" s="187"/>
      <c r="S505" s="187"/>
      <c r="T505" s="269"/>
      <c r="U505" s="271">
        <f>IF(AND(H505=0,I505=0,J505=0,K505=0,L505=0,M505=0,N505=0,O505=0,P505=0,Q505=0,R505=0,S505=0,T505=0),0,AVERAGE($H505:T505))</f>
        <v>0</v>
      </c>
      <c r="V505" s="272">
        <f t="shared" si="16"/>
        <v>0</v>
      </c>
      <c r="W505" s="272">
        <f>IF(U505&gt;11,(U505-#REF!-#REF!),0)</f>
        <v>0</v>
      </c>
    </row>
    <row r="506" spans="1:23" s="2" customFormat="1" ht="10.7">
      <c r="A506" s="259">
        <v>481</v>
      </c>
      <c r="B506" s="185"/>
      <c r="C506" s="186"/>
      <c r="D506" s="187"/>
      <c r="E506" s="186"/>
      <c r="F506" s="188"/>
      <c r="G506" s="262">
        <f t="shared" si="15"/>
        <v>0</v>
      </c>
      <c r="H506" s="192"/>
      <c r="I506" s="187"/>
      <c r="J506" s="187"/>
      <c r="K506" s="187"/>
      <c r="L506" s="187"/>
      <c r="M506" s="187"/>
      <c r="N506" s="187"/>
      <c r="O506" s="187"/>
      <c r="P506" s="187"/>
      <c r="Q506" s="187"/>
      <c r="R506" s="187"/>
      <c r="S506" s="187"/>
      <c r="T506" s="269"/>
      <c r="U506" s="271">
        <f>IF(AND(H506=0,I506=0,J506=0,K506=0,L506=0,M506=0,N506=0,O506=0,P506=0,Q506=0,R506=0,S506=0,T506=0),0,AVERAGE($H506:T506))</f>
        <v>0</v>
      </c>
      <c r="V506" s="272">
        <f t="shared" si="16"/>
        <v>0</v>
      </c>
      <c r="W506" s="272">
        <f>IF(U506&gt;11,(U506-#REF!-#REF!),0)</f>
        <v>0</v>
      </c>
    </row>
    <row r="507" spans="1:23" s="2" customFormat="1" ht="10.7">
      <c r="A507" s="259">
        <v>482</v>
      </c>
      <c r="B507" s="185"/>
      <c r="C507" s="186"/>
      <c r="D507" s="187"/>
      <c r="E507" s="186"/>
      <c r="F507" s="188"/>
      <c r="G507" s="262">
        <f t="shared" si="15"/>
        <v>0</v>
      </c>
      <c r="H507" s="192"/>
      <c r="I507" s="187"/>
      <c r="J507" s="187"/>
      <c r="K507" s="187"/>
      <c r="L507" s="187"/>
      <c r="M507" s="187"/>
      <c r="N507" s="187"/>
      <c r="O507" s="187"/>
      <c r="P507" s="187"/>
      <c r="Q507" s="187"/>
      <c r="R507" s="187"/>
      <c r="S507" s="187"/>
      <c r="T507" s="269"/>
      <c r="U507" s="271">
        <f>IF(AND(H507=0,I507=0,J507=0,K507=0,L507=0,M507=0,N507=0,O507=0,P507=0,Q507=0,R507=0,S507=0,T507=0),0,AVERAGE($H507:T507))</f>
        <v>0</v>
      </c>
      <c r="V507" s="272">
        <f t="shared" si="16"/>
        <v>0</v>
      </c>
      <c r="W507" s="272">
        <f>IF(U507&gt;11,(U507-#REF!-#REF!),0)</f>
        <v>0</v>
      </c>
    </row>
    <row r="508" spans="1:23" s="2" customFormat="1" ht="10.7">
      <c r="A508" s="259">
        <v>483</v>
      </c>
      <c r="B508" s="185"/>
      <c r="C508" s="186"/>
      <c r="D508" s="187"/>
      <c r="E508" s="186"/>
      <c r="F508" s="188"/>
      <c r="G508" s="262">
        <f t="shared" si="15"/>
        <v>0</v>
      </c>
      <c r="H508" s="192"/>
      <c r="I508" s="187"/>
      <c r="J508" s="187"/>
      <c r="K508" s="187"/>
      <c r="L508" s="187"/>
      <c r="M508" s="187"/>
      <c r="N508" s="187"/>
      <c r="O508" s="187"/>
      <c r="P508" s="187"/>
      <c r="Q508" s="187"/>
      <c r="R508" s="187"/>
      <c r="S508" s="187"/>
      <c r="T508" s="269"/>
      <c r="U508" s="271">
        <f>IF(AND(H508=0,I508=0,J508=0,K508=0,L508=0,M508=0,N508=0,O508=0,P508=0,Q508=0,R508=0,S508=0,T508=0),0,AVERAGE($H508:T508))</f>
        <v>0</v>
      </c>
      <c r="V508" s="272">
        <f t="shared" si="16"/>
        <v>0</v>
      </c>
      <c r="W508" s="272">
        <f>IF(U508&gt;11,(U508-#REF!-#REF!),0)</f>
        <v>0</v>
      </c>
    </row>
    <row r="509" spans="1:23" s="2" customFormat="1" ht="10.7">
      <c r="A509" s="259">
        <v>484</v>
      </c>
      <c r="B509" s="185"/>
      <c r="C509" s="186"/>
      <c r="D509" s="187"/>
      <c r="E509" s="186"/>
      <c r="F509" s="188"/>
      <c r="G509" s="262">
        <f t="shared" si="15"/>
        <v>0</v>
      </c>
      <c r="H509" s="192"/>
      <c r="I509" s="187"/>
      <c r="J509" s="187"/>
      <c r="K509" s="187"/>
      <c r="L509" s="187"/>
      <c r="M509" s="187"/>
      <c r="N509" s="187"/>
      <c r="O509" s="187"/>
      <c r="P509" s="187"/>
      <c r="Q509" s="187"/>
      <c r="R509" s="187"/>
      <c r="S509" s="187"/>
      <c r="T509" s="269"/>
      <c r="U509" s="271">
        <f>IF(AND(H509=0,I509=0,J509=0,K509=0,L509=0,M509=0,N509=0,O509=0,P509=0,Q509=0,R509=0,S509=0,T509=0),0,AVERAGE($H509:T509))</f>
        <v>0</v>
      </c>
      <c r="V509" s="272">
        <f t="shared" si="16"/>
        <v>0</v>
      </c>
      <c r="W509" s="272">
        <f>IF(U509&gt;11,(U509-#REF!-#REF!),0)</f>
        <v>0</v>
      </c>
    </row>
    <row r="510" spans="1:23" s="2" customFormat="1" ht="10.7">
      <c r="A510" s="259">
        <v>485</v>
      </c>
      <c r="B510" s="185"/>
      <c r="C510" s="186"/>
      <c r="D510" s="187"/>
      <c r="E510" s="186"/>
      <c r="F510" s="188"/>
      <c r="G510" s="262">
        <f t="shared" si="15"/>
        <v>0</v>
      </c>
      <c r="H510" s="192"/>
      <c r="I510" s="187"/>
      <c r="J510" s="187"/>
      <c r="K510" s="187"/>
      <c r="L510" s="187"/>
      <c r="M510" s="187"/>
      <c r="N510" s="187"/>
      <c r="O510" s="187"/>
      <c r="P510" s="187"/>
      <c r="Q510" s="187"/>
      <c r="R510" s="187"/>
      <c r="S510" s="187"/>
      <c r="T510" s="269"/>
      <c r="U510" s="271">
        <f>IF(AND(H510=0,I510=0,J510=0,K510=0,L510=0,M510=0,N510=0,O510=0,P510=0,Q510=0,R510=0,S510=0,T510=0),0,AVERAGE($H510:T510))</f>
        <v>0</v>
      </c>
      <c r="V510" s="272">
        <f t="shared" si="16"/>
        <v>0</v>
      </c>
      <c r="W510" s="272">
        <f>IF(U510&gt;11,(U510-#REF!-#REF!),0)</f>
        <v>0</v>
      </c>
    </row>
    <row r="511" spans="1:23" s="2" customFormat="1" ht="10.7">
      <c r="A511" s="259">
        <v>486</v>
      </c>
      <c r="B511" s="185"/>
      <c r="C511" s="186"/>
      <c r="D511" s="187"/>
      <c r="E511" s="186"/>
      <c r="F511" s="188"/>
      <c r="G511" s="262">
        <f t="shared" si="15"/>
        <v>0</v>
      </c>
      <c r="H511" s="192"/>
      <c r="I511" s="187"/>
      <c r="J511" s="187"/>
      <c r="K511" s="187"/>
      <c r="L511" s="187"/>
      <c r="M511" s="187"/>
      <c r="N511" s="187"/>
      <c r="O511" s="187"/>
      <c r="P511" s="187"/>
      <c r="Q511" s="187"/>
      <c r="R511" s="187"/>
      <c r="S511" s="187"/>
      <c r="T511" s="269"/>
      <c r="U511" s="271">
        <f>IF(AND(H511=0,I511=0,J511=0,K511=0,L511=0,M511=0,N511=0,O511=0,P511=0,Q511=0,R511=0,S511=0,T511=0),0,AVERAGE($H511:T511))</f>
        <v>0</v>
      </c>
      <c r="V511" s="272">
        <f t="shared" si="16"/>
        <v>0</v>
      </c>
      <c r="W511" s="272">
        <f>IF(U511&gt;11,(U511-#REF!-#REF!),0)</f>
        <v>0</v>
      </c>
    </row>
    <row r="512" spans="1:23" s="2" customFormat="1" ht="10.7">
      <c r="A512" s="259">
        <v>487</v>
      </c>
      <c r="B512" s="185"/>
      <c r="C512" s="186"/>
      <c r="D512" s="187"/>
      <c r="E512" s="186"/>
      <c r="F512" s="188"/>
      <c r="G512" s="262">
        <f t="shared" si="15"/>
        <v>0</v>
      </c>
      <c r="H512" s="192"/>
      <c r="I512" s="187"/>
      <c r="J512" s="187"/>
      <c r="K512" s="187"/>
      <c r="L512" s="187"/>
      <c r="M512" s="187"/>
      <c r="N512" s="187"/>
      <c r="O512" s="187"/>
      <c r="P512" s="187"/>
      <c r="Q512" s="187"/>
      <c r="R512" s="187"/>
      <c r="S512" s="187"/>
      <c r="T512" s="269"/>
      <c r="U512" s="271">
        <f>IF(AND(H512=0,I512=0,J512=0,K512=0,L512=0,M512=0,N512=0,O512=0,P512=0,Q512=0,R512=0,S512=0,T512=0),0,AVERAGE($H512:T512))</f>
        <v>0</v>
      </c>
      <c r="V512" s="272">
        <f t="shared" si="16"/>
        <v>0</v>
      </c>
      <c r="W512" s="272">
        <f>IF(U512&gt;11,(U512-#REF!-#REF!),0)</f>
        <v>0</v>
      </c>
    </row>
    <row r="513" spans="1:23" s="2" customFormat="1" ht="10.7">
      <c r="A513" s="259">
        <v>488</v>
      </c>
      <c r="B513" s="185"/>
      <c r="C513" s="186"/>
      <c r="D513" s="187"/>
      <c r="E513" s="186"/>
      <c r="F513" s="188"/>
      <c r="G513" s="262">
        <f t="shared" si="15"/>
        <v>0</v>
      </c>
      <c r="H513" s="192"/>
      <c r="I513" s="187"/>
      <c r="J513" s="187"/>
      <c r="K513" s="187"/>
      <c r="L513" s="187"/>
      <c r="M513" s="187"/>
      <c r="N513" s="187"/>
      <c r="O513" s="187"/>
      <c r="P513" s="187"/>
      <c r="Q513" s="187"/>
      <c r="R513" s="187"/>
      <c r="S513" s="187"/>
      <c r="T513" s="269"/>
      <c r="U513" s="271">
        <f>IF(AND(H513=0,I513=0,J513=0,K513=0,L513=0,M513=0,N513=0,O513=0,P513=0,Q513=0,R513=0,S513=0,T513=0),0,AVERAGE($H513:T513))</f>
        <v>0</v>
      </c>
      <c r="V513" s="272">
        <f t="shared" si="16"/>
        <v>0</v>
      </c>
      <c r="W513" s="272">
        <f>IF(U513&gt;11,(U513-#REF!-#REF!),0)</f>
        <v>0</v>
      </c>
    </row>
    <row r="514" spans="1:23" s="2" customFormat="1" ht="10.7">
      <c r="A514" s="259">
        <v>489</v>
      </c>
      <c r="B514" s="185"/>
      <c r="C514" s="186"/>
      <c r="D514" s="187"/>
      <c r="E514" s="186"/>
      <c r="F514" s="188"/>
      <c r="G514" s="262">
        <f t="shared" si="15"/>
        <v>0</v>
      </c>
      <c r="H514" s="192"/>
      <c r="I514" s="187"/>
      <c r="J514" s="187"/>
      <c r="K514" s="187"/>
      <c r="L514" s="187"/>
      <c r="M514" s="187"/>
      <c r="N514" s="187"/>
      <c r="O514" s="187"/>
      <c r="P514" s="187"/>
      <c r="Q514" s="187"/>
      <c r="R514" s="187"/>
      <c r="S514" s="187"/>
      <c r="T514" s="269"/>
      <c r="U514" s="271">
        <f>IF(AND(H514=0,I514=0,J514=0,K514=0,L514=0,M514=0,N514=0,O514=0,P514=0,Q514=0,R514=0,S514=0,T514=0),0,AVERAGE($H514:T514))</f>
        <v>0</v>
      </c>
      <c r="V514" s="272">
        <f t="shared" si="16"/>
        <v>0</v>
      </c>
      <c r="W514" s="272">
        <f>IF(U514&gt;11,(U514-#REF!-#REF!),0)</f>
        <v>0</v>
      </c>
    </row>
    <row r="515" spans="1:23" s="2" customFormat="1" ht="10.7">
      <c r="A515" s="259">
        <v>490</v>
      </c>
      <c r="B515" s="185"/>
      <c r="C515" s="186"/>
      <c r="D515" s="187"/>
      <c r="E515" s="186"/>
      <c r="F515" s="188"/>
      <c r="G515" s="262">
        <f t="shared" si="15"/>
        <v>0</v>
      </c>
      <c r="H515" s="192"/>
      <c r="I515" s="187"/>
      <c r="J515" s="187"/>
      <c r="K515" s="187"/>
      <c r="L515" s="187"/>
      <c r="M515" s="187"/>
      <c r="N515" s="187"/>
      <c r="O515" s="187"/>
      <c r="P515" s="187"/>
      <c r="Q515" s="187"/>
      <c r="R515" s="187"/>
      <c r="S515" s="187"/>
      <c r="T515" s="269"/>
      <c r="U515" s="271">
        <f>IF(AND(H515=0,I515=0,J515=0,K515=0,L515=0,M515=0,N515=0,O515=0,P515=0,Q515=0,R515=0,S515=0,T515=0),0,AVERAGE($H515:T515))</f>
        <v>0</v>
      </c>
      <c r="V515" s="272">
        <f t="shared" si="16"/>
        <v>0</v>
      </c>
      <c r="W515" s="272">
        <f>IF(U515&gt;11,(U515-#REF!-#REF!),0)</f>
        <v>0</v>
      </c>
    </row>
    <row r="516" spans="1:23" s="2" customFormat="1" ht="10.7">
      <c r="A516" s="259">
        <v>491</v>
      </c>
      <c r="B516" s="185"/>
      <c r="C516" s="186"/>
      <c r="D516" s="187"/>
      <c r="E516" s="186"/>
      <c r="F516" s="188"/>
      <c r="G516" s="262">
        <f t="shared" si="15"/>
        <v>0</v>
      </c>
      <c r="H516" s="192"/>
      <c r="I516" s="187"/>
      <c r="J516" s="187"/>
      <c r="K516" s="187"/>
      <c r="L516" s="187"/>
      <c r="M516" s="187"/>
      <c r="N516" s="187"/>
      <c r="O516" s="187"/>
      <c r="P516" s="187"/>
      <c r="Q516" s="187"/>
      <c r="R516" s="187"/>
      <c r="S516" s="187"/>
      <c r="T516" s="269"/>
      <c r="U516" s="271">
        <f>IF(AND(H516=0,I516=0,J516=0,K516=0,L516=0,M516=0,N516=0,O516=0,P516=0,Q516=0,R516=0,S516=0,T516=0),0,AVERAGE($H516:T516))</f>
        <v>0</v>
      </c>
      <c r="V516" s="272">
        <f t="shared" si="16"/>
        <v>0</v>
      </c>
      <c r="W516" s="272">
        <f>IF(U516&gt;11,(U516-#REF!-#REF!),0)</f>
        <v>0</v>
      </c>
    </row>
    <row r="517" spans="1:23" s="2" customFormat="1" ht="10.7">
      <c r="A517" s="259">
        <v>492</v>
      </c>
      <c r="B517" s="185"/>
      <c r="C517" s="186"/>
      <c r="D517" s="187"/>
      <c r="E517" s="186"/>
      <c r="F517" s="188"/>
      <c r="G517" s="262">
        <f t="shared" si="15"/>
        <v>0</v>
      </c>
      <c r="H517" s="192"/>
      <c r="I517" s="187"/>
      <c r="J517" s="187"/>
      <c r="K517" s="187"/>
      <c r="L517" s="187"/>
      <c r="M517" s="187"/>
      <c r="N517" s="187"/>
      <c r="O517" s="187"/>
      <c r="P517" s="187"/>
      <c r="Q517" s="187"/>
      <c r="R517" s="187"/>
      <c r="S517" s="187"/>
      <c r="T517" s="269"/>
      <c r="U517" s="271">
        <f>IF(AND(H517=0,I517=0,J517=0,K517=0,L517=0,M517=0,N517=0,O517=0,P517=0,Q517=0,R517=0,S517=0,T517=0),0,AVERAGE($H517:T517))</f>
        <v>0</v>
      </c>
      <c r="V517" s="272">
        <f t="shared" si="16"/>
        <v>0</v>
      </c>
      <c r="W517" s="272">
        <f>IF(U517&gt;11,(U517-#REF!-#REF!),0)</f>
        <v>0</v>
      </c>
    </row>
    <row r="518" spans="1:23" s="2" customFormat="1" ht="10.7">
      <c r="A518" s="259">
        <v>493</v>
      </c>
      <c r="B518" s="185"/>
      <c r="C518" s="186"/>
      <c r="D518" s="187"/>
      <c r="E518" s="186"/>
      <c r="F518" s="188"/>
      <c r="G518" s="262">
        <f t="shared" si="15"/>
        <v>0</v>
      </c>
      <c r="H518" s="192"/>
      <c r="I518" s="187"/>
      <c r="J518" s="187"/>
      <c r="K518" s="187"/>
      <c r="L518" s="187"/>
      <c r="M518" s="187"/>
      <c r="N518" s="187"/>
      <c r="O518" s="187"/>
      <c r="P518" s="187"/>
      <c r="Q518" s="187"/>
      <c r="R518" s="187"/>
      <c r="S518" s="187"/>
      <c r="T518" s="269"/>
      <c r="U518" s="271">
        <f>IF(AND(H518=0,I518=0,J518=0,K518=0,L518=0,M518=0,N518=0,O518=0,P518=0,Q518=0,R518=0,S518=0,T518=0),0,AVERAGE($H518:T518))</f>
        <v>0</v>
      </c>
      <c r="V518" s="272">
        <f t="shared" si="16"/>
        <v>0</v>
      </c>
      <c r="W518" s="272">
        <f>IF(U518&gt;11,(U518-#REF!-#REF!),0)</f>
        <v>0</v>
      </c>
    </row>
    <row r="519" spans="1:23" s="2" customFormat="1" ht="10.7">
      <c r="A519" s="259">
        <v>494</v>
      </c>
      <c r="B519" s="185"/>
      <c r="C519" s="186"/>
      <c r="D519" s="187"/>
      <c r="E519" s="186"/>
      <c r="F519" s="188"/>
      <c r="G519" s="262">
        <f t="shared" si="15"/>
        <v>0</v>
      </c>
      <c r="H519" s="192"/>
      <c r="I519" s="187"/>
      <c r="J519" s="187"/>
      <c r="K519" s="187"/>
      <c r="L519" s="187"/>
      <c r="M519" s="187"/>
      <c r="N519" s="187"/>
      <c r="O519" s="187"/>
      <c r="P519" s="187"/>
      <c r="Q519" s="187"/>
      <c r="R519" s="187"/>
      <c r="S519" s="187"/>
      <c r="T519" s="269"/>
      <c r="U519" s="271">
        <f>IF(AND(H519=0,I519=0,J519=0,K519=0,L519=0,M519=0,N519=0,O519=0,P519=0,Q519=0,R519=0,S519=0,T519=0),0,AVERAGE($H519:T519))</f>
        <v>0</v>
      </c>
      <c r="V519" s="272">
        <f t="shared" si="16"/>
        <v>0</v>
      </c>
      <c r="W519" s="272">
        <f>IF(U519&gt;11,(U519-#REF!-#REF!),0)</f>
        <v>0</v>
      </c>
    </row>
    <row r="520" spans="1:23" s="2" customFormat="1" ht="10.7">
      <c r="A520" s="259">
        <v>495</v>
      </c>
      <c r="B520" s="185"/>
      <c r="C520" s="186"/>
      <c r="D520" s="187"/>
      <c r="E520" s="186"/>
      <c r="F520" s="188"/>
      <c r="G520" s="262">
        <f t="shared" si="15"/>
        <v>0</v>
      </c>
      <c r="H520" s="192"/>
      <c r="I520" s="187"/>
      <c r="J520" s="187"/>
      <c r="K520" s="187"/>
      <c r="L520" s="187"/>
      <c r="M520" s="187"/>
      <c r="N520" s="187"/>
      <c r="O520" s="187"/>
      <c r="P520" s="187"/>
      <c r="Q520" s="187"/>
      <c r="R520" s="187"/>
      <c r="S520" s="187"/>
      <c r="T520" s="269"/>
      <c r="U520" s="271">
        <f>IF(AND(H520=0,I520=0,J520=0,K520=0,L520=0,M520=0,N520=0,O520=0,P520=0,Q520=0,R520=0,S520=0,T520=0),0,AVERAGE($H520:T520))</f>
        <v>0</v>
      </c>
      <c r="V520" s="272">
        <f t="shared" si="16"/>
        <v>0</v>
      </c>
      <c r="W520" s="272">
        <f>IF(U520&gt;11,(U520-#REF!-#REF!),0)</f>
        <v>0</v>
      </c>
    </row>
    <row r="521" spans="1:23" s="2" customFormat="1" ht="10.7">
      <c r="A521" s="259">
        <v>496</v>
      </c>
      <c r="B521" s="185"/>
      <c r="C521" s="186"/>
      <c r="D521" s="187"/>
      <c r="E521" s="186"/>
      <c r="F521" s="188"/>
      <c r="G521" s="262">
        <f t="shared" si="15"/>
        <v>0</v>
      </c>
      <c r="H521" s="192"/>
      <c r="I521" s="187"/>
      <c r="J521" s="187"/>
      <c r="K521" s="187"/>
      <c r="L521" s="187"/>
      <c r="M521" s="187"/>
      <c r="N521" s="187"/>
      <c r="O521" s="187"/>
      <c r="P521" s="187"/>
      <c r="Q521" s="187"/>
      <c r="R521" s="187"/>
      <c r="S521" s="187"/>
      <c r="T521" s="269"/>
      <c r="U521" s="271">
        <f>IF(AND(H521=0,I521=0,J521=0,K521=0,L521=0,M521=0,N521=0,O521=0,P521=0,Q521=0,R521=0,S521=0,T521=0),0,AVERAGE($H521:T521))</f>
        <v>0</v>
      </c>
      <c r="V521" s="272">
        <f t="shared" si="16"/>
        <v>0</v>
      </c>
      <c r="W521" s="272">
        <f>IF(U521&gt;11,(U521-#REF!-#REF!),0)</f>
        <v>0</v>
      </c>
    </row>
    <row r="522" spans="1:23" s="2" customFormat="1" ht="10.7">
      <c r="A522" s="259">
        <v>497</v>
      </c>
      <c r="B522" s="185"/>
      <c r="C522" s="186"/>
      <c r="D522" s="187"/>
      <c r="E522" s="186"/>
      <c r="F522" s="188"/>
      <c r="G522" s="262">
        <f t="shared" si="15"/>
        <v>0</v>
      </c>
      <c r="H522" s="192"/>
      <c r="I522" s="187"/>
      <c r="J522" s="187"/>
      <c r="K522" s="187"/>
      <c r="L522" s="187"/>
      <c r="M522" s="187"/>
      <c r="N522" s="187"/>
      <c r="O522" s="187"/>
      <c r="P522" s="187"/>
      <c r="Q522" s="187"/>
      <c r="R522" s="187"/>
      <c r="S522" s="187"/>
      <c r="T522" s="269"/>
      <c r="U522" s="271">
        <f>IF(AND(H522=0,I522=0,J522=0,K522=0,L522=0,M522=0,N522=0,O522=0,P522=0,Q522=0,R522=0,S522=0,T522=0),0,AVERAGE($H522:T522))</f>
        <v>0</v>
      </c>
      <c r="V522" s="272">
        <f t="shared" si="16"/>
        <v>0</v>
      </c>
      <c r="W522" s="272">
        <f>IF(U522&gt;11,(U522-#REF!-#REF!),0)</f>
        <v>0</v>
      </c>
    </row>
    <row r="523" spans="1:23" s="2" customFormat="1" ht="10.7">
      <c r="A523" s="259">
        <v>498</v>
      </c>
      <c r="B523" s="185"/>
      <c r="C523" s="186"/>
      <c r="D523" s="187"/>
      <c r="E523" s="186"/>
      <c r="F523" s="188"/>
      <c r="G523" s="262">
        <f t="shared" si="15"/>
        <v>0</v>
      </c>
      <c r="H523" s="192"/>
      <c r="I523" s="187"/>
      <c r="J523" s="187"/>
      <c r="K523" s="187"/>
      <c r="L523" s="187"/>
      <c r="M523" s="187"/>
      <c r="N523" s="187"/>
      <c r="O523" s="187"/>
      <c r="P523" s="187"/>
      <c r="Q523" s="187"/>
      <c r="R523" s="187"/>
      <c r="S523" s="187"/>
      <c r="T523" s="269"/>
      <c r="U523" s="271">
        <f>IF(AND(H523=0,I523=0,J523=0,K523=0,L523=0,M523=0,N523=0,O523=0,P523=0,Q523=0,R523=0,S523=0,T523=0),0,AVERAGE($H523:T523))</f>
        <v>0</v>
      </c>
      <c r="V523" s="272">
        <f t="shared" si="16"/>
        <v>0</v>
      </c>
      <c r="W523" s="272">
        <f>IF(U523&gt;11,(U523-#REF!-#REF!),0)</f>
        <v>0</v>
      </c>
    </row>
    <row r="524" spans="1:23" s="2" customFormat="1" ht="10.7">
      <c r="A524" s="259">
        <v>499</v>
      </c>
      <c r="B524" s="185"/>
      <c r="C524" s="186"/>
      <c r="D524" s="187"/>
      <c r="E524" s="186"/>
      <c r="F524" s="188"/>
      <c r="G524" s="262">
        <f t="shared" si="15"/>
        <v>0</v>
      </c>
      <c r="H524" s="192"/>
      <c r="I524" s="187"/>
      <c r="J524" s="187"/>
      <c r="K524" s="187"/>
      <c r="L524" s="187"/>
      <c r="M524" s="187"/>
      <c r="N524" s="187"/>
      <c r="O524" s="187"/>
      <c r="P524" s="187"/>
      <c r="Q524" s="187"/>
      <c r="R524" s="187"/>
      <c r="S524" s="187"/>
      <c r="T524" s="269"/>
      <c r="U524" s="271">
        <f>IF(AND(H524=0,I524=0,J524=0,K524=0,L524=0,M524=0,N524=0,O524=0,P524=0,Q524=0,R524=0,S524=0,T524=0),0,AVERAGE($H524:T524))</f>
        <v>0</v>
      </c>
      <c r="V524" s="272">
        <f t="shared" si="16"/>
        <v>0</v>
      </c>
      <c r="W524" s="272">
        <f>IF(U524&gt;11,(U524-#REF!-#REF!),0)</f>
        <v>0</v>
      </c>
    </row>
    <row r="525" spans="1:23" s="2" customFormat="1" ht="10.7">
      <c r="A525" s="259">
        <v>500</v>
      </c>
      <c r="B525" s="185"/>
      <c r="C525" s="186"/>
      <c r="D525" s="187"/>
      <c r="E525" s="186"/>
      <c r="F525" s="188"/>
      <c r="G525" s="262">
        <f t="shared" si="15"/>
        <v>0</v>
      </c>
      <c r="H525" s="192"/>
      <c r="I525" s="187"/>
      <c r="J525" s="187"/>
      <c r="K525" s="187"/>
      <c r="L525" s="187"/>
      <c r="M525" s="187"/>
      <c r="N525" s="187"/>
      <c r="O525" s="187"/>
      <c r="P525" s="187"/>
      <c r="Q525" s="187"/>
      <c r="R525" s="187"/>
      <c r="S525" s="187"/>
      <c r="T525" s="269"/>
      <c r="U525" s="271">
        <f>IF(AND(H525=0,I525=0,J525=0,K525=0,L525=0,M525=0,N525=0,O525=0,P525=0,Q525=0,R525=0,S525=0,T525=0),0,AVERAGE($H525:T525))</f>
        <v>0</v>
      </c>
      <c r="V525" s="272">
        <f t="shared" si="16"/>
        <v>0</v>
      </c>
      <c r="W525" s="272">
        <f>IF(U525&gt;11,(U525-#REF!-#REF!),0)</f>
        <v>0</v>
      </c>
    </row>
    <row r="526" spans="1:23" s="2" customFormat="1" ht="10.7">
      <c r="A526" s="259">
        <v>501</v>
      </c>
      <c r="B526" s="185"/>
      <c r="C526" s="186"/>
      <c r="D526" s="187"/>
      <c r="E526" s="186"/>
      <c r="F526" s="188"/>
      <c r="G526" s="262">
        <f t="shared" si="15"/>
        <v>0</v>
      </c>
      <c r="H526" s="192"/>
      <c r="I526" s="187"/>
      <c r="J526" s="187"/>
      <c r="K526" s="187"/>
      <c r="L526" s="187"/>
      <c r="M526" s="187"/>
      <c r="N526" s="187"/>
      <c r="O526" s="187"/>
      <c r="P526" s="187"/>
      <c r="Q526" s="187"/>
      <c r="R526" s="187"/>
      <c r="S526" s="187"/>
      <c r="T526" s="269"/>
      <c r="U526" s="271">
        <f>IF(AND(H526=0,I526=0,J526=0,K526=0,L526=0,M526=0,N526=0,O526=0,P526=0,Q526=0,R526=0,S526=0,T526=0),0,AVERAGE($H526:T526))</f>
        <v>0</v>
      </c>
      <c r="V526" s="272">
        <f t="shared" si="16"/>
        <v>0</v>
      </c>
      <c r="W526" s="272">
        <f>IF(U526&gt;11,(U526-#REF!-#REF!),0)</f>
        <v>0</v>
      </c>
    </row>
    <row r="527" spans="1:23" s="2" customFormat="1" ht="10.7">
      <c r="A527" s="259">
        <v>502</v>
      </c>
      <c r="B527" s="185"/>
      <c r="C527" s="186"/>
      <c r="D527" s="187"/>
      <c r="E527" s="186"/>
      <c r="F527" s="188"/>
      <c r="G527" s="262">
        <f t="shared" si="15"/>
        <v>0</v>
      </c>
      <c r="H527" s="192"/>
      <c r="I527" s="187"/>
      <c r="J527" s="187"/>
      <c r="K527" s="187"/>
      <c r="L527" s="187"/>
      <c r="M527" s="187"/>
      <c r="N527" s="187"/>
      <c r="O527" s="187"/>
      <c r="P527" s="187"/>
      <c r="Q527" s="187"/>
      <c r="R527" s="187"/>
      <c r="S527" s="187"/>
      <c r="T527" s="269"/>
      <c r="U527" s="271">
        <f>IF(AND(H527=0,I527=0,J527=0,K527=0,L527=0,M527=0,N527=0,O527=0,P527=0,Q527=0,R527=0,S527=0,T527=0),0,AVERAGE($H527:T527))</f>
        <v>0</v>
      </c>
      <c r="V527" s="272">
        <f t="shared" si="16"/>
        <v>0</v>
      </c>
      <c r="W527" s="272">
        <f>IF(U527&gt;11,(U527-#REF!-#REF!),0)</f>
        <v>0</v>
      </c>
    </row>
    <row r="528" spans="1:23" s="2" customFormat="1" ht="10.7">
      <c r="A528" s="259">
        <v>503</v>
      </c>
      <c r="B528" s="185"/>
      <c r="C528" s="186"/>
      <c r="D528" s="187"/>
      <c r="E528" s="186"/>
      <c r="F528" s="188"/>
      <c r="G528" s="262">
        <f t="shared" si="15"/>
        <v>0</v>
      </c>
      <c r="H528" s="192"/>
      <c r="I528" s="187"/>
      <c r="J528" s="187"/>
      <c r="K528" s="187"/>
      <c r="L528" s="187"/>
      <c r="M528" s="187"/>
      <c r="N528" s="187"/>
      <c r="O528" s="187"/>
      <c r="P528" s="187"/>
      <c r="Q528" s="187"/>
      <c r="R528" s="187"/>
      <c r="S528" s="187"/>
      <c r="T528" s="269"/>
      <c r="U528" s="271">
        <f>IF(AND(H528=0,I528=0,J528=0,K528=0,L528=0,M528=0,N528=0,O528=0,P528=0,Q528=0,R528=0,S528=0,T528=0),0,AVERAGE($H528:T528))</f>
        <v>0</v>
      </c>
      <c r="V528" s="272">
        <f t="shared" si="16"/>
        <v>0</v>
      </c>
      <c r="W528" s="272">
        <f>IF(U528&gt;11,(U528-#REF!-#REF!),0)</f>
        <v>0</v>
      </c>
    </row>
    <row r="529" spans="1:23" s="2" customFormat="1" ht="10.7">
      <c r="A529" s="259">
        <v>504</v>
      </c>
      <c r="B529" s="185"/>
      <c r="C529" s="186"/>
      <c r="D529" s="187"/>
      <c r="E529" s="186"/>
      <c r="F529" s="188"/>
      <c r="G529" s="262">
        <f t="shared" si="15"/>
        <v>0</v>
      </c>
      <c r="H529" s="192"/>
      <c r="I529" s="187"/>
      <c r="J529" s="187"/>
      <c r="K529" s="187"/>
      <c r="L529" s="187"/>
      <c r="M529" s="187"/>
      <c r="N529" s="187"/>
      <c r="O529" s="187"/>
      <c r="P529" s="187"/>
      <c r="Q529" s="187"/>
      <c r="R529" s="187"/>
      <c r="S529" s="187"/>
      <c r="T529" s="269"/>
      <c r="U529" s="271">
        <f>IF(AND(H529=0,I529=0,J529=0,K529=0,L529=0,M529=0,N529=0,O529=0,P529=0,Q529=0,R529=0,S529=0,T529=0),0,AVERAGE($H529:T529))</f>
        <v>0</v>
      </c>
      <c r="V529" s="272">
        <f t="shared" si="16"/>
        <v>0</v>
      </c>
      <c r="W529" s="272">
        <f>IF(U529&gt;11,(U529-#REF!-#REF!),0)</f>
        <v>0</v>
      </c>
    </row>
    <row r="530" spans="1:23" s="2" customFormat="1" ht="10.7">
      <c r="A530" s="259">
        <v>505</v>
      </c>
      <c r="B530" s="185"/>
      <c r="C530" s="186"/>
      <c r="D530" s="187"/>
      <c r="E530" s="186"/>
      <c r="F530" s="188"/>
      <c r="G530" s="262">
        <f t="shared" si="15"/>
        <v>0</v>
      </c>
      <c r="H530" s="192"/>
      <c r="I530" s="187"/>
      <c r="J530" s="187"/>
      <c r="K530" s="187"/>
      <c r="L530" s="187"/>
      <c r="M530" s="187"/>
      <c r="N530" s="187"/>
      <c r="O530" s="187"/>
      <c r="P530" s="187"/>
      <c r="Q530" s="187"/>
      <c r="R530" s="187"/>
      <c r="S530" s="187"/>
      <c r="T530" s="269"/>
      <c r="U530" s="271">
        <f>IF(AND(H530=0,I530=0,J530=0,K530=0,L530=0,M530=0,N530=0,O530=0,P530=0,Q530=0,R530=0,S530=0,T530=0),0,AVERAGE($H530:T530))</f>
        <v>0</v>
      </c>
      <c r="V530" s="272">
        <f t="shared" si="16"/>
        <v>0</v>
      </c>
      <c r="W530" s="272">
        <f>IF(U530&gt;11,(U530-#REF!-#REF!),0)</f>
        <v>0</v>
      </c>
    </row>
    <row r="531" spans="1:23" s="2" customFormat="1" ht="10.7">
      <c r="A531" s="259">
        <v>506</v>
      </c>
      <c r="B531" s="185"/>
      <c r="C531" s="186"/>
      <c r="D531" s="187"/>
      <c r="E531" s="186"/>
      <c r="F531" s="188"/>
      <c r="G531" s="262">
        <f t="shared" si="15"/>
        <v>0</v>
      </c>
      <c r="H531" s="192"/>
      <c r="I531" s="187"/>
      <c r="J531" s="187"/>
      <c r="K531" s="187"/>
      <c r="L531" s="187"/>
      <c r="M531" s="187"/>
      <c r="N531" s="187"/>
      <c r="O531" s="187"/>
      <c r="P531" s="187"/>
      <c r="Q531" s="187"/>
      <c r="R531" s="187"/>
      <c r="S531" s="187"/>
      <c r="T531" s="269"/>
      <c r="U531" s="271">
        <f>IF(AND(H531=0,I531=0,J531=0,K531=0,L531=0,M531=0,N531=0,O531=0,P531=0,Q531=0,R531=0,S531=0,T531=0),0,AVERAGE($H531:T531))</f>
        <v>0</v>
      </c>
      <c r="V531" s="272">
        <f t="shared" si="16"/>
        <v>0</v>
      </c>
      <c r="W531" s="272">
        <f>IF(U531&gt;11,(U531-#REF!-#REF!),0)</f>
        <v>0</v>
      </c>
    </row>
    <row r="532" spans="1:23" s="2" customFormat="1" ht="10.7">
      <c r="A532" s="259">
        <v>507</v>
      </c>
      <c r="B532" s="185"/>
      <c r="C532" s="186"/>
      <c r="D532" s="187"/>
      <c r="E532" s="186"/>
      <c r="F532" s="188"/>
      <c r="G532" s="262">
        <f t="shared" si="15"/>
        <v>0</v>
      </c>
      <c r="H532" s="192"/>
      <c r="I532" s="187"/>
      <c r="J532" s="187"/>
      <c r="K532" s="187"/>
      <c r="L532" s="187"/>
      <c r="M532" s="187"/>
      <c r="N532" s="187"/>
      <c r="O532" s="187"/>
      <c r="P532" s="187"/>
      <c r="Q532" s="187"/>
      <c r="R532" s="187"/>
      <c r="S532" s="187"/>
      <c r="T532" s="269"/>
      <c r="U532" s="271">
        <f>IF(AND(H532=0,I532=0,J532=0,K532=0,L532=0,M532=0,N532=0,O532=0,P532=0,Q532=0,R532=0,S532=0,T532=0),0,AVERAGE($H532:T532))</f>
        <v>0</v>
      </c>
      <c r="V532" s="272">
        <f t="shared" si="16"/>
        <v>0</v>
      </c>
      <c r="W532" s="272">
        <f>IF(U532&gt;11,(U532-#REF!-#REF!),0)</f>
        <v>0</v>
      </c>
    </row>
    <row r="533" spans="1:23" s="2" customFormat="1" ht="10.7">
      <c r="A533" s="259">
        <v>508</v>
      </c>
      <c r="B533" s="185"/>
      <c r="C533" s="186"/>
      <c r="D533" s="187"/>
      <c r="E533" s="186"/>
      <c r="F533" s="188"/>
      <c r="G533" s="262">
        <f t="shared" si="15"/>
        <v>0</v>
      </c>
      <c r="H533" s="192"/>
      <c r="I533" s="187"/>
      <c r="J533" s="187"/>
      <c r="K533" s="187"/>
      <c r="L533" s="187"/>
      <c r="M533" s="187"/>
      <c r="N533" s="187"/>
      <c r="O533" s="187"/>
      <c r="P533" s="187"/>
      <c r="Q533" s="187"/>
      <c r="R533" s="187"/>
      <c r="S533" s="187"/>
      <c r="T533" s="269"/>
      <c r="U533" s="271">
        <f>IF(AND(H533=0,I533=0,J533=0,K533=0,L533=0,M533=0,N533=0,O533=0,P533=0,Q533=0,R533=0,S533=0,T533=0),0,AVERAGE($H533:T533))</f>
        <v>0</v>
      </c>
      <c r="V533" s="272">
        <f t="shared" si="16"/>
        <v>0</v>
      </c>
      <c r="W533" s="272">
        <f>IF(U533&gt;11,(U533-#REF!-#REF!),0)</f>
        <v>0</v>
      </c>
    </row>
    <row r="534" spans="1:23" s="2" customFormat="1" ht="10.7">
      <c r="A534" s="259">
        <v>509</v>
      </c>
      <c r="B534" s="185"/>
      <c r="C534" s="186"/>
      <c r="D534" s="187"/>
      <c r="E534" s="186"/>
      <c r="F534" s="188"/>
      <c r="G534" s="262">
        <f t="shared" si="15"/>
        <v>0</v>
      </c>
      <c r="H534" s="192"/>
      <c r="I534" s="187"/>
      <c r="J534" s="187"/>
      <c r="K534" s="187"/>
      <c r="L534" s="187"/>
      <c r="M534" s="187"/>
      <c r="N534" s="187"/>
      <c r="O534" s="187"/>
      <c r="P534" s="187"/>
      <c r="Q534" s="187"/>
      <c r="R534" s="187"/>
      <c r="S534" s="187"/>
      <c r="T534" s="269"/>
      <c r="U534" s="271">
        <f>IF(AND(H534=0,I534=0,J534=0,K534=0,L534=0,M534=0,N534=0,O534=0,P534=0,Q534=0,R534=0,S534=0,T534=0),0,AVERAGE($H534:T534))</f>
        <v>0</v>
      </c>
      <c r="V534" s="272">
        <f t="shared" si="16"/>
        <v>0</v>
      </c>
      <c r="W534" s="272">
        <f>IF(U534&gt;11,(U534-#REF!-#REF!),0)</f>
        <v>0</v>
      </c>
    </row>
    <row r="535" spans="1:23" s="2" customFormat="1" ht="10.7">
      <c r="A535" s="259">
        <v>510</v>
      </c>
      <c r="B535" s="185"/>
      <c r="C535" s="186"/>
      <c r="D535" s="187"/>
      <c r="E535" s="186"/>
      <c r="F535" s="188"/>
      <c r="G535" s="262">
        <f t="shared" si="15"/>
        <v>0</v>
      </c>
      <c r="H535" s="192"/>
      <c r="I535" s="187"/>
      <c r="J535" s="187"/>
      <c r="K535" s="187"/>
      <c r="L535" s="187"/>
      <c r="M535" s="187"/>
      <c r="N535" s="187"/>
      <c r="O535" s="187"/>
      <c r="P535" s="187"/>
      <c r="Q535" s="187"/>
      <c r="R535" s="187"/>
      <c r="S535" s="187"/>
      <c r="T535" s="269"/>
      <c r="U535" s="271">
        <f>IF(AND(H535=0,I535=0,J535=0,K535=0,L535=0,M535=0,N535=0,O535=0,P535=0,Q535=0,R535=0,S535=0,T535=0),0,AVERAGE($H535:T535))</f>
        <v>0</v>
      </c>
      <c r="V535" s="272">
        <f t="shared" si="16"/>
        <v>0</v>
      </c>
      <c r="W535" s="272">
        <f>IF(U535&gt;11,(U535-#REF!-#REF!),0)</f>
        <v>0</v>
      </c>
    </row>
    <row r="536" spans="1:23" s="2" customFormat="1" ht="10.7">
      <c r="A536" s="259">
        <v>511</v>
      </c>
      <c r="B536" s="185"/>
      <c r="C536" s="186"/>
      <c r="D536" s="187"/>
      <c r="E536" s="186"/>
      <c r="F536" s="188"/>
      <c r="G536" s="262">
        <f t="shared" si="15"/>
        <v>0</v>
      </c>
      <c r="H536" s="192"/>
      <c r="I536" s="187"/>
      <c r="J536" s="187"/>
      <c r="K536" s="187"/>
      <c r="L536" s="187"/>
      <c r="M536" s="187"/>
      <c r="N536" s="187"/>
      <c r="O536" s="187"/>
      <c r="P536" s="187"/>
      <c r="Q536" s="187"/>
      <c r="R536" s="187"/>
      <c r="S536" s="187"/>
      <c r="T536" s="269"/>
      <c r="U536" s="271">
        <f>IF(AND(H536=0,I536=0,J536=0,K536=0,L536=0,M536=0,N536=0,O536=0,P536=0,Q536=0,R536=0,S536=0,T536=0),0,AVERAGE($H536:T536))</f>
        <v>0</v>
      </c>
      <c r="V536" s="272">
        <f t="shared" si="16"/>
        <v>0</v>
      </c>
      <c r="W536" s="272">
        <f>IF(U536&gt;11,(U536-#REF!-#REF!),0)</f>
        <v>0</v>
      </c>
    </row>
    <row r="537" spans="1:23" s="2" customFormat="1" ht="10.7">
      <c r="A537" s="259">
        <v>512</v>
      </c>
      <c r="B537" s="185"/>
      <c r="C537" s="186"/>
      <c r="D537" s="187"/>
      <c r="E537" s="186"/>
      <c r="F537" s="188"/>
      <c r="G537" s="262">
        <f t="shared" si="15"/>
        <v>0</v>
      </c>
      <c r="H537" s="192"/>
      <c r="I537" s="187"/>
      <c r="J537" s="187"/>
      <c r="K537" s="187"/>
      <c r="L537" s="187"/>
      <c r="M537" s="187"/>
      <c r="N537" s="187"/>
      <c r="O537" s="187"/>
      <c r="P537" s="187"/>
      <c r="Q537" s="187"/>
      <c r="R537" s="187"/>
      <c r="S537" s="187"/>
      <c r="T537" s="269"/>
      <c r="U537" s="271">
        <f>IF(AND(H537=0,I537=0,J537=0,K537=0,L537=0,M537=0,N537=0,O537=0,P537=0,Q537=0,R537=0,S537=0,T537=0),0,AVERAGE($H537:T537))</f>
        <v>0</v>
      </c>
      <c r="V537" s="272">
        <f t="shared" si="16"/>
        <v>0</v>
      </c>
      <c r="W537" s="272">
        <f>IF(U537&gt;11,(U537-#REF!-#REF!),0)</f>
        <v>0</v>
      </c>
    </row>
    <row r="538" spans="1:23" s="2" customFormat="1" ht="10.7">
      <c r="A538" s="259">
        <v>513</v>
      </c>
      <c r="B538" s="185"/>
      <c r="C538" s="186"/>
      <c r="D538" s="187"/>
      <c r="E538" s="186"/>
      <c r="F538" s="188"/>
      <c r="G538" s="262">
        <f t="shared" si="15"/>
        <v>0</v>
      </c>
      <c r="H538" s="192"/>
      <c r="I538" s="187"/>
      <c r="J538" s="187"/>
      <c r="K538" s="187"/>
      <c r="L538" s="187"/>
      <c r="M538" s="187"/>
      <c r="N538" s="187"/>
      <c r="O538" s="187"/>
      <c r="P538" s="187"/>
      <c r="Q538" s="187"/>
      <c r="R538" s="187"/>
      <c r="S538" s="187"/>
      <c r="T538" s="269"/>
      <c r="U538" s="271">
        <f>IF(AND(H538=0,I538=0,J538=0,K538=0,L538=0,M538=0,N538=0,O538=0,P538=0,Q538=0,R538=0,S538=0,T538=0),0,AVERAGE($H538:T538))</f>
        <v>0</v>
      </c>
      <c r="V538" s="272">
        <f t="shared" si="16"/>
        <v>0</v>
      </c>
      <c r="W538" s="272">
        <f>IF(U538&gt;11,(U538-#REF!-#REF!),0)</f>
        <v>0</v>
      </c>
    </row>
    <row r="539" spans="1:23" s="2" customFormat="1" ht="10.7">
      <c r="A539" s="259">
        <v>514</v>
      </c>
      <c r="B539" s="185"/>
      <c r="C539" s="186"/>
      <c r="D539" s="187"/>
      <c r="E539" s="186"/>
      <c r="F539" s="188"/>
      <c r="G539" s="262">
        <f t="shared" ref="G539:G602" si="17">IF(E539="Residencial",D539,E539)</f>
        <v>0</v>
      </c>
      <c r="H539" s="192"/>
      <c r="I539" s="187"/>
      <c r="J539" s="187"/>
      <c r="K539" s="187"/>
      <c r="L539" s="187"/>
      <c r="M539" s="187"/>
      <c r="N539" s="187"/>
      <c r="O539" s="187"/>
      <c r="P539" s="187"/>
      <c r="Q539" s="187"/>
      <c r="R539" s="187"/>
      <c r="S539" s="187"/>
      <c r="T539" s="269"/>
      <c r="U539" s="271">
        <f>IF(AND(H539=0,I539=0,J539=0,K539=0,L539=0,M539=0,N539=0,O539=0,P539=0,Q539=0,R539=0,S539=0,T539=0),0,AVERAGE($H539:T539))</f>
        <v>0</v>
      </c>
      <c r="V539" s="272">
        <f t="shared" ref="V539:V602" si="18">IF(U539&lt;=11,U539,11)</f>
        <v>0</v>
      </c>
      <c r="W539" s="272">
        <f>IF(U539&gt;11,(U539-#REF!-#REF!),0)</f>
        <v>0</v>
      </c>
    </row>
    <row r="540" spans="1:23" s="2" customFormat="1" ht="10.7">
      <c r="A540" s="259">
        <v>515</v>
      </c>
      <c r="B540" s="185"/>
      <c r="C540" s="186"/>
      <c r="D540" s="187"/>
      <c r="E540" s="186"/>
      <c r="F540" s="188"/>
      <c r="G540" s="262">
        <f t="shared" si="17"/>
        <v>0</v>
      </c>
      <c r="H540" s="192"/>
      <c r="I540" s="187"/>
      <c r="J540" s="187"/>
      <c r="K540" s="187"/>
      <c r="L540" s="187"/>
      <c r="M540" s="187"/>
      <c r="N540" s="187"/>
      <c r="O540" s="187"/>
      <c r="P540" s="187"/>
      <c r="Q540" s="187"/>
      <c r="R540" s="187"/>
      <c r="S540" s="187"/>
      <c r="T540" s="269"/>
      <c r="U540" s="271">
        <f>IF(AND(H540=0,I540=0,J540=0,K540=0,L540=0,M540=0,N540=0,O540=0,P540=0,Q540=0,R540=0,S540=0,T540=0),0,AVERAGE($H540:T540))</f>
        <v>0</v>
      </c>
      <c r="V540" s="272">
        <f t="shared" si="18"/>
        <v>0</v>
      </c>
      <c r="W540" s="272">
        <f>IF(U540&gt;11,(U540-#REF!-#REF!),0)</f>
        <v>0</v>
      </c>
    </row>
    <row r="541" spans="1:23" s="2" customFormat="1" ht="10.7">
      <c r="A541" s="259">
        <v>516</v>
      </c>
      <c r="B541" s="185"/>
      <c r="C541" s="186"/>
      <c r="D541" s="187"/>
      <c r="E541" s="186"/>
      <c r="F541" s="188"/>
      <c r="G541" s="262">
        <f t="shared" si="17"/>
        <v>0</v>
      </c>
      <c r="H541" s="192"/>
      <c r="I541" s="187"/>
      <c r="J541" s="187"/>
      <c r="K541" s="187"/>
      <c r="L541" s="187"/>
      <c r="M541" s="187"/>
      <c r="N541" s="187"/>
      <c r="O541" s="187"/>
      <c r="P541" s="187"/>
      <c r="Q541" s="187"/>
      <c r="R541" s="187"/>
      <c r="S541" s="187"/>
      <c r="T541" s="269"/>
      <c r="U541" s="271">
        <f>IF(AND(H541=0,I541=0,J541=0,K541=0,L541=0,M541=0,N541=0,O541=0,P541=0,Q541=0,R541=0,S541=0,T541=0),0,AVERAGE($H541:T541))</f>
        <v>0</v>
      </c>
      <c r="V541" s="272">
        <f t="shared" si="18"/>
        <v>0</v>
      </c>
      <c r="W541" s="272">
        <f>IF(U541&gt;11,(U541-#REF!-#REF!),0)</f>
        <v>0</v>
      </c>
    </row>
    <row r="542" spans="1:23" s="2" customFormat="1" ht="10.7">
      <c r="A542" s="259">
        <v>517</v>
      </c>
      <c r="B542" s="185"/>
      <c r="C542" s="186"/>
      <c r="D542" s="187"/>
      <c r="E542" s="186"/>
      <c r="F542" s="188"/>
      <c r="G542" s="262">
        <f t="shared" si="17"/>
        <v>0</v>
      </c>
      <c r="H542" s="192"/>
      <c r="I542" s="187"/>
      <c r="J542" s="187"/>
      <c r="K542" s="187"/>
      <c r="L542" s="187"/>
      <c r="M542" s="187"/>
      <c r="N542" s="187"/>
      <c r="O542" s="187"/>
      <c r="P542" s="187"/>
      <c r="Q542" s="187"/>
      <c r="R542" s="187"/>
      <c r="S542" s="187"/>
      <c r="T542" s="269"/>
      <c r="U542" s="271">
        <f>IF(AND(H542=0,I542=0,J542=0,K542=0,L542=0,M542=0,N542=0,O542=0,P542=0,Q542=0,R542=0,S542=0,T542=0),0,AVERAGE($H542:T542))</f>
        <v>0</v>
      </c>
      <c r="V542" s="272">
        <f t="shared" si="18"/>
        <v>0</v>
      </c>
      <c r="W542" s="272">
        <f>IF(U542&gt;11,(U542-#REF!-#REF!),0)</f>
        <v>0</v>
      </c>
    </row>
    <row r="543" spans="1:23" s="2" customFormat="1" ht="10.7">
      <c r="A543" s="259">
        <v>518</v>
      </c>
      <c r="B543" s="185"/>
      <c r="C543" s="186"/>
      <c r="D543" s="187"/>
      <c r="E543" s="186"/>
      <c r="F543" s="188"/>
      <c r="G543" s="262">
        <f t="shared" si="17"/>
        <v>0</v>
      </c>
      <c r="H543" s="192"/>
      <c r="I543" s="187"/>
      <c r="J543" s="187"/>
      <c r="K543" s="187"/>
      <c r="L543" s="187"/>
      <c r="M543" s="187"/>
      <c r="N543" s="187"/>
      <c r="O543" s="187"/>
      <c r="P543" s="187"/>
      <c r="Q543" s="187"/>
      <c r="R543" s="187"/>
      <c r="S543" s="187"/>
      <c r="T543" s="269"/>
      <c r="U543" s="271">
        <f>IF(AND(H543=0,I543=0,J543=0,K543=0,L543=0,M543=0,N543=0,O543=0,P543=0,Q543=0,R543=0,S543=0,T543=0),0,AVERAGE($H543:T543))</f>
        <v>0</v>
      </c>
      <c r="V543" s="272">
        <f t="shared" si="18"/>
        <v>0</v>
      </c>
      <c r="W543" s="272">
        <f>IF(U543&gt;11,(U543-#REF!-#REF!),0)</f>
        <v>0</v>
      </c>
    </row>
    <row r="544" spans="1:23" s="2" customFormat="1" ht="10.7">
      <c r="A544" s="259">
        <v>519</v>
      </c>
      <c r="B544" s="185"/>
      <c r="C544" s="186"/>
      <c r="D544" s="187"/>
      <c r="E544" s="186"/>
      <c r="F544" s="188"/>
      <c r="G544" s="262">
        <f t="shared" si="17"/>
        <v>0</v>
      </c>
      <c r="H544" s="192"/>
      <c r="I544" s="187"/>
      <c r="J544" s="187"/>
      <c r="K544" s="187"/>
      <c r="L544" s="187"/>
      <c r="M544" s="187"/>
      <c r="N544" s="187"/>
      <c r="O544" s="187"/>
      <c r="P544" s="187"/>
      <c r="Q544" s="187"/>
      <c r="R544" s="187"/>
      <c r="S544" s="187"/>
      <c r="T544" s="269"/>
      <c r="U544" s="271">
        <f>IF(AND(H544=0,I544=0,J544=0,K544=0,L544=0,M544=0,N544=0,O544=0,P544=0,Q544=0,R544=0,S544=0,T544=0),0,AVERAGE($H544:T544))</f>
        <v>0</v>
      </c>
      <c r="V544" s="272">
        <f t="shared" si="18"/>
        <v>0</v>
      </c>
      <c r="W544" s="272">
        <f>IF(U544&gt;11,(U544-#REF!-#REF!),0)</f>
        <v>0</v>
      </c>
    </row>
    <row r="545" spans="1:23" s="2" customFormat="1" ht="10.7">
      <c r="A545" s="259">
        <v>520</v>
      </c>
      <c r="B545" s="185"/>
      <c r="C545" s="186"/>
      <c r="D545" s="187"/>
      <c r="E545" s="186"/>
      <c r="F545" s="188"/>
      <c r="G545" s="262">
        <f t="shared" si="17"/>
        <v>0</v>
      </c>
      <c r="H545" s="192"/>
      <c r="I545" s="187"/>
      <c r="J545" s="187"/>
      <c r="K545" s="187"/>
      <c r="L545" s="187"/>
      <c r="M545" s="187"/>
      <c r="N545" s="187"/>
      <c r="O545" s="187"/>
      <c r="P545" s="187"/>
      <c r="Q545" s="187"/>
      <c r="R545" s="187"/>
      <c r="S545" s="187"/>
      <c r="T545" s="269"/>
      <c r="U545" s="271">
        <f>IF(AND(H545=0,I545=0,J545=0,K545=0,L545=0,M545=0,N545=0,O545=0,P545=0,Q545=0,R545=0,S545=0,T545=0),0,AVERAGE($H545:T545))</f>
        <v>0</v>
      </c>
      <c r="V545" s="272">
        <f t="shared" si="18"/>
        <v>0</v>
      </c>
      <c r="W545" s="272">
        <f>IF(U545&gt;11,(U545-#REF!-#REF!),0)</f>
        <v>0</v>
      </c>
    </row>
    <row r="546" spans="1:23" s="2" customFormat="1" ht="10.7">
      <c r="A546" s="259">
        <v>521</v>
      </c>
      <c r="B546" s="185"/>
      <c r="C546" s="186"/>
      <c r="D546" s="187"/>
      <c r="E546" s="186"/>
      <c r="F546" s="188"/>
      <c r="G546" s="262">
        <f t="shared" si="17"/>
        <v>0</v>
      </c>
      <c r="H546" s="192"/>
      <c r="I546" s="187"/>
      <c r="J546" s="187"/>
      <c r="K546" s="187"/>
      <c r="L546" s="187"/>
      <c r="M546" s="187"/>
      <c r="N546" s="187"/>
      <c r="O546" s="187"/>
      <c r="P546" s="187"/>
      <c r="Q546" s="187"/>
      <c r="R546" s="187"/>
      <c r="S546" s="187"/>
      <c r="T546" s="269"/>
      <c r="U546" s="271">
        <f>IF(AND(H546=0,I546=0,J546=0,K546=0,L546=0,M546=0,N546=0,O546=0,P546=0,Q546=0,R546=0,S546=0,T546=0),0,AVERAGE($H546:T546))</f>
        <v>0</v>
      </c>
      <c r="V546" s="272">
        <f t="shared" si="18"/>
        <v>0</v>
      </c>
      <c r="W546" s="272">
        <f>IF(U546&gt;11,(U546-#REF!-#REF!),0)</f>
        <v>0</v>
      </c>
    </row>
    <row r="547" spans="1:23" s="2" customFormat="1" ht="10.7">
      <c r="A547" s="259">
        <v>522</v>
      </c>
      <c r="B547" s="185"/>
      <c r="C547" s="186"/>
      <c r="D547" s="187"/>
      <c r="E547" s="186"/>
      <c r="F547" s="188"/>
      <c r="G547" s="262">
        <f t="shared" si="17"/>
        <v>0</v>
      </c>
      <c r="H547" s="192"/>
      <c r="I547" s="187"/>
      <c r="J547" s="187"/>
      <c r="K547" s="187"/>
      <c r="L547" s="187"/>
      <c r="M547" s="187"/>
      <c r="N547" s="187"/>
      <c r="O547" s="187"/>
      <c r="P547" s="187"/>
      <c r="Q547" s="187"/>
      <c r="R547" s="187"/>
      <c r="S547" s="187"/>
      <c r="T547" s="269"/>
      <c r="U547" s="271">
        <f>IF(AND(H547=0,I547=0,J547=0,K547=0,L547=0,M547=0,N547=0,O547=0,P547=0,Q547=0,R547=0,S547=0,T547=0),0,AVERAGE($H547:T547))</f>
        <v>0</v>
      </c>
      <c r="V547" s="272">
        <f t="shared" si="18"/>
        <v>0</v>
      </c>
      <c r="W547" s="272">
        <f>IF(U547&gt;11,(U547-#REF!-#REF!),0)</f>
        <v>0</v>
      </c>
    </row>
    <row r="548" spans="1:23" s="2" customFormat="1" ht="10.7">
      <c r="A548" s="259">
        <v>523</v>
      </c>
      <c r="B548" s="185"/>
      <c r="C548" s="186"/>
      <c r="D548" s="187"/>
      <c r="E548" s="186"/>
      <c r="F548" s="188"/>
      <c r="G548" s="262">
        <f t="shared" si="17"/>
        <v>0</v>
      </c>
      <c r="H548" s="192"/>
      <c r="I548" s="187"/>
      <c r="J548" s="187"/>
      <c r="K548" s="187"/>
      <c r="L548" s="187"/>
      <c r="M548" s="187"/>
      <c r="N548" s="187"/>
      <c r="O548" s="187"/>
      <c r="P548" s="187"/>
      <c r="Q548" s="187"/>
      <c r="R548" s="187"/>
      <c r="S548" s="187"/>
      <c r="T548" s="269"/>
      <c r="U548" s="271">
        <f>IF(AND(H548=0,I548=0,J548=0,K548=0,L548=0,M548=0,N548=0,O548=0,P548=0,Q548=0,R548=0,S548=0,T548=0),0,AVERAGE($H548:T548))</f>
        <v>0</v>
      </c>
      <c r="V548" s="272">
        <f t="shared" si="18"/>
        <v>0</v>
      </c>
      <c r="W548" s="272">
        <f>IF(U548&gt;11,(U548-#REF!-#REF!),0)</f>
        <v>0</v>
      </c>
    </row>
    <row r="549" spans="1:23" s="2" customFormat="1" ht="10.7">
      <c r="A549" s="259">
        <v>524</v>
      </c>
      <c r="B549" s="185"/>
      <c r="C549" s="186"/>
      <c r="D549" s="187"/>
      <c r="E549" s="186"/>
      <c r="F549" s="188"/>
      <c r="G549" s="262">
        <f t="shared" si="17"/>
        <v>0</v>
      </c>
      <c r="H549" s="192"/>
      <c r="I549" s="187"/>
      <c r="J549" s="187"/>
      <c r="K549" s="187"/>
      <c r="L549" s="187"/>
      <c r="M549" s="187"/>
      <c r="N549" s="187"/>
      <c r="O549" s="187"/>
      <c r="P549" s="187"/>
      <c r="Q549" s="187"/>
      <c r="R549" s="187"/>
      <c r="S549" s="187"/>
      <c r="T549" s="269"/>
      <c r="U549" s="271">
        <f>IF(AND(H549=0,I549=0,J549=0,K549=0,L549=0,M549=0,N549=0,O549=0,P549=0,Q549=0,R549=0,S549=0,T549=0),0,AVERAGE($H549:T549))</f>
        <v>0</v>
      </c>
      <c r="V549" s="272">
        <f t="shared" si="18"/>
        <v>0</v>
      </c>
      <c r="W549" s="272">
        <f>IF(U549&gt;11,(U549-#REF!-#REF!),0)</f>
        <v>0</v>
      </c>
    </row>
    <row r="550" spans="1:23" s="2" customFormat="1" ht="10.7">
      <c r="A550" s="259">
        <v>525</v>
      </c>
      <c r="B550" s="185"/>
      <c r="C550" s="186"/>
      <c r="D550" s="187"/>
      <c r="E550" s="186"/>
      <c r="F550" s="188"/>
      <c r="G550" s="262">
        <f t="shared" si="17"/>
        <v>0</v>
      </c>
      <c r="H550" s="192"/>
      <c r="I550" s="187"/>
      <c r="J550" s="187"/>
      <c r="K550" s="187"/>
      <c r="L550" s="187"/>
      <c r="M550" s="187"/>
      <c r="N550" s="187"/>
      <c r="O550" s="187"/>
      <c r="P550" s="187"/>
      <c r="Q550" s="187"/>
      <c r="R550" s="187"/>
      <c r="S550" s="187"/>
      <c r="T550" s="269"/>
      <c r="U550" s="271">
        <f>IF(AND(H550=0,I550=0,J550=0,K550=0,L550=0,M550=0,N550=0,O550=0,P550=0,Q550=0,R550=0,S550=0,T550=0),0,AVERAGE($H550:T550))</f>
        <v>0</v>
      </c>
      <c r="V550" s="272">
        <f t="shared" si="18"/>
        <v>0</v>
      </c>
      <c r="W550" s="272">
        <f>IF(U550&gt;11,(U550-#REF!-#REF!),0)</f>
        <v>0</v>
      </c>
    </row>
    <row r="551" spans="1:23" s="2" customFormat="1" ht="10.7">
      <c r="A551" s="259">
        <v>526</v>
      </c>
      <c r="B551" s="185"/>
      <c r="C551" s="186"/>
      <c r="D551" s="187"/>
      <c r="E551" s="186"/>
      <c r="F551" s="188"/>
      <c r="G551" s="262">
        <f t="shared" si="17"/>
        <v>0</v>
      </c>
      <c r="H551" s="192"/>
      <c r="I551" s="187"/>
      <c r="J551" s="187"/>
      <c r="K551" s="187"/>
      <c r="L551" s="187"/>
      <c r="M551" s="187"/>
      <c r="N551" s="187"/>
      <c r="O551" s="187"/>
      <c r="P551" s="187"/>
      <c r="Q551" s="187"/>
      <c r="R551" s="187"/>
      <c r="S551" s="187"/>
      <c r="T551" s="269"/>
      <c r="U551" s="271">
        <f>IF(AND(H551=0,I551=0,J551=0,K551=0,L551=0,M551=0,N551=0,O551=0,P551=0,Q551=0,R551=0,S551=0,T551=0),0,AVERAGE($H551:T551))</f>
        <v>0</v>
      </c>
      <c r="V551" s="272">
        <f t="shared" si="18"/>
        <v>0</v>
      </c>
      <c r="W551" s="272">
        <f>IF(U551&gt;11,(U551-#REF!-#REF!),0)</f>
        <v>0</v>
      </c>
    </row>
    <row r="552" spans="1:23" s="2" customFormat="1" ht="10.7">
      <c r="A552" s="259">
        <v>527</v>
      </c>
      <c r="B552" s="185"/>
      <c r="C552" s="186"/>
      <c r="D552" s="187"/>
      <c r="E552" s="186"/>
      <c r="F552" s="188"/>
      <c r="G552" s="262">
        <f t="shared" si="17"/>
        <v>0</v>
      </c>
      <c r="H552" s="192"/>
      <c r="I552" s="187"/>
      <c r="J552" s="187"/>
      <c r="K552" s="187"/>
      <c r="L552" s="187"/>
      <c r="M552" s="187"/>
      <c r="N552" s="187"/>
      <c r="O552" s="187"/>
      <c r="P552" s="187"/>
      <c r="Q552" s="187"/>
      <c r="R552" s="187"/>
      <c r="S552" s="187"/>
      <c r="T552" s="269"/>
      <c r="U552" s="271">
        <f>IF(AND(H552=0,I552=0,J552=0,K552=0,L552=0,M552=0,N552=0,O552=0,P552=0,Q552=0,R552=0,S552=0,T552=0),0,AVERAGE($H552:T552))</f>
        <v>0</v>
      </c>
      <c r="V552" s="272">
        <f t="shared" si="18"/>
        <v>0</v>
      </c>
      <c r="W552" s="272">
        <f>IF(U552&gt;11,(U552-#REF!-#REF!),0)</f>
        <v>0</v>
      </c>
    </row>
    <row r="553" spans="1:23" s="2" customFormat="1" ht="10.7">
      <c r="A553" s="259">
        <v>528</v>
      </c>
      <c r="B553" s="185"/>
      <c r="C553" s="186"/>
      <c r="D553" s="187"/>
      <c r="E553" s="186"/>
      <c r="F553" s="188"/>
      <c r="G553" s="262">
        <f t="shared" si="17"/>
        <v>0</v>
      </c>
      <c r="H553" s="192"/>
      <c r="I553" s="187"/>
      <c r="J553" s="187"/>
      <c r="K553" s="187"/>
      <c r="L553" s="187"/>
      <c r="M553" s="187"/>
      <c r="N553" s="187"/>
      <c r="O553" s="187"/>
      <c r="P553" s="187"/>
      <c r="Q553" s="187"/>
      <c r="R553" s="187"/>
      <c r="S553" s="187"/>
      <c r="T553" s="269"/>
      <c r="U553" s="271">
        <f>IF(AND(H553=0,I553=0,J553=0,K553=0,L553=0,M553=0,N553=0,O553=0,P553=0,Q553=0,R553=0,S553=0,T553=0),0,AVERAGE($H553:T553))</f>
        <v>0</v>
      </c>
      <c r="V553" s="272">
        <f t="shared" si="18"/>
        <v>0</v>
      </c>
      <c r="W553" s="272">
        <f>IF(U553&gt;11,(U553-#REF!-#REF!),0)</f>
        <v>0</v>
      </c>
    </row>
    <row r="554" spans="1:23" s="2" customFormat="1" ht="10.7">
      <c r="A554" s="259">
        <v>529</v>
      </c>
      <c r="B554" s="185"/>
      <c r="C554" s="186"/>
      <c r="D554" s="187"/>
      <c r="E554" s="186"/>
      <c r="F554" s="188"/>
      <c r="G554" s="262">
        <f t="shared" si="17"/>
        <v>0</v>
      </c>
      <c r="H554" s="192"/>
      <c r="I554" s="187"/>
      <c r="J554" s="187"/>
      <c r="K554" s="187"/>
      <c r="L554" s="187"/>
      <c r="M554" s="187"/>
      <c r="N554" s="187"/>
      <c r="O554" s="187"/>
      <c r="P554" s="187"/>
      <c r="Q554" s="187"/>
      <c r="R554" s="187"/>
      <c r="S554" s="187"/>
      <c r="T554" s="269"/>
      <c r="U554" s="271">
        <f>IF(AND(H554=0,I554=0,J554=0,K554=0,L554=0,M554=0,N554=0,O554=0,P554=0,Q554=0,R554=0,S554=0,T554=0),0,AVERAGE($H554:T554))</f>
        <v>0</v>
      </c>
      <c r="V554" s="272">
        <f t="shared" si="18"/>
        <v>0</v>
      </c>
      <c r="W554" s="272">
        <f>IF(U554&gt;11,(U554-#REF!-#REF!),0)</f>
        <v>0</v>
      </c>
    </row>
    <row r="555" spans="1:23" s="2" customFormat="1" ht="10.7">
      <c r="A555" s="259">
        <v>530</v>
      </c>
      <c r="B555" s="185"/>
      <c r="C555" s="186"/>
      <c r="D555" s="187"/>
      <c r="E555" s="186"/>
      <c r="F555" s="188"/>
      <c r="G555" s="262">
        <f t="shared" si="17"/>
        <v>0</v>
      </c>
      <c r="H555" s="192"/>
      <c r="I555" s="187"/>
      <c r="J555" s="187"/>
      <c r="K555" s="187"/>
      <c r="L555" s="187"/>
      <c r="M555" s="187"/>
      <c r="N555" s="187"/>
      <c r="O555" s="187"/>
      <c r="P555" s="187"/>
      <c r="Q555" s="187"/>
      <c r="R555" s="187"/>
      <c r="S555" s="187"/>
      <c r="T555" s="269"/>
      <c r="U555" s="271">
        <f>IF(AND(H555=0,I555=0,J555=0,K555=0,L555=0,M555=0,N555=0,O555=0,P555=0,Q555=0,R555=0,S555=0,T555=0),0,AVERAGE($H555:T555))</f>
        <v>0</v>
      </c>
      <c r="V555" s="272">
        <f t="shared" si="18"/>
        <v>0</v>
      </c>
      <c r="W555" s="272">
        <f>IF(U555&gt;11,(U555-#REF!-#REF!),0)</f>
        <v>0</v>
      </c>
    </row>
    <row r="556" spans="1:23" s="2" customFormat="1" ht="10.7">
      <c r="A556" s="259">
        <v>531</v>
      </c>
      <c r="B556" s="185"/>
      <c r="C556" s="186"/>
      <c r="D556" s="187"/>
      <c r="E556" s="186"/>
      <c r="F556" s="188"/>
      <c r="G556" s="262">
        <f t="shared" si="17"/>
        <v>0</v>
      </c>
      <c r="H556" s="192"/>
      <c r="I556" s="187"/>
      <c r="J556" s="187"/>
      <c r="K556" s="187"/>
      <c r="L556" s="187"/>
      <c r="M556" s="187"/>
      <c r="N556" s="187"/>
      <c r="O556" s="187"/>
      <c r="P556" s="187"/>
      <c r="Q556" s="187"/>
      <c r="R556" s="187"/>
      <c r="S556" s="187"/>
      <c r="T556" s="269"/>
      <c r="U556" s="271">
        <f>IF(AND(H556=0,I556=0,J556=0,K556=0,L556=0,M556=0,N556=0,O556=0,P556=0,Q556=0,R556=0,S556=0,T556=0),0,AVERAGE($H556:T556))</f>
        <v>0</v>
      </c>
      <c r="V556" s="272">
        <f t="shared" si="18"/>
        <v>0</v>
      </c>
      <c r="W556" s="272">
        <f>IF(U556&gt;11,(U556-#REF!-#REF!),0)</f>
        <v>0</v>
      </c>
    </row>
    <row r="557" spans="1:23" s="2" customFormat="1" ht="10.7">
      <c r="A557" s="259">
        <v>532</v>
      </c>
      <c r="B557" s="185"/>
      <c r="C557" s="186"/>
      <c r="D557" s="187"/>
      <c r="E557" s="186"/>
      <c r="F557" s="188"/>
      <c r="G557" s="262">
        <f t="shared" si="17"/>
        <v>0</v>
      </c>
      <c r="H557" s="192"/>
      <c r="I557" s="187"/>
      <c r="J557" s="187"/>
      <c r="K557" s="187"/>
      <c r="L557" s="187"/>
      <c r="M557" s="187"/>
      <c r="N557" s="187"/>
      <c r="O557" s="187"/>
      <c r="P557" s="187"/>
      <c r="Q557" s="187"/>
      <c r="R557" s="187"/>
      <c r="S557" s="187"/>
      <c r="T557" s="269"/>
      <c r="U557" s="271">
        <f>IF(AND(H557=0,I557=0,J557=0,K557=0,L557=0,M557=0,N557=0,O557=0,P557=0,Q557=0,R557=0,S557=0,T557=0),0,AVERAGE($H557:T557))</f>
        <v>0</v>
      </c>
      <c r="V557" s="272">
        <f t="shared" si="18"/>
        <v>0</v>
      </c>
      <c r="W557" s="272">
        <f>IF(U557&gt;11,(U557-#REF!-#REF!),0)</f>
        <v>0</v>
      </c>
    </row>
    <row r="558" spans="1:23" s="2" customFormat="1" ht="10.7">
      <c r="A558" s="259">
        <v>533</v>
      </c>
      <c r="B558" s="185"/>
      <c r="C558" s="186"/>
      <c r="D558" s="187"/>
      <c r="E558" s="186"/>
      <c r="F558" s="188"/>
      <c r="G558" s="262">
        <f t="shared" si="17"/>
        <v>0</v>
      </c>
      <c r="H558" s="192"/>
      <c r="I558" s="187"/>
      <c r="J558" s="187"/>
      <c r="K558" s="187"/>
      <c r="L558" s="187"/>
      <c r="M558" s="187"/>
      <c r="N558" s="187"/>
      <c r="O558" s="187"/>
      <c r="P558" s="187"/>
      <c r="Q558" s="187"/>
      <c r="R558" s="187"/>
      <c r="S558" s="187"/>
      <c r="T558" s="269"/>
      <c r="U558" s="271">
        <f>IF(AND(H558=0,I558=0,J558=0,K558=0,L558=0,M558=0,N558=0,O558=0,P558=0,Q558=0,R558=0,S558=0,T558=0),0,AVERAGE($H558:T558))</f>
        <v>0</v>
      </c>
      <c r="V558" s="272">
        <f t="shared" si="18"/>
        <v>0</v>
      </c>
      <c r="W558" s="272">
        <f>IF(U558&gt;11,(U558-#REF!-#REF!),0)</f>
        <v>0</v>
      </c>
    </row>
    <row r="559" spans="1:23" s="2" customFormat="1" ht="10.7">
      <c r="A559" s="259">
        <v>534</v>
      </c>
      <c r="B559" s="185"/>
      <c r="C559" s="186"/>
      <c r="D559" s="187"/>
      <c r="E559" s="186"/>
      <c r="F559" s="188"/>
      <c r="G559" s="262">
        <f t="shared" si="17"/>
        <v>0</v>
      </c>
      <c r="H559" s="192"/>
      <c r="I559" s="187"/>
      <c r="J559" s="187"/>
      <c r="K559" s="187"/>
      <c r="L559" s="187"/>
      <c r="M559" s="187"/>
      <c r="N559" s="187"/>
      <c r="O559" s="187"/>
      <c r="P559" s="187"/>
      <c r="Q559" s="187"/>
      <c r="R559" s="187"/>
      <c r="S559" s="187"/>
      <c r="T559" s="269"/>
      <c r="U559" s="271">
        <f>IF(AND(H559=0,I559=0,J559=0,K559=0,L559=0,M559=0,N559=0,O559=0,P559=0,Q559=0,R559=0,S559=0,T559=0),0,AVERAGE($H559:T559))</f>
        <v>0</v>
      </c>
      <c r="V559" s="272">
        <f t="shared" si="18"/>
        <v>0</v>
      </c>
      <c r="W559" s="272">
        <f>IF(U559&gt;11,(U559-#REF!-#REF!),0)</f>
        <v>0</v>
      </c>
    </row>
    <row r="560" spans="1:23" s="2" customFormat="1" ht="10.7">
      <c r="A560" s="259">
        <v>535</v>
      </c>
      <c r="B560" s="185"/>
      <c r="C560" s="186"/>
      <c r="D560" s="187"/>
      <c r="E560" s="186"/>
      <c r="F560" s="188"/>
      <c r="G560" s="262">
        <f t="shared" si="17"/>
        <v>0</v>
      </c>
      <c r="H560" s="192"/>
      <c r="I560" s="187"/>
      <c r="J560" s="187"/>
      <c r="K560" s="187"/>
      <c r="L560" s="187"/>
      <c r="M560" s="187"/>
      <c r="N560" s="187"/>
      <c r="O560" s="187"/>
      <c r="P560" s="187"/>
      <c r="Q560" s="187"/>
      <c r="R560" s="187"/>
      <c r="S560" s="187"/>
      <c r="T560" s="269"/>
      <c r="U560" s="271">
        <f>IF(AND(H560=0,I560=0,J560=0,K560=0,L560=0,M560=0,N560=0,O560=0,P560=0,Q560=0,R560=0,S560=0,T560=0),0,AVERAGE($H560:T560))</f>
        <v>0</v>
      </c>
      <c r="V560" s="272">
        <f t="shared" si="18"/>
        <v>0</v>
      </c>
      <c r="W560" s="272">
        <f>IF(U560&gt;11,(U560-#REF!-#REF!),0)</f>
        <v>0</v>
      </c>
    </row>
    <row r="561" spans="1:23" s="2" customFormat="1" ht="10.7">
      <c r="A561" s="259">
        <v>536</v>
      </c>
      <c r="B561" s="185"/>
      <c r="C561" s="186"/>
      <c r="D561" s="187"/>
      <c r="E561" s="186"/>
      <c r="F561" s="188"/>
      <c r="G561" s="262">
        <f t="shared" si="17"/>
        <v>0</v>
      </c>
      <c r="H561" s="192"/>
      <c r="I561" s="187"/>
      <c r="J561" s="187"/>
      <c r="K561" s="187"/>
      <c r="L561" s="187"/>
      <c r="M561" s="187"/>
      <c r="N561" s="187"/>
      <c r="O561" s="187"/>
      <c r="P561" s="187"/>
      <c r="Q561" s="187"/>
      <c r="R561" s="187"/>
      <c r="S561" s="187"/>
      <c r="T561" s="269"/>
      <c r="U561" s="271">
        <f>IF(AND(H561=0,I561=0,J561=0,K561=0,L561=0,M561=0,N561=0,O561=0,P561=0,Q561=0,R561=0,S561=0,T561=0),0,AVERAGE($H561:T561))</f>
        <v>0</v>
      </c>
      <c r="V561" s="272">
        <f t="shared" si="18"/>
        <v>0</v>
      </c>
      <c r="W561" s="272">
        <f>IF(U561&gt;11,(U561-#REF!-#REF!),0)</f>
        <v>0</v>
      </c>
    </row>
    <row r="562" spans="1:23" s="2" customFormat="1" ht="10.7">
      <c r="A562" s="259">
        <v>537</v>
      </c>
      <c r="B562" s="185"/>
      <c r="C562" s="186"/>
      <c r="D562" s="187"/>
      <c r="E562" s="186"/>
      <c r="F562" s="188"/>
      <c r="G562" s="262">
        <f t="shared" si="17"/>
        <v>0</v>
      </c>
      <c r="H562" s="192"/>
      <c r="I562" s="187"/>
      <c r="J562" s="187"/>
      <c r="K562" s="187"/>
      <c r="L562" s="187"/>
      <c r="M562" s="187"/>
      <c r="N562" s="187"/>
      <c r="O562" s="187"/>
      <c r="P562" s="187"/>
      <c r="Q562" s="187"/>
      <c r="R562" s="187"/>
      <c r="S562" s="187"/>
      <c r="T562" s="269"/>
      <c r="U562" s="271">
        <f>IF(AND(H562=0,I562=0,J562=0,K562=0,L562=0,M562=0,N562=0,O562=0,P562=0,Q562=0,R562=0,S562=0,T562=0),0,AVERAGE($H562:T562))</f>
        <v>0</v>
      </c>
      <c r="V562" s="272">
        <f t="shared" si="18"/>
        <v>0</v>
      </c>
      <c r="W562" s="272">
        <f>IF(U562&gt;11,(U562-#REF!-#REF!),0)</f>
        <v>0</v>
      </c>
    </row>
    <row r="563" spans="1:23" s="2" customFormat="1" ht="10.7">
      <c r="A563" s="259">
        <v>538</v>
      </c>
      <c r="B563" s="185"/>
      <c r="C563" s="186"/>
      <c r="D563" s="187"/>
      <c r="E563" s="186"/>
      <c r="F563" s="188"/>
      <c r="G563" s="262">
        <f t="shared" si="17"/>
        <v>0</v>
      </c>
      <c r="H563" s="192"/>
      <c r="I563" s="187"/>
      <c r="J563" s="187"/>
      <c r="K563" s="187"/>
      <c r="L563" s="187"/>
      <c r="M563" s="187"/>
      <c r="N563" s="187"/>
      <c r="O563" s="187"/>
      <c r="P563" s="187"/>
      <c r="Q563" s="187"/>
      <c r="R563" s="187"/>
      <c r="S563" s="187"/>
      <c r="T563" s="269"/>
      <c r="U563" s="271">
        <f>IF(AND(H563=0,I563=0,J563=0,K563=0,L563=0,M563=0,N563=0,O563=0,P563=0,Q563=0,R563=0,S563=0,T563=0),0,AVERAGE($H563:T563))</f>
        <v>0</v>
      </c>
      <c r="V563" s="272">
        <f t="shared" si="18"/>
        <v>0</v>
      </c>
      <c r="W563" s="272">
        <f>IF(U563&gt;11,(U563-#REF!-#REF!),0)</f>
        <v>0</v>
      </c>
    </row>
    <row r="564" spans="1:23" s="2" customFormat="1" ht="10.7">
      <c r="A564" s="259">
        <v>539</v>
      </c>
      <c r="B564" s="185"/>
      <c r="C564" s="186"/>
      <c r="D564" s="187"/>
      <c r="E564" s="186"/>
      <c r="F564" s="188"/>
      <c r="G564" s="262">
        <f t="shared" si="17"/>
        <v>0</v>
      </c>
      <c r="H564" s="192"/>
      <c r="I564" s="187"/>
      <c r="J564" s="187"/>
      <c r="K564" s="187"/>
      <c r="L564" s="187"/>
      <c r="M564" s="187"/>
      <c r="N564" s="187"/>
      <c r="O564" s="187"/>
      <c r="P564" s="187"/>
      <c r="Q564" s="187"/>
      <c r="R564" s="187"/>
      <c r="S564" s="187"/>
      <c r="T564" s="269"/>
      <c r="U564" s="271">
        <f>IF(AND(H564=0,I564=0,J564=0,K564=0,L564=0,M564=0,N564=0,O564=0,P564=0,Q564=0,R564=0,S564=0,T564=0),0,AVERAGE($H564:T564))</f>
        <v>0</v>
      </c>
      <c r="V564" s="272">
        <f t="shared" si="18"/>
        <v>0</v>
      </c>
      <c r="W564" s="272">
        <f>IF(U564&gt;11,(U564-#REF!-#REF!),0)</f>
        <v>0</v>
      </c>
    </row>
    <row r="565" spans="1:23" s="2" customFormat="1" ht="10.7">
      <c r="A565" s="259">
        <v>540</v>
      </c>
      <c r="B565" s="185"/>
      <c r="C565" s="186"/>
      <c r="D565" s="187"/>
      <c r="E565" s="186"/>
      <c r="F565" s="188"/>
      <c r="G565" s="262">
        <f t="shared" si="17"/>
        <v>0</v>
      </c>
      <c r="H565" s="192"/>
      <c r="I565" s="187"/>
      <c r="J565" s="187"/>
      <c r="K565" s="187"/>
      <c r="L565" s="187"/>
      <c r="M565" s="187"/>
      <c r="N565" s="187"/>
      <c r="O565" s="187"/>
      <c r="P565" s="187"/>
      <c r="Q565" s="187"/>
      <c r="R565" s="187"/>
      <c r="S565" s="187"/>
      <c r="T565" s="269"/>
      <c r="U565" s="271">
        <f>IF(AND(H565=0,I565=0,J565=0,K565=0,L565=0,M565=0,N565=0,O565=0,P565=0,Q565=0,R565=0,S565=0,T565=0),0,AVERAGE($H565:T565))</f>
        <v>0</v>
      </c>
      <c r="V565" s="272">
        <f t="shared" si="18"/>
        <v>0</v>
      </c>
      <c r="W565" s="272">
        <f>IF(U565&gt;11,(U565-#REF!-#REF!),0)</f>
        <v>0</v>
      </c>
    </row>
    <row r="566" spans="1:23" s="2" customFormat="1" ht="10.7">
      <c r="A566" s="259">
        <v>541</v>
      </c>
      <c r="B566" s="185"/>
      <c r="C566" s="186"/>
      <c r="D566" s="187"/>
      <c r="E566" s="186"/>
      <c r="F566" s="188"/>
      <c r="G566" s="262">
        <f t="shared" si="17"/>
        <v>0</v>
      </c>
      <c r="H566" s="192"/>
      <c r="I566" s="187"/>
      <c r="J566" s="187"/>
      <c r="K566" s="187"/>
      <c r="L566" s="187"/>
      <c r="M566" s="187"/>
      <c r="N566" s="187"/>
      <c r="O566" s="187"/>
      <c r="P566" s="187"/>
      <c r="Q566" s="187"/>
      <c r="R566" s="187"/>
      <c r="S566" s="187"/>
      <c r="T566" s="269"/>
      <c r="U566" s="271">
        <f>IF(AND(H566=0,I566=0,J566=0,K566=0,L566=0,M566=0,N566=0,O566=0,P566=0,Q566=0,R566=0,S566=0,T566=0),0,AVERAGE($H566:T566))</f>
        <v>0</v>
      </c>
      <c r="V566" s="272">
        <f t="shared" si="18"/>
        <v>0</v>
      </c>
      <c r="W566" s="272">
        <f>IF(U566&gt;11,(U566-#REF!-#REF!),0)</f>
        <v>0</v>
      </c>
    </row>
    <row r="567" spans="1:23" s="2" customFormat="1" ht="10.7">
      <c r="A567" s="259">
        <v>542</v>
      </c>
      <c r="B567" s="185"/>
      <c r="C567" s="186"/>
      <c r="D567" s="187"/>
      <c r="E567" s="186"/>
      <c r="F567" s="188"/>
      <c r="G567" s="262">
        <f t="shared" si="17"/>
        <v>0</v>
      </c>
      <c r="H567" s="192"/>
      <c r="I567" s="187"/>
      <c r="J567" s="187"/>
      <c r="K567" s="187"/>
      <c r="L567" s="187"/>
      <c r="M567" s="187"/>
      <c r="N567" s="187"/>
      <c r="O567" s="187"/>
      <c r="P567" s="187"/>
      <c r="Q567" s="187"/>
      <c r="R567" s="187"/>
      <c r="S567" s="187"/>
      <c r="T567" s="269"/>
      <c r="U567" s="271">
        <f>IF(AND(H567=0,I567=0,J567=0,K567=0,L567=0,M567=0,N567=0,O567=0,P567=0,Q567=0,R567=0,S567=0,T567=0),0,AVERAGE($H567:T567))</f>
        <v>0</v>
      </c>
      <c r="V567" s="272">
        <f t="shared" si="18"/>
        <v>0</v>
      </c>
      <c r="W567" s="272">
        <f>IF(U567&gt;11,(U567-#REF!-#REF!),0)</f>
        <v>0</v>
      </c>
    </row>
    <row r="568" spans="1:23" s="2" customFormat="1" ht="10.7">
      <c r="A568" s="259">
        <v>543</v>
      </c>
      <c r="B568" s="185"/>
      <c r="C568" s="186"/>
      <c r="D568" s="187"/>
      <c r="E568" s="186"/>
      <c r="F568" s="188"/>
      <c r="G568" s="262">
        <f t="shared" si="17"/>
        <v>0</v>
      </c>
      <c r="H568" s="192"/>
      <c r="I568" s="187"/>
      <c r="J568" s="187"/>
      <c r="K568" s="187"/>
      <c r="L568" s="187"/>
      <c r="M568" s="187"/>
      <c r="N568" s="187"/>
      <c r="O568" s="187"/>
      <c r="P568" s="187"/>
      <c r="Q568" s="187"/>
      <c r="R568" s="187"/>
      <c r="S568" s="187"/>
      <c r="T568" s="269"/>
      <c r="U568" s="271">
        <f>IF(AND(H568=0,I568=0,J568=0,K568=0,L568=0,M568=0,N568=0,O568=0,P568=0,Q568=0,R568=0,S568=0,T568=0),0,AVERAGE($H568:T568))</f>
        <v>0</v>
      </c>
      <c r="V568" s="272">
        <f t="shared" si="18"/>
        <v>0</v>
      </c>
      <c r="W568" s="272">
        <f>IF(U568&gt;11,(U568-#REF!-#REF!),0)</f>
        <v>0</v>
      </c>
    </row>
    <row r="569" spans="1:23" s="2" customFormat="1" ht="10.7">
      <c r="A569" s="259">
        <v>544</v>
      </c>
      <c r="B569" s="185"/>
      <c r="C569" s="186"/>
      <c r="D569" s="187"/>
      <c r="E569" s="186"/>
      <c r="F569" s="188"/>
      <c r="G569" s="262">
        <f t="shared" si="17"/>
        <v>0</v>
      </c>
      <c r="H569" s="192"/>
      <c r="I569" s="187"/>
      <c r="J569" s="187"/>
      <c r="K569" s="187"/>
      <c r="L569" s="187"/>
      <c r="M569" s="187"/>
      <c r="N569" s="187"/>
      <c r="O569" s="187"/>
      <c r="P569" s="187"/>
      <c r="Q569" s="187"/>
      <c r="R569" s="187"/>
      <c r="S569" s="187"/>
      <c r="T569" s="269"/>
      <c r="U569" s="271">
        <f>IF(AND(H569=0,I569=0,J569=0,K569=0,L569=0,M569=0,N569=0,O569=0,P569=0,Q569=0,R569=0,S569=0,T569=0),0,AVERAGE($H569:T569))</f>
        <v>0</v>
      </c>
      <c r="V569" s="272">
        <f t="shared" si="18"/>
        <v>0</v>
      </c>
      <c r="W569" s="272">
        <f>IF(U569&gt;11,(U569-#REF!-#REF!),0)</f>
        <v>0</v>
      </c>
    </row>
    <row r="570" spans="1:23" s="2" customFormat="1" ht="10.7">
      <c r="A570" s="259">
        <v>545</v>
      </c>
      <c r="B570" s="185"/>
      <c r="C570" s="186"/>
      <c r="D570" s="187"/>
      <c r="E570" s="186"/>
      <c r="F570" s="188"/>
      <c r="G570" s="262">
        <f t="shared" si="17"/>
        <v>0</v>
      </c>
      <c r="H570" s="192"/>
      <c r="I570" s="187"/>
      <c r="J570" s="187"/>
      <c r="K570" s="187"/>
      <c r="L570" s="187"/>
      <c r="M570" s="187"/>
      <c r="N570" s="187"/>
      <c r="O570" s="187"/>
      <c r="P570" s="187"/>
      <c r="Q570" s="187"/>
      <c r="R570" s="187"/>
      <c r="S570" s="187"/>
      <c r="T570" s="269"/>
      <c r="U570" s="271">
        <f>IF(AND(H570=0,I570=0,J570=0,K570=0,L570=0,M570=0,N570=0,O570=0,P570=0,Q570=0,R570=0,S570=0,T570=0),0,AVERAGE($H570:T570))</f>
        <v>0</v>
      </c>
      <c r="V570" s="272">
        <f t="shared" si="18"/>
        <v>0</v>
      </c>
      <c r="W570" s="272">
        <f>IF(U570&gt;11,(U570-#REF!-#REF!),0)</f>
        <v>0</v>
      </c>
    </row>
    <row r="571" spans="1:23" s="2" customFormat="1" ht="10.7">
      <c r="A571" s="259">
        <v>546</v>
      </c>
      <c r="B571" s="185"/>
      <c r="C571" s="186"/>
      <c r="D571" s="187"/>
      <c r="E571" s="186"/>
      <c r="F571" s="188"/>
      <c r="G571" s="262">
        <f t="shared" si="17"/>
        <v>0</v>
      </c>
      <c r="H571" s="192"/>
      <c r="I571" s="187"/>
      <c r="J571" s="187"/>
      <c r="K571" s="187"/>
      <c r="L571" s="187"/>
      <c r="M571" s="187"/>
      <c r="N571" s="187"/>
      <c r="O571" s="187"/>
      <c r="P571" s="187"/>
      <c r="Q571" s="187"/>
      <c r="R571" s="187"/>
      <c r="S571" s="187"/>
      <c r="T571" s="269"/>
      <c r="U571" s="271">
        <f>IF(AND(H571=0,I571=0,J571=0,K571=0,L571=0,M571=0,N571=0,O571=0,P571=0,Q571=0,R571=0,S571=0,T571=0),0,AVERAGE($H571:T571))</f>
        <v>0</v>
      </c>
      <c r="V571" s="272">
        <f t="shared" si="18"/>
        <v>0</v>
      </c>
      <c r="W571" s="272">
        <f>IF(U571&gt;11,(U571-#REF!-#REF!),0)</f>
        <v>0</v>
      </c>
    </row>
    <row r="572" spans="1:23" s="2" customFormat="1" ht="10.7">
      <c r="A572" s="259">
        <v>547</v>
      </c>
      <c r="B572" s="185"/>
      <c r="C572" s="186"/>
      <c r="D572" s="187"/>
      <c r="E572" s="186"/>
      <c r="F572" s="188"/>
      <c r="G572" s="262">
        <f t="shared" si="17"/>
        <v>0</v>
      </c>
      <c r="H572" s="192"/>
      <c r="I572" s="187"/>
      <c r="J572" s="187"/>
      <c r="K572" s="187"/>
      <c r="L572" s="187"/>
      <c r="M572" s="187"/>
      <c r="N572" s="187"/>
      <c r="O572" s="187"/>
      <c r="P572" s="187"/>
      <c r="Q572" s="187"/>
      <c r="R572" s="187"/>
      <c r="S572" s="187"/>
      <c r="T572" s="269"/>
      <c r="U572" s="271">
        <f>IF(AND(H572=0,I572=0,J572=0,K572=0,L572=0,M572=0,N572=0,O572=0,P572=0,Q572=0,R572=0,S572=0,T572=0),0,AVERAGE($H572:T572))</f>
        <v>0</v>
      </c>
      <c r="V572" s="272">
        <f t="shared" si="18"/>
        <v>0</v>
      </c>
      <c r="W572" s="272">
        <f>IF(U572&gt;11,(U572-#REF!-#REF!),0)</f>
        <v>0</v>
      </c>
    </row>
    <row r="573" spans="1:23" s="2" customFormat="1" ht="10.7">
      <c r="A573" s="259">
        <v>548</v>
      </c>
      <c r="B573" s="185"/>
      <c r="C573" s="186"/>
      <c r="D573" s="187"/>
      <c r="E573" s="186"/>
      <c r="F573" s="188"/>
      <c r="G573" s="262">
        <f t="shared" si="17"/>
        <v>0</v>
      </c>
      <c r="H573" s="192"/>
      <c r="I573" s="187"/>
      <c r="J573" s="187"/>
      <c r="K573" s="187"/>
      <c r="L573" s="187"/>
      <c r="M573" s="187"/>
      <c r="N573" s="187"/>
      <c r="O573" s="187"/>
      <c r="P573" s="187"/>
      <c r="Q573" s="187"/>
      <c r="R573" s="187"/>
      <c r="S573" s="187"/>
      <c r="T573" s="269"/>
      <c r="U573" s="271">
        <f>IF(AND(H573=0,I573=0,J573=0,K573=0,L573=0,M573=0,N573=0,O573=0,P573=0,Q573=0,R573=0,S573=0,T573=0),0,AVERAGE($H573:T573))</f>
        <v>0</v>
      </c>
      <c r="V573" s="272">
        <f t="shared" si="18"/>
        <v>0</v>
      </c>
      <c r="W573" s="272">
        <f>IF(U573&gt;11,(U573-#REF!-#REF!),0)</f>
        <v>0</v>
      </c>
    </row>
    <row r="574" spans="1:23" s="2" customFormat="1" ht="10.7">
      <c r="A574" s="259">
        <v>549</v>
      </c>
      <c r="B574" s="185"/>
      <c r="C574" s="186"/>
      <c r="D574" s="187"/>
      <c r="E574" s="186"/>
      <c r="F574" s="188"/>
      <c r="G574" s="262">
        <f t="shared" si="17"/>
        <v>0</v>
      </c>
      <c r="H574" s="192"/>
      <c r="I574" s="187"/>
      <c r="J574" s="187"/>
      <c r="K574" s="187"/>
      <c r="L574" s="187"/>
      <c r="M574" s="187"/>
      <c r="N574" s="187"/>
      <c r="O574" s="187"/>
      <c r="P574" s="187"/>
      <c r="Q574" s="187"/>
      <c r="R574" s="187"/>
      <c r="S574" s="187"/>
      <c r="T574" s="269"/>
      <c r="U574" s="271">
        <f>IF(AND(H574=0,I574=0,J574=0,K574=0,L574=0,M574=0,N574=0,O574=0,P574=0,Q574=0,R574=0,S574=0,T574=0),0,AVERAGE($H574:T574))</f>
        <v>0</v>
      </c>
      <c r="V574" s="272">
        <f t="shared" si="18"/>
        <v>0</v>
      </c>
      <c r="W574" s="272">
        <f>IF(U574&gt;11,(U574-#REF!-#REF!),0)</f>
        <v>0</v>
      </c>
    </row>
    <row r="575" spans="1:23" s="2" customFormat="1" ht="10.7">
      <c r="A575" s="259">
        <v>550</v>
      </c>
      <c r="B575" s="185"/>
      <c r="C575" s="186"/>
      <c r="D575" s="187"/>
      <c r="E575" s="186"/>
      <c r="F575" s="188"/>
      <c r="G575" s="262">
        <f t="shared" si="17"/>
        <v>0</v>
      </c>
      <c r="H575" s="192"/>
      <c r="I575" s="187"/>
      <c r="J575" s="187"/>
      <c r="K575" s="187"/>
      <c r="L575" s="187"/>
      <c r="M575" s="187"/>
      <c r="N575" s="187"/>
      <c r="O575" s="187"/>
      <c r="P575" s="187"/>
      <c r="Q575" s="187"/>
      <c r="R575" s="187"/>
      <c r="S575" s="187"/>
      <c r="T575" s="269"/>
      <c r="U575" s="271">
        <f>IF(AND(H575=0,I575=0,J575=0,K575=0,L575=0,M575=0,N575=0,O575=0,P575=0,Q575=0,R575=0,S575=0,T575=0),0,AVERAGE($H575:T575))</f>
        <v>0</v>
      </c>
      <c r="V575" s="272">
        <f t="shared" si="18"/>
        <v>0</v>
      </c>
      <c r="W575" s="272">
        <f>IF(U575&gt;11,(U575-#REF!-#REF!),0)</f>
        <v>0</v>
      </c>
    </row>
    <row r="576" spans="1:23" s="2" customFormat="1" ht="10.7">
      <c r="A576" s="259">
        <v>551</v>
      </c>
      <c r="B576" s="185"/>
      <c r="C576" s="186"/>
      <c r="D576" s="187"/>
      <c r="E576" s="186"/>
      <c r="F576" s="188"/>
      <c r="G576" s="262">
        <f t="shared" si="17"/>
        <v>0</v>
      </c>
      <c r="H576" s="192"/>
      <c r="I576" s="187"/>
      <c r="J576" s="187"/>
      <c r="K576" s="187"/>
      <c r="L576" s="187"/>
      <c r="M576" s="187"/>
      <c r="N576" s="187"/>
      <c r="O576" s="187"/>
      <c r="P576" s="187"/>
      <c r="Q576" s="187"/>
      <c r="R576" s="187"/>
      <c r="S576" s="187"/>
      <c r="T576" s="269"/>
      <c r="U576" s="271">
        <f>IF(AND(H576=0,I576=0,J576=0,K576=0,L576=0,M576=0,N576=0,O576=0,P576=0,Q576=0,R576=0,S576=0,T576=0),0,AVERAGE($H576:T576))</f>
        <v>0</v>
      </c>
      <c r="V576" s="272">
        <f t="shared" si="18"/>
        <v>0</v>
      </c>
      <c r="W576" s="272">
        <f>IF(U576&gt;11,(U576-#REF!-#REF!),0)</f>
        <v>0</v>
      </c>
    </row>
    <row r="577" spans="1:23" s="2" customFormat="1" ht="10.7">
      <c r="A577" s="259">
        <v>552</v>
      </c>
      <c r="B577" s="185"/>
      <c r="C577" s="186"/>
      <c r="D577" s="187"/>
      <c r="E577" s="186"/>
      <c r="F577" s="188"/>
      <c r="G577" s="262">
        <f t="shared" si="17"/>
        <v>0</v>
      </c>
      <c r="H577" s="192"/>
      <c r="I577" s="187"/>
      <c r="J577" s="187"/>
      <c r="K577" s="187"/>
      <c r="L577" s="187"/>
      <c r="M577" s="187"/>
      <c r="N577" s="187"/>
      <c r="O577" s="187"/>
      <c r="P577" s="187"/>
      <c r="Q577" s="187"/>
      <c r="R577" s="187"/>
      <c r="S577" s="187"/>
      <c r="T577" s="269"/>
      <c r="U577" s="271">
        <f>IF(AND(H577=0,I577=0,J577=0,K577=0,L577=0,M577=0,N577=0,O577=0,P577=0,Q577=0,R577=0,S577=0,T577=0),0,AVERAGE($H577:T577))</f>
        <v>0</v>
      </c>
      <c r="V577" s="272">
        <f t="shared" si="18"/>
        <v>0</v>
      </c>
      <c r="W577" s="272">
        <f>IF(U577&gt;11,(U577-#REF!-#REF!),0)</f>
        <v>0</v>
      </c>
    </row>
    <row r="578" spans="1:23" s="2" customFormat="1" ht="10.7">
      <c r="A578" s="259">
        <v>553</v>
      </c>
      <c r="B578" s="185"/>
      <c r="C578" s="186"/>
      <c r="D578" s="187"/>
      <c r="E578" s="186"/>
      <c r="F578" s="188"/>
      <c r="G578" s="262">
        <f t="shared" si="17"/>
        <v>0</v>
      </c>
      <c r="H578" s="192"/>
      <c r="I578" s="187"/>
      <c r="J578" s="187"/>
      <c r="K578" s="187"/>
      <c r="L578" s="187"/>
      <c r="M578" s="187"/>
      <c r="N578" s="187"/>
      <c r="O578" s="187"/>
      <c r="P578" s="187"/>
      <c r="Q578" s="187"/>
      <c r="R578" s="187"/>
      <c r="S578" s="187"/>
      <c r="T578" s="269"/>
      <c r="U578" s="271">
        <f>IF(AND(H578=0,I578=0,J578=0,K578=0,L578=0,M578=0,N578=0,O578=0,P578=0,Q578=0,R578=0,S578=0,T578=0),0,AVERAGE($H578:T578))</f>
        <v>0</v>
      </c>
      <c r="V578" s="272">
        <f t="shared" si="18"/>
        <v>0</v>
      </c>
      <c r="W578" s="272">
        <f>IF(U578&gt;11,(U578-#REF!-#REF!),0)</f>
        <v>0</v>
      </c>
    </row>
    <row r="579" spans="1:23" s="2" customFormat="1" ht="10.7">
      <c r="A579" s="259">
        <v>554</v>
      </c>
      <c r="B579" s="185"/>
      <c r="C579" s="186"/>
      <c r="D579" s="187"/>
      <c r="E579" s="186"/>
      <c r="F579" s="188"/>
      <c r="G579" s="262">
        <f t="shared" si="17"/>
        <v>0</v>
      </c>
      <c r="H579" s="192"/>
      <c r="I579" s="187"/>
      <c r="J579" s="187"/>
      <c r="K579" s="187"/>
      <c r="L579" s="187"/>
      <c r="M579" s="187"/>
      <c r="N579" s="187"/>
      <c r="O579" s="187"/>
      <c r="P579" s="187"/>
      <c r="Q579" s="187"/>
      <c r="R579" s="187"/>
      <c r="S579" s="187"/>
      <c r="T579" s="269"/>
      <c r="U579" s="271">
        <f>IF(AND(H579=0,I579=0,J579=0,K579=0,L579=0,M579=0,N579=0,O579=0,P579=0,Q579=0,R579=0,S579=0,T579=0),0,AVERAGE($H579:T579))</f>
        <v>0</v>
      </c>
      <c r="V579" s="272">
        <f t="shared" si="18"/>
        <v>0</v>
      </c>
      <c r="W579" s="272">
        <f>IF(U579&gt;11,(U579-#REF!-#REF!),0)</f>
        <v>0</v>
      </c>
    </row>
    <row r="580" spans="1:23" s="2" customFormat="1" ht="10.7">
      <c r="A580" s="259">
        <v>555</v>
      </c>
      <c r="B580" s="185"/>
      <c r="C580" s="186"/>
      <c r="D580" s="187"/>
      <c r="E580" s="186"/>
      <c r="F580" s="188"/>
      <c r="G580" s="262">
        <f t="shared" si="17"/>
        <v>0</v>
      </c>
      <c r="H580" s="192"/>
      <c r="I580" s="187"/>
      <c r="J580" s="187"/>
      <c r="K580" s="187"/>
      <c r="L580" s="187"/>
      <c r="M580" s="187"/>
      <c r="N580" s="187"/>
      <c r="O580" s="187"/>
      <c r="P580" s="187"/>
      <c r="Q580" s="187"/>
      <c r="R580" s="187"/>
      <c r="S580" s="187"/>
      <c r="T580" s="269"/>
      <c r="U580" s="271">
        <f>IF(AND(H580=0,I580=0,J580=0,K580=0,L580=0,M580=0,N580=0,O580=0,P580=0,Q580=0,R580=0,S580=0,T580=0),0,AVERAGE($H580:T580))</f>
        <v>0</v>
      </c>
      <c r="V580" s="272">
        <f t="shared" si="18"/>
        <v>0</v>
      </c>
      <c r="W580" s="272">
        <f>IF(U580&gt;11,(U580-#REF!-#REF!),0)</f>
        <v>0</v>
      </c>
    </row>
    <row r="581" spans="1:23" s="2" customFormat="1" ht="10.7">
      <c r="A581" s="259">
        <v>556</v>
      </c>
      <c r="B581" s="185"/>
      <c r="C581" s="186"/>
      <c r="D581" s="187"/>
      <c r="E581" s="186"/>
      <c r="F581" s="188"/>
      <c r="G581" s="262">
        <f t="shared" si="17"/>
        <v>0</v>
      </c>
      <c r="H581" s="192"/>
      <c r="I581" s="187"/>
      <c r="J581" s="187"/>
      <c r="K581" s="187"/>
      <c r="L581" s="187"/>
      <c r="M581" s="187"/>
      <c r="N581" s="187"/>
      <c r="O581" s="187"/>
      <c r="P581" s="187"/>
      <c r="Q581" s="187"/>
      <c r="R581" s="187"/>
      <c r="S581" s="187"/>
      <c r="T581" s="269"/>
      <c r="U581" s="271">
        <f>IF(AND(H581=0,I581=0,J581=0,K581=0,L581=0,M581=0,N581=0,O581=0,P581=0,Q581=0,R581=0,S581=0,T581=0),0,AVERAGE($H581:T581))</f>
        <v>0</v>
      </c>
      <c r="V581" s="272">
        <f t="shared" si="18"/>
        <v>0</v>
      </c>
      <c r="W581" s="272">
        <f>IF(U581&gt;11,(U581-#REF!-#REF!),0)</f>
        <v>0</v>
      </c>
    </row>
    <row r="582" spans="1:23" s="2" customFormat="1" ht="10.7">
      <c r="A582" s="259">
        <v>557</v>
      </c>
      <c r="B582" s="185"/>
      <c r="C582" s="186"/>
      <c r="D582" s="187"/>
      <c r="E582" s="186"/>
      <c r="F582" s="188"/>
      <c r="G582" s="262">
        <f t="shared" si="17"/>
        <v>0</v>
      </c>
      <c r="H582" s="192"/>
      <c r="I582" s="187"/>
      <c r="J582" s="187"/>
      <c r="K582" s="187"/>
      <c r="L582" s="187"/>
      <c r="M582" s="187"/>
      <c r="N582" s="187"/>
      <c r="O582" s="187"/>
      <c r="P582" s="187"/>
      <c r="Q582" s="187"/>
      <c r="R582" s="187"/>
      <c r="S582" s="187"/>
      <c r="T582" s="269"/>
      <c r="U582" s="271">
        <f>IF(AND(H582=0,I582=0,J582=0,K582=0,L582=0,M582=0,N582=0,O582=0,P582=0,Q582=0,R582=0,S582=0,T582=0),0,AVERAGE($H582:T582))</f>
        <v>0</v>
      </c>
      <c r="V582" s="272">
        <f t="shared" si="18"/>
        <v>0</v>
      </c>
      <c r="W582" s="272">
        <f>IF(U582&gt;11,(U582-#REF!-#REF!),0)</f>
        <v>0</v>
      </c>
    </row>
    <row r="583" spans="1:23" s="2" customFormat="1" ht="10.7">
      <c r="A583" s="259">
        <v>558</v>
      </c>
      <c r="B583" s="185"/>
      <c r="C583" s="186"/>
      <c r="D583" s="187"/>
      <c r="E583" s="186"/>
      <c r="F583" s="188"/>
      <c r="G583" s="262">
        <f t="shared" si="17"/>
        <v>0</v>
      </c>
      <c r="H583" s="192"/>
      <c r="I583" s="187"/>
      <c r="J583" s="187"/>
      <c r="K583" s="187"/>
      <c r="L583" s="187"/>
      <c r="M583" s="187"/>
      <c r="N583" s="187"/>
      <c r="O583" s="187"/>
      <c r="P583" s="187"/>
      <c r="Q583" s="187"/>
      <c r="R583" s="187"/>
      <c r="S583" s="187"/>
      <c r="T583" s="269"/>
      <c r="U583" s="271">
        <f>IF(AND(H583=0,I583=0,J583=0,K583=0,L583=0,M583=0,N583=0,O583=0,P583=0,Q583=0,R583=0,S583=0,T583=0),0,AVERAGE($H583:T583))</f>
        <v>0</v>
      </c>
      <c r="V583" s="272">
        <f t="shared" si="18"/>
        <v>0</v>
      </c>
      <c r="W583" s="272">
        <f>IF(U583&gt;11,(U583-#REF!-#REF!),0)</f>
        <v>0</v>
      </c>
    </row>
    <row r="584" spans="1:23" s="2" customFormat="1" ht="10.7">
      <c r="A584" s="259">
        <v>559</v>
      </c>
      <c r="B584" s="185"/>
      <c r="C584" s="186"/>
      <c r="D584" s="187"/>
      <c r="E584" s="186"/>
      <c r="F584" s="188"/>
      <c r="G584" s="262">
        <f t="shared" si="17"/>
        <v>0</v>
      </c>
      <c r="H584" s="192"/>
      <c r="I584" s="187"/>
      <c r="J584" s="187"/>
      <c r="K584" s="187"/>
      <c r="L584" s="187"/>
      <c r="M584" s="187"/>
      <c r="N584" s="187"/>
      <c r="O584" s="187"/>
      <c r="P584" s="187"/>
      <c r="Q584" s="187"/>
      <c r="R584" s="187"/>
      <c r="S584" s="187"/>
      <c r="T584" s="269"/>
      <c r="U584" s="271">
        <f>IF(AND(H584=0,I584=0,J584=0,K584=0,L584=0,M584=0,N584=0,O584=0,P584=0,Q584=0,R584=0,S584=0,T584=0),0,AVERAGE($H584:T584))</f>
        <v>0</v>
      </c>
      <c r="V584" s="272">
        <f t="shared" si="18"/>
        <v>0</v>
      </c>
      <c r="W584" s="272">
        <f>IF(U584&gt;11,(U584-#REF!-#REF!),0)</f>
        <v>0</v>
      </c>
    </row>
    <row r="585" spans="1:23" s="2" customFormat="1" ht="10.7">
      <c r="A585" s="259">
        <v>560</v>
      </c>
      <c r="B585" s="185"/>
      <c r="C585" s="186"/>
      <c r="D585" s="187"/>
      <c r="E585" s="186"/>
      <c r="F585" s="188"/>
      <c r="G585" s="262">
        <f t="shared" si="17"/>
        <v>0</v>
      </c>
      <c r="H585" s="192"/>
      <c r="I585" s="187"/>
      <c r="J585" s="187"/>
      <c r="K585" s="187"/>
      <c r="L585" s="187"/>
      <c r="M585" s="187"/>
      <c r="N585" s="187"/>
      <c r="O585" s="187"/>
      <c r="P585" s="187"/>
      <c r="Q585" s="187"/>
      <c r="R585" s="187"/>
      <c r="S585" s="187"/>
      <c r="T585" s="269"/>
      <c r="U585" s="271">
        <f>IF(AND(H585=0,I585=0,J585=0,K585=0,L585=0,M585=0,N585=0,O585=0,P585=0,Q585=0,R585=0,S585=0,T585=0),0,AVERAGE($H585:T585))</f>
        <v>0</v>
      </c>
      <c r="V585" s="272">
        <f t="shared" si="18"/>
        <v>0</v>
      </c>
      <c r="W585" s="272">
        <f>IF(U585&gt;11,(U585-#REF!-#REF!),0)</f>
        <v>0</v>
      </c>
    </row>
    <row r="586" spans="1:23" s="2" customFormat="1" ht="10.7">
      <c r="A586" s="259">
        <v>561</v>
      </c>
      <c r="B586" s="185"/>
      <c r="C586" s="186"/>
      <c r="D586" s="187"/>
      <c r="E586" s="186"/>
      <c r="F586" s="188"/>
      <c r="G586" s="262">
        <f t="shared" si="17"/>
        <v>0</v>
      </c>
      <c r="H586" s="192"/>
      <c r="I586" s="187"/>
      <c r="J586" s="187"/>
      <c r="K586" s="187"/>
      <c r="L586" s="187"/>
      <c r="M586" s="187"/>
      <c r="N586" s="187"/>
      <c r="O586" s="187"/>
      <c r="P586" s="187"/>
      <c r="Q586" s="187"/>
      <c r="R586" s="187"/>
      <c r="S586" s="187"/>
      <c r="T586" s="269"/>
      <c r="U586" s="271">
        <f>IF(AND(H586=0,I586=0,J586=0,K586=0,L586=0,M586=0,N586=0,O586=0,P586=0,Q586=0,R586=0,S586=0,T586=0),0,AVERAGE($H586:T586))</f>
        <v>0</v>
      </c>
      <c r="V586" s="272">
        <f t="shared" si="18"/>
        <v>0</v>
      </c>
      <c r="W586" s="272">
        <f>IF(U586&gt;11,(U586-#REF!-#REF!),0)</f>
        <v>0</v>
      </c>
    </row>
    <row r="587" spans="1:23" s="2" customFormat="1" ht="10.7">
      <c r="A587" s="259">
        <v>562</v>
      </c>
      <c r="B587" s="185"/>
      <c r="C587" s="186"/>
      <c r="D587" s="187"/>
      <c r="E587" s="186"/>
      <c r="F587" s="188"/>
      <c r="G587" s="262">
        <f t="shared" si="17"/>
        <v>0</v>
      </c>
      <c r="H587" s="192"/>
      <c r="I587" s="187"/>
      <c r="J587" s="187"/>
      <c r="K587" s="187"/>
      <c r="L587" s="187"/>
      <c r="M587" s="187"/>
      <c r="N587" s="187"/>
      <c r="O587" s="187"/>
      <c r="P587" s="187"/>
      <c r="Q587" s="187"/>
      <c r="R587" s="187"/>
      <c r="S587" s="187"/>
      <c r="T587" s="269"/>
      <c r="U587" s="271">
        <f>IF(AND(H587=0,I587=0,J587=0,K587=0,L587=0,M587=0,N587=0,O587=0,P587=0,Q587=0,R587=0,S587=0,T587=0),0,AVERAGE($H587:T587))</f>
        <v>0</v>
      </c>
      <c r="V587" s="272">
        <f t="shared" si="18"/>
        <v>0</v>
      </c>
      <c r="W587" s="272">
        <f>IF(U587&gt;11,(U587-#REF!-#REF!),0)</f>
        <v>0</v>
      </c>
    </row>
    <row r="588" spans="1:23" s="2" customFormat="1" ht="10.7">
      <c r="A588" s="259">
        <v>563</v>
      </c>
      <c r="B588" s="185"/>
      <c r="C588" s="186"/>
      <c r="D588" s="187"/>
      <c r="E588" s="186"/>
      <c r="F588" s="188"/>
      <c r="G588" s="262">
        <f t="shared" si="17"/>
        <v>0</v>
      </c>
      <c r="H588" s="192"/>
      <c r="I588" s="187"/>
      <c r="J588" s="187"/>
      <c r="K588" s="187"/>
      <c r="L588" s="187"/>
      <c r="M588" s="187"/>
      <c r="N588" s="187"/>
      <c r="O588" s="187"/>
      <c r="P588" s="187"/>
      <c r="Q588" s="187"/>
      <c r="R588" s="187"/>
      <c r="S588" s="187"/>
      <c r="T588" s="269"/>
      <c r="U588" s="271">
        <f>IF(AND(H588=0,I588=0,J588=0,K588=0,L588=0,M588=0,N588=0,O588=0,P588=0,Q588=0,R588=0,S588=0,T588=0),0,AVERAGE($H588:T588))</f>
        <v>0</v>
      </c>
      <c r="V588" s="272">
        <f t="shared" si="18"/>
        <v>0</v>
      </c>
      <c r="W588" s="272">
        <f>IF(U588&gt;11,(U588-#REF!-#REF!),0)</f>
        <v>0</v>
      </c>
    </row>
    <row r="589" spans="1:23" s="2" customFormat="1" ht="10.7">
      <c r="A589" s="259">
        <v>564</v>
      </c>
      <c r="B589" s="185"/>
      <c r="C589" s="186"/>
      <c r="D589" s="187"/>
      <c r="E589" s="186"/>
      <c r="F589" s="188"/>
      <c r="G589" s="262">
        <f t="shared" si="17"/>
        <v>0</v>
      </c>
      <c r="H589" s="192"/>
      <c r="I589" s="187"/>
      <c r="J589" s="187"/>
      <c r="K589" s="187"/>
      <c r="L589" s="187"/>
      <c r="M589" s="187"/>
      <c r="N589" s="187"/>
      <c r="O589" s="187"/>
      <c r="P589" s="187"/>
      <c r="Q589" s="187"/>
      <c r="R589" s="187"/>
      <c r="S589" s="187"/>
      <c r="T589" s="269"/>
      <c r="U589" s="271">
        <f>IF(AND(H589=0,I589=0,J589=0,K589=0,L589=0,M589=0,N589=0,O589=0,P589=0,Q589=0,R589=0,S589=0,T589=0),0,AVERAGE($H589:T589))</f>
        <v>0</v>
      </c>
      <c r="V589" s="272">
        <f t="shared" si="18"/>
        <v>0</v>
      </c>
      <c r="W589" s="272">
        <f>IF(U589&gt;11,(U589-#REF!-#REF!),0)</f>
        <v>0</v>
      </c>
    </row>
    <row r="590" spans="1:23" s="2" customFormat="1" ht="10.7">
      <c r="A590" s="259">
        <v>565</v>
      </c>
      <c r="B590" s="185"/>
      <c r="C590" s="186"/>
      <c r="D590" s="187"/>
      <c r="E590" s="186"/>
      <c r="F590" s="188"/>
      <c r="G590" s="262">
        <f t="shared" si="17"/>
        <v>0</v>
      </c>
      <c r="H590" s="192"/>
      <c r="I590" s="187"/>
      <c r="J590" s="187"/>
      <c r="K590" s="187"/>
      <c r="L590" s="187"/>
      <c r="M590" s="187"/>
      <c r="N590" s="187"/>
      <c r="O590" s="187"/>
      <c r="P590" s="187"/>
      <c r="Q590" s="187"/>
      <c r="R590" s="187"/>
      <c r="S590" s="187"/>
      <c r="T590" s="269"/>
      <c r="U590" s="271">
        <f>IF(AND(H590=0,I590=0,J590=0,K590=0,L590=0,M590=0,N590=0,O590=0,P590=0,Q590=0,R590=0,S590=0,T590=0),0,AVERAGE($H590:T590))</f>
        <v>0</v>
      </c>
      <c r="V590" s="272">
        <f t="shared" si="18"/>
        <v>0</v>
      </c>
      <c r="W590" s="272">
        <f>IF(U590&gt;11,(U590-#REF!-#REF!),0)</f>
        <v>0</v>
      </c>
    </row>
    <row r="591" spans="1:23" s="2" customFormat="1" ht="10.7">
      <c r="A591" s="259">
        <v>566</v>
      </c>
      <c r="B591" s="185"/>
      <c r="C591" s="186"/>
      <c r="D591" s="187"/>
      <c r="E591" s="186"/>
      <c r="F591" s="188"/>
      <c r="G591" s="262">
        <f t="shared" si="17"/>
        <v>0</v>
      </c>
      <c r="H591" s="192"/>
      <c r="I591" s="187"/>
      <c r="J591" s="187"/>
      <c r="K591" s="187"/>
      <c r="L591" s="187"/>
      <c r="M591" s="187"/>
      <c r="N591" s="187"/>
      <c r="O591" s="187"/>
      <c r="P591" s="187"/>
      <c r="Q591" s="187"/>
      <c r="R591" s="187"/>
      <c r="S591" s="187"/>
      <c r="T591" s="269"/>
      <c r="U591" s="271">
        <f>IF(AND(H591=0,I591=0,J591=0,K591=0,L591=0,M591=0,N591=0,O591=0,P591=0,Q591=0,R591=0,S591=0,T591=0),0,AVERAGE($H591:T591))</f>
        <v>0</v>
      </c>
      <c r="V591" s="272">
        <f t="shared" si="18"/>
        <v>0</v>
      </c>
      <c r="W591" s="272">
        <f>IF(U591&gt;11,(U591-#REF!-#REF!),0)</f>
        <v>0</v>
      </c>
    </row>
    <row r="592" spans="1:23" s="2" customFormat="1" ht="10.7">
      <c r="A592" s="259">
        <v>567</v>
      </c>
      <c r="B592" s="185"/>
      <c r="C592" s="186"/>
      <c r="D592" s="187"/>
      <c r="E592" s="186"/>
      <c r="F592" s="188"/>
      <c r="G592" s="262">
        <f t="shared" si="17"/>
        <v>0</v>
      </c>
      <c r="H592" s="192"/>
      <c r="I592" s="187"/>
      <c r="J592" s="187"/>
      <c r="K592" s="187"/>
      <c r="L592" s="187"/>
      <c r="M592" s="187"/>
      <c r="N592" s="187"/>
      <c r="O592" s="187"/>
      <c r="P592" s="187"/>
      <c r="Q592" s="187"/>
      <c r="R592" s="187"/>
      <c r="S592" s="187"/>
      <c r="T592" s="269"/>
      <c r="U592" s="271">
        <f>IF(AND(H592=0,I592=0,J592=0,K592=0,L592=0,M592=0,N592=0,O592=0,P592=0,Q592=0,R592=0,S592=0,T592=0),0,AVERAGE($H592:T592))</f>
        <v>0</v>
      </c>
      <c r="V592" s="272">
        <f t="shared" si="18"/>
        <v>0</v>
      </c>
      <c r="W592" s="272">
        <f>IF(U592&gt;11,(U592-#REF!-#REF!),0)</f>
        <v>0</v>
      </c>
    </row>
    <row r="593" spans="1:23" s="2" customFormat="1" ht="10.7">
      <c r="A593" s="259">
        <v>568</v>
      </c>
      <c r="B593" s="185"/>
      <c r="C593" s="186"/>
      <c r="D593" s="187"/>
      <c r="E593" s="186"/>
      <c r="F593" s="188"/>
      <c r="G593" s="262">
        <f t="shared" si="17"/>
        <v>0</v>
      </c>
      <c r="H593" s="192"/>
      <c r="I593" s="187"/>
      <c r="J593" s="187"/>
      <c r="K593" s="187"/>
      <c r="L593" s="187"/>
      <c r="M593" s="187"/>
      <c r="N593" s="187"/>
      <c r="O593" s="187"/>
      <c r="P593" s="187"/>
      <c r="Q593" s="187"/>
      <c r="R593" s="187"/>
      <c r="S593" s="187"/>
      <c r="T593" s="269"/>
      <c r="U593" s="271">
        <f>IF(AND(H593=0,I593=0,J593=0,K593=0,L593=0,M593=0,N593=0,O593=0,P593=0,Q593=0,R593=0,S593=0,T593=0),0,AVERAGE($H593:T593))</f>
        <v>0</v>
      </c>
      <c r="V593" s="272">
        <f t="shared" si="18"/>
        <v>0</v>
      </c>
      <c r="W593" s="272">
        <f>IF(U593&gt;11,(U593-#REF!-#REF!),0)</f>
        <v>0</v>
      </c>
    </row>
    <row r="594" spans="1:23" s="2" customFormat="1" ht="10.7">
      <c r="A594" s="259">
        <v>569</v>
      </c>
      <c r="B594" s="185"/>
      <c r="C594" s="186"/>
      <c r="D594" s="187"/>
      <c r="E594" s="186"/>
      <c r="F594" s="188"/>
      <c r="G594" s="262">
        <f t="shared" si="17"/>
        <v>0</v>
      </c>
      <c r="H594" s="192"/>
      <c r="I594" s="187"/>
      <c r="J594" s="187"/>
      <c r="K594" s="187"/>
      <c r="L594" s="187"/>
      <c r="M594" s="187"/>
      <c r="N594" s="187"/>
      <c r="O594" s="187"/>
      <c r="P594" s="187"/>
      <c r="Q594" s="187"/>
      <c r="R594" s="187"/>
      <c r="S594" s="187"/>
      <c r="T594" s="269"/>
      <c r="U594" s="271">
        <f>IF(AND(H594=0,I594=0,J594=0,K594=0,L594=0,M594=0,N594=0,O594=0,P594=0,Q594=0,R594=0,S594=0,T594=0),0,AVERAGE($H594:T594))</f>
        <v>0</v>
      </c>
      <c r="V594" s="272">
        <f t="shared" si="18"/>
        <v>0</v>
      </c>
      <c r="W594" s="272">
        <f>IF(U594&gt;11,(U594-#REF!-#REF!),0)</f>
        <v>0</v>
      </c>
    </row>
    <row r="595" spans="1:23" s="2" customFormat="1" ht="10.7">
      <c r="A595" s="259">
        <v>570</v>
      </c>
      <c r="B595" s="185"/>
      <c r="C595" s="186"/>
      <c r="D595" s="187"/>
      <c r="E595" s="186"/>
      <c r="F595" s="188"/>
      <c r="G595" s="262">
        <f t="shared" si="17"/>
        <v>0</v>
      </c>
      <c r="H595" s="192"/>
      <c r="I595" s="187"/>
      <c r="J595" s="187"/>
      <c r="K595" s="187"/>
      <c r="L595" s="187"/>
      <c r="M595" s="187"/>
      <c r="N595" s="187"/>
      <c r="O595" s="187"/>
      <c r="P595" s="187"/>
      <c r="Q595" s="187"/>
      <c r="R595" s="187"/>
      <c r="S595" s="187"/>
      <c r="T595" s="269"/>
      <c r="U595" s="271">
        <f>IF(AND(H595=0,I595=0,J595=0,K595=0,L595=0,M595=0,N595=0,O595=0,P595=0,Q595=0,R595=0,S595=0,T595=0),0,AVERAGE($H595:T595))</f>
        <v>0</v>
      </c>
      <c r="V595" s="272">
        <f t="shared" si="18"/>
        <v>0</v>
      </c>
      <c r="W595" s="272">
        <f>IF(U595&gt;11,(U595-#REF!-#REF!),0)</f>
        <v>0</v>
      </c>
    </row>
    <row r="596" spans="1:23" s="2" customFormat="1" ht="10.7">
      <c r="A596" s="259">
        <v>571</v>
      </c>
      <c r="B596" s="185"/>
      <c r="C596" s="186"/>
      <c r="D596" s="187"/>
      <c r="E596" s="186"/>
      <c r="F596" s="188"/>
      <c r="G596" s="262">
        <f t="shared" si="17"/>
        <v>0</v>
      </c>
      <c r="H596" s="192"/>
      <c r="I596" s="187"/>
      <c r="J596" s="187"/>
      <c r="K596" s="187"/>
      <c r="L596" s="187"/>
      <c r="M596" s="187"/>
      <c r="N596" s="187"/>
      <c r="O596" s="187"/>
      <c r="P596" s="187"/>
      <c r="Q596" s="187"/>
      <c r="R596" s="187"/>
      <c r="S596" s="187"/>
      <c r="T596" s="269"/>
      <c r="U596" s="271">
        <f>IF(AND(H596=0,I596=0,J596=0,K596=0,L596=0,M596=0,N596=0,O596=0,P596=0,Q596=0,R596=0,S596=0,T596=0),0,AVERAGE($H596:T596))</f>
        <v>0</v>
      </c>
      <c r="V596" s="272">
        <f t="shared" si="18"/>
        <v>0</v>
      </c>
      <c r="W596" s="272">
        <f>IF(U596&gt;11,(U596-#REF!-#REF!),0)</f>
        <v>0</v>
      </c>
    </row>
    <row r="597" spans="1:23" s="2" customFormat="1" ht="10.7">
      <c r="A597" s="259">
        <v>572</v>
      </c>
      <c r="B597" s="185"/>
      <c r="C597" s="186"/>
      <c r="D597" s="187"/>
      <c r="E597" s="186"/>
      <c r="F597" s="188"/>
      <c r="G597" s="262">
        <f t="shared" si="17"/>
        <v>0</v>
      </c>
      <c r="H597" s="192"/>
      <c r="I597" s="187"/>
      <c r="J597" s="187"/>
      <c r="K597" s="187"/>
      <c r="L597" s="187"/>
      <c r="M597" s="187"/>
      <c r="N597" s="187"/>
      <c r="O597" s="187"/>
      <c r="P597" s="187"/>
      <c r="Q597" s="187"/>
      <c r="R597" s="187"/>
      <c r="S597" s="187"/>
      <c r="T597" s="269"/>
      <c r="U597" s="271">
        <f>IF(AND(H597=0,I597=0,J597=0,K597=0,L597=0,M597=0,N597=0,O597=0,P597=0,Q597=0,R597=0,S597=0,T597=0),0,AVERAGE($H597:T597))</f>
        <v>0</v>
      </c>
      <c r="V597" s="272">
        <f t="shared" si="18"/>
        <v>0</v>
      </c>
      <c r="W597" s="272">
        <f>IF(U597&gt;11,(U597-#REF!-#REF!),0)</f>
        <v>0</v>
      </c>
    </row>
    <row r="598" spans="1:23" s="2" customFormat="1" ht="10.7">
      <c r="A598" s="259">
        <v>573</v>
      </c>
      <c r="B598" s="185"/>
      <c r="C598" s="186"/>
      <c r="D598" s="187"/>
      <c r="E598" s="186"/>
      <c r="F598" s="188"/>
      <c r="G598" s="262">
        <f t="shared" si="17"/>
        <v>0</v>
      </c>
      <c r="H598" s="192"/>
      <c r="I598" s="187"/>
      <c r="J598" s="187"/>
      <c r="K598" s="187"/>
      <c r="L598" s="187"/>
      <c r="M598" s="187"/>
      <c r="N598" s="187"/>
      <c r="O598" s="187"/>
      <c r="P598" s="187"/>
      <c r="Q598" s="187"/>
      <c r="R598" s="187"/>
      <c r="S598" s="187"/>
      <c r="T598" s="269"/>
      <c r="U598" s="271">
        <f>IF(AND(H598=0,I598=0,J598=0,K598=0,L598=0,M598=0,N598=0,O598=0,P598=0,Q598=0,R598=0,S598=0,T598=0),0,AVERAGE($H598:T598))</f>
        <v>0</v>
      </c>
      <c r="V598" s="272">
        <f t="shared" si="18"/>
        <v>0</v>
      </c>
      <c r="W598" s="272">
        <f>IF(U598&gt;11,(U598-#REF!-#REF!),0)</f>
        <v>0</v>
      </c>
    </row>
    <row r="599" spans="1:23" s="2" customFormat="1" ht="10.7">
      <c r="A599" s="259">
        <v>574</v>
      </c>
      <c r="B599" s="185"/>
      <c r="C599" s="186"/>
      <c r="D599" s="187"/>
      <c r="E599" s="186"/>
      <c r="F599" s="188"/>
      <c r="G599" s="262">
        <f t="shared" si="17"/>
        <v>0</v>
      </c>
      <c r="H599" s="192"/>
      <c r="I599" s="187"/>
      <c r="J599" s="187"/>
      <c r="K599" s="187"/>
      <c r="L599" s="187"/>
      <c r="M599" s="187"/>
      <c r="N599" s="187"/>
      <c r="O599" s="187"/>
      <c r="P599" s="187"/>
      <c r="Q599" s="187"/>
      <c r="R599" s="187"/>
      <c r="S599" s="187"/>
      <c r="T599" s="269"/>
      <c r="U599" s="271">
        <f>IF(AND(H599=0,I599=0,J599=0,K599=0,L599=0,M599=0,N599=0,O599=0,P599=0,Q599=0,R599=0,S599=0,T599=0),0,AVERAGE($H599:T599))</f>
        <v>0</v>
      </c>
      <c r="V599" s="272">
        <f t="shared" si="18"/>
        <v>0</v>
      </c>
      <c r="W599" s="272">
        <f>IF(U599&gt;11,(U599-#REF!-#REF!),0)</f>
        <v>0</v>
      </c>
    </row>
    <row r="600" spans="1:23" s="2" customFormat="1" ht="10.7">
      <c r="A600" s="259">
        <v>575</v>
      </c>
      <c r="B600" s="185"/>
      <c r="C600" s="186"/>
      <c r="D600" s="187"/>
      <c r="E600" s="186"/>
      <c r="F600" s="188"/>
      <c r="G600" s="262">
        <f t="shared" si="17"/>
        <v>0</v>
      </c>
      <c r="H600" s="192"/>
      <c r="I600" s="187"/>
      <c r="J600" s="187"/>
      <c r="K600" s="187"/>
      <c r="L600" s="187"/>
      <c r="M600" s="187"/>
      <c r="N600" s="187"/>
      <c r="O600" s="187"/>
      <c r="P600" s="187"/>
      <c r="Q600" s="187"/>
      <c r="R600" s="187"/>
      <c r="S600" s="187"/>
      <c r="T600" s="269"/>
      <c r="U600" s="271">
        <f>IF(AND(H600=0,I600=0,J600=0,K600=0,L600=0,M600=0,N600=0,O600=0,P600=0,Q600=0,R600=0,S600=0,T600=0),0,AVERAGE($H600:T600))</f>
        <v>0</v>
      </c>
      <c r="V600" s="272">
        <f t="shared" si="18"/>
        <v>0</v>
      </c>
      <c r="W600" s="272">
        <f>IF(U600&gt;11,(U600-#REF!-#REF!),0)</f>
        <v>0</v>
      </c>
    </row>
    <row r="601" spans="1:23" s="2" customFormat="1" ht="10.7">
      <c r="A601" s="259">
        <v>576</v>
      </c>
      <c r="B601" s="185"/>
      <c r="C601" s="186"/>
      <c r="D601" s="187"/>
      <c r="E601" s="186"/>
      <c r="F601" s="188"/>
      <c r="G601" s="262">
        <f t="shared" si="17"/>
        <v>0</v>
      </c>
      <c r="H601" s="192"/>
      <c r="I601" s="187"/>
      <c r="J601" s="187"/>
      <c r="K601" s="187"/>
      <c r="L601" s="187"/>
      <c r="M601" s="187"/>
      <c r="N601" s="187"/>
      <c r="O601" s="187"/>
      <c r="P601" s="187"/>
      <c r="Q601" s="187"/>
      <c r="R601" s="187"/>
      <c r="S601" s="187"/>
      <c r="T601" s="269"/>
      <c r="U601" s="271">
        <f>IF(AND(H601=0,I601=0,J601=0,K601=0,L601=0,M601=0,N601=0,O601=0,P601=0,Q601=0,R601=0,S601=0,T601=0),0,AVERAGE($H601:T601))</f>
        <v>0</v>
      </c>
      <c r="V601" s="272">
        <f t="shared" si="18"/>
        <v>0</v>
      </c>
      <c r="W601" s="272">
        <f>IF(U601&gt;11,(U601-#REF!-#REF!),0)</f>
        <v>0</v>
      </c>
    </row>
    <row r="602" spans="1:23" s="2" customFormat="1" ht="10.7">
      <c r="A602" s="259">
        <v>577</v>
      </c>
      <c r="B602" s="185"/>
      <c r="C602" s="186"/>
      <c r="D602" s="187"/>
      <c r="E602" s="186"/>
      <c r="F602" s="188"/>
      <c r="G602" s="262">
        <f t="shared" si="17"/>
        <v>0</v>
      </c>
      <c r="H602" s="192"/>
      <c r="I602" s="187"/>
      <c r="J602" s="187"/>
      <c r="K602" s="187"/>
      <c r="L602" s="187"/>
      <c r="M602" s="187"/>
      <c r="N602" s="187"/>
      <c r="O602" s="187"/>
      <c r="P602" s="187"/>
      <c r="Q602" s="187"/>
      <c r="R602" s="187"/>
      <c r="S602" s="187"/>
      <c r="T602" s="269"/>
      <c r="U602" s="271">
        <f>IF(AND(H602=0,I602=0,J602=0,K602=0,L602=0,M602=0,N602=0,O602=0,P602=0,Q602=0,R602=0,S602=0,T602=0),0,AVERAGE($H602:T602))</f>
        <v>0</v>
      </c>
      <c r="V602" s="272">
        <f t="shared" si="18"/>
        <v>0</v>
      </c>
      <c r="W602" s="272">
        <f>IF(U602&gt;11,(U602-#REF!-#REF!),0)</f>
        <v>0</v>
      </c>
    </row>
    <row r="603" spans="1:23" s="2" customFormat="1" ht="10.7">
      <c r="A603" s="259">
        <v>578</v>
      </c>
      <c r="B603" s="185"/>
      <c r="C603" s="186"/>
      <c r="D603" s="187"/>
      <c r="E603" s="186"/>
      <c r="F603" s="188"/>
      <c r="G603" s="262">
        <f t="shared" ref="G603:G666" si="19">IF(E603="Residencial",D603,E603)</f>
        <v>0</v>
      </c>
      <c r="H603" s="192"/>
      <c r="I603" s="187"/>
      <c r="J603" s="187"/>
      <c r="K603" s="187"/>
      <c r="L603" s="187"/>
      <c r="M603" s="187"/>
      <c r="N603" s="187"/>
      <c r="O603" s="187"/>
      <c r="P603" s="187"/>
      <c r="Q603" s="187"/>
      <c r="R603" s="187"/>
      <c r="S603" s="187"/>
      <c r="T603" s="269"/>
      <c r="U603" s="271">
        <f>IF(AND(H603=0,I603=0,J603=0,K603=0,L603=0,M603=0,N603=0,O603=0,P603=0,Q603=0,R603=0,S603=0,T603=0),0,AVERAGE($H603:T603))</f>
        <v>0</v>
      </c>
      <c r="V603" s="272">
        <f t="shared" ref="V603:V666" si="20">IF(U603&lt;=11,U603,11)</f>
        <v>0</v>
      </c>
      <c r="W603" s="272">
        <f>IF(U603&gt;11,(U603-#REF!-#REF!),0)</f>
        <v>0</v>
      </c>
    </row>
    <row r="604" spans="1:23" s="2" customFormat="1" ht="10.7">
      <c r="A604" s="259">
        <v>579</v>
      </c>
      <c r="B604" s="185"/>
      <c r="C604" s="186"/>
      <c r="D604" s="187"/>
      <c r="E604" s="186"/>
      <c r="F604" s="188"/>
      <c r="G604" s="262">
        <f t="shared" si="19"/>
        <v>0</v>
      </c>
      <c r="H604" s="192"/>
      <c r="I604" s="187"/>
      <c r="J604" s="187"/>
      <c r="K604" s="187"/>
      <c r="L604" s="187"/>
      <c r="M604" s="187"/>
      <c r="N604" s="187"/>
      <c r="O604" s="187"/>
      <c r="P604" s="187"/>
      <c r="Q604" s="187"/>
      <c r="R604" s="187"/>
      <c r="S604" s="187"/>
      <c r="T604" s="269"/>
      <c r="U604" s="271">
        <f>IF(AND(H604=0,I604=0,J604=0,K604=0,L604=0,M604=0,N604=0,O604=0,P604=0,Q604=0,R604=0,S604=0,T604=0),0,AVERAGE($H604:T604))</f>
        <v>0</v>
      </c>
      <c r="V604" s="272">
        <f t="shared" si="20"/>
        <v>0</v>
      </c>
      <c r="W604" s="272">
        <f>IF(U604&gt;11,(U604-#REF!-#REF!),0)</f>
        <v>0</v>
      </c>
    </row>
    <row r="605" spans="1:23" s="2" customFormat="1" ht="10.7">
      <c r="A605" s="259">
        <v>580</v>
      </c>
      <c r="B605" s="185"/>
      <c r="C605" s="186"/>
      <c r="D605" s="187"/>
      <c r="E605" s="186"/>
      <c r="F605" s="188"/>
      <c r="G605" s="262">
        <f t="shared" si="19"/>
        <v>0</v>
      </c>
      <c r="H605" s="192"/>
      <c r="I605" s="187"/>
      <c r="J605" s="187"/>
      <c r="K605" s="187"/>
      <c r="L605" s="187"/>
      <c r="M605" s="187"/>
      <c r="N605" s="187"/>
      <c r="O605" s="187"/>
      <c r="P605" s="187"/>
      <c r="Q605" s="187"/>
      <c r="R605" s="187"/>
      <c r="S605" s="187"/>
      <c r="T605" s="269"/>
      <c r="U605" s="271">
        <f>IF(AND(H605=0,I605=0,J605=0,K605=0,L605=0,M605=0,N605=0,O605=0,P605=0,Q605=0,R605=0,S605=0,T605=0),0,AVERAGE($H605:T605))</f>
        <v>0</v>
      </c>
      <c r="V605" s="272">
        <f t="shared" si="20"/>
        <v>0</v>
      </c>
      <c r="W605" s="272">
        <f>IF(U605&gt;11,(U605-#REF!-#REF!),0)</f>
        <v>0</v>
      </c>
    </row>
    <row r="606" spans="1:23" s="2" customFormat="1" ht="10.7">
      <c r="A606" s="259">
        <v>581</v>
      </c>
      <c r="B606" s="185"/>
      <c r="C606" s="186"/>
      <c r="D606" s="187"/>
      <c r="E606" s="186"/>
      <c r="F606" s="188"/>
      <c r="G606" s="262">
        <f t="shared" si="19"/>
        <v>0</v>
      </c>
      <c r="H606" s="192"/>
      <c r="I606" s="187"/>
      <c r="J606" s="187"/>
      <c r="K606" s="187"/>
      <c r="L606" s="187"/>
      <c r="M606" s="187"/>
      <c r="N606" s="187"/>
      <c r="O606" s="187"/>
      <c r="P606" s="187"/>
      <c r="Q606" s="187"/>
      <c r="R606" s="187"/>
      <c r="S606" s="187"/>
      <c r="T606" s="269"/>
      <c r="U606" s="271">
        <f>IF(AND(H606=0,I606=0,J606=0,K606=0,L606=0,M606=0,N606=0,O606=0,P606=0,Q606=0,R606=0,S606=0,T606=0),0,AVERAGE($H606:T606))</f>
        <v>0</v>
      </c>
      <c r="V606" s="272">
        <f t="shared" si="20"/>
        <v>0</v>
      </c>
      <c r="W606" s="272">
        <f>IF(U606&gt;11,(U606-#REF!-#REF!),0)</f>
        <v>0</v>
      </c>
    </row>
    <row r="607" spans="1:23" s="2" customFormat="1" ht="10.7">
      <c r="A607" s="259">
        <v>582</v>
      </c>
      <c r="B607" s="185"/>
      <c r="C607" s="186"/>
      <c r="D607" s="187"/>
      <c r="E607" s="186"/>
      <c r="F607" s="188"/>
      <c r="G607" s="262">
        <f t="shared" si="19"/>
        <v>0</v>
      </c>
      <c r="H607" s="192"/>
      <c r="I607" s="187"/>
      <c r="J607" s="187"/>
      <c r="K607" s="187"/>
      <c r="L607" s="187"/>
      <c r="M607" s="187"/>
      <c r="N607" s="187"/>
      <c r="O607" s="187"/>
      <c r="P607" s="187"/>
      <c r="Q607" s="187"/>
      <c r="R607" s="187"/>
      <c r="S607" s="187"/>
      <c r="T607" s="269"/>
      <c r="U607" s="271">
        <f>IF(AND(H607=0,I607=0,J607=0,K607=0,L607=0,M607=0,N607=0,O607=0,P607=0,Q607=0,R607=0,S607=0,T607=0),0,AVERAGE($H607:T607))</f>
        <v>0</v>
      </c>
      <c r="V607" s="272">
        <f t="shared" si="20"/>
        <v>0</v>
      </c>
      <c r="W607" s="272">
        <f>IF(U607&gt;11,(U607-#REF!-#REF!),0)</f>
        <v>0</v>
      </c>
    </row>
    <row r="608" spans="1:23" s="2" customFormat="1" ht="10.7">
      <c r="A608" s="259">
        <v>583</v>
      </c>
      <c r="B608" s="185"/>
      <c r="C608" s="186"/>
      <c r="D608" s="187"/>
      <c r="E608" s="186"/>
      <c r="F608" s="188"/>
      <c r="G608" s="262">
        <f t="shared" si="19"/>
        <v>0</v>
      </c>
      <c r="H608" s="192"/>
      <c r="I608" s="187"/>
      <c r="J608" s="187"/>
      <c r="K608" s="187"/>
      <c r="L608" s="187"/>
      <c r="M608" s="187"/>
      <c r="N608" s="187"/>
      <c r="O608" s="187"/>
      <c r="P608" s="187"/>
      <c r="Q608" s="187"/>
      <c r="R608" s="187"/>
      <c r="S608" s="187"/>
      <c r="T608" s="269"/>
      <c r="U608" s="271">
        <f>IF(AND(H608=0,I608=0,J608=0,K608=0,L608=0,M608=0,N608=0,O608=0,P608=0,Q608=0,R608=0,S608=0,T608=0),0,AVERAGE($H608:T608))</f>
        <v>0</v>
      </c>
      <c r="V608" s="272">
        <f t="shared" si="20"/>
        <v>0</v>
      </c>
      <c r="W608" s="272">
        <f>IF(U608&gt;11,(U608-#REF!-#REF!),0)</f>
        <v>0</v>
      </c>
    </row>
    <row r="609" spans="1:23" s="2" customFormat="1" ht="10.7">
      <c r="A609" s="259">
        <v>584</v>
      </c>
      <c r="B609" s="185"/>
      <c r="C609" s="186"/>
      <c r="D609" s="187"/>
      <c r="E609" s="186"/>
      <c r="F609" s="188"/>
      <c r="G609" s="262">
        <f t="shared" si="19"/>
        <v>0</v>
      </c>
      <c r="H609" s="192"/>
      <c r="I609" s="187"/>
      <c r="J609" s="187"/>
      <c r="K609" s="187"/>
      <c r="L609" s="187"/>
      <c r="M609" s="187"/>
      <c r="N609" s="187"/>
      <c r="O609" s="187"/>
      <c r="P609" s="187"/>
      <c r="Q609" s="187"/>
      <c r="R609" s="187"/>
      <c r="S609" s="187"/>
      <c r="T609" s="269"/>
      <c r="U609" s="271">
        <f>IF(AND(H609=0,I609=0,J609=0,K609=0,L609=0,M609=0,N609=0,O609=0,P609=0,Q609=0,R609=0,S609=0,T609=0),0,AVERAGE($H609:T609))</f>
        <v>0</v>
      </c>
      <c r="V609" s="272">
        <f t="shared" si="20"/>
        <v>0</v>
      </c>
      <c r="W609" s="272">
        <f>IF(U609&gt;11,(U609-#REF!-#REF!),0)</f>
        <v>0</v>
      </c>
    </row>
    <row r="610" spans="1:23" s="2" customFormat="1" ht="10.7">
      <c r="A610" s="259">
        <v>585</v>
      </c>
      <c r="B610" s="185"/>
      <c r="C610" s="186"/>
      <c r="D610" s="187"/>
      <c r="E610" s="186"/>
      <c r="F610" s="188"/>
      <c r="G610" s="262">
        <f t="shared" si="19"/>
        <v>0</v>
      </c>
      <c r="H610" s="192"/>
      <c r="I610" s="187"/>
      <c r="J610" s="187"/>
      <c r="K610" s="187"/>
      <c r="L610" s="187"/>
      <c r="M610" s="187"/>
      <c r="N610" s="187"/>
      <c r="O610" s="187"/>
      <c r="P610" s="187"/>
      <c r="Q610" s="187"/>
      <c r="R610" s="187"/>
      <c r="S610" s="187"/>
      <c r="T610" s="269"/>
      <c r="U610" s="271">
        <f>IF(AND(H610=0,I610=0,J610=0,K610=0,L610=0,M610=0,N610=0,O610=0,P610=0,Q610=0,R610=0,S610=0,T610=0),0,AVERAGE($H610:T610))</f>
        <v>0</v>
      </c>
      <c r="V610" s="272">
        <f t="shared" si="20"/>
        <v>0</v>
      </c>
      <c r="W610" s="272">
        <f>IF(U610&gt;11,(U610-#REF!-#REF!),0)</f>
        <v>0</v>
      </c>
    </row>
    <row r="611" spans="1:23" s="2" customFormat="1" ht="10.7">
      <c r="A611" s="259">
        <v>586</v>
      </c>
      <c r="B611" s="185"/>
      <c r="C611" s="186"/>
      <c r="D611" s="187"/>
      <c r="E611" s="186"/>
      <c r="F611" s="188"/>
      <c r="G611" s="262">
        <f t="shared" si="19"/>
        <v>0</v>
      </c>
      <c r="H611" s="192"/>
      <c r="I611" s="187"/>
      <c r="J611" s="187"/>
      <c r="K611" s="187"/>
      <c r="L611" s="187"/>
      <c r="M611" s="187"/>
      <c r="N611" s="187"/>
      <c r="O611" s="187"/>
      <c r="P611" s="187"/>
      <c r="Q611" s="187"/>
      <c r="R611" s="187"/>
      <c r="S611" s="187"/>
      <c r="T611" s="269"/>
      <c r="U611" s="271">
        <f>IF(AND(H611=0,I611=0,J611=0,K611=0,L611=0,M611=0,N611=0,O611=0,P611=0,Q611=0,R611=0,S611=0,T611=0),0,AVERAGE($H611:T611))</f>
        <v>0</v>
      </c>
      <c r="V611" s="272">
        <f t="shared" si="20"/>
        <v>0</v>
      </c>
      <c r="W611" s="272">
        <f>IF(U611&gt;11,(U611-#REF!-#REF!),0)</f>
        <v>0</v>
      </c>
    </row>
    <row r="612" spans="1:23" s="2" customFormat="1" ht="10.7">
      <c r="A612" s="259">
        <v>587</v>
      </c>
      <c r="B612" s="185"/>
      <c r="C612" s="186"/>
      <c r="D612" s="187"/>
      <c r="E612" s="186"/>
      <c r="F612" s="188"/>
      <c r="G612" s="262">
        <f t="shared" si="19"/>
        <v>0</v>
      </c>
      <c r="H612" s="192"/>
      <c r="I612" s="187"/>
      <c r="J612" s="187"/>
      <c r="K612" s="187"/>
      <c r="L612" s="187"/>
      <c r="M612" s="187"/>
      <c r="N612" s="187"/>
      <c r="O612" s="187"/>
      <c r="P612" s="187"/>
      <c r="Q612" s="187"/>
      <c r="R612" s="187"/>
      <c r="S612" s="187"/>
      <c r="T612" s="269"/>
      <c r="U612" s="271">
        <f>IF(AND(H612=0,I612=0,J612=0,K612=0,L612=0,M612=0,N612=0,O612=0,P612=0,Q612=0,R612=0,S612=0,T612=0),0,AVERAGE($H612:T612))</f>
        <v>0</v>
      </c>
      <c r="V612" s="272">
        <f t="shared" si="20"/>
        <v>0</v>
      </c>
      <c r="W612" s="272">
        <f>IF(U612&gt;11,(U612-#REF!-#REF!),0)</f>
        <v>0</v>
      </c>
    </row>
    <row r="613" spans="1:23" s="2" customFormat="1" ht="10.7">
      <c r="A613" s="259">
        <v>588</v>
      </c>
      <c r="B613" s="185"/>
      <c r="C613" s="186"/>
      <c r="D613" s="187"/>
      <c r="E613" s="186"/>
      <c r="F613" s="188"/>
      <c r="G613" s="262">
        <f t="shared" si="19"/>
        <v>0</v>
      </c>
      <c r="H613" s="192"/>
      <c r="I613" s="187"/>
      <c r="J613" s="187"/>
      <c r="K613" s="187"/>
      <c r="L613" s="187"/>
      <c r="M613" s="187"/>
      <c r="N613" s="187"/>
      <c r="O613" s="187"/>
      <c r="P613" s="187"/>
      <c r="Q613" s="187"/>
      <c r="R613" s="187"/>
      <c r="S613" s="187"/>
      <c r="T613" s="269"/>
      <c r="U613" s="271">
        <f>IF(AND(H613=0,I613=0,J613=0,K613=0,L613=0,M613=0,N613=0,O613=0,P613=0,Q613=0,R613=0,S613=0,T613=0),0,AVERAGE($H613:T613))</f>
        <v>0</v>
      </c>
      <c r="V613" s="272">
        <f t="shared" si="20"/>
        <v>0</v>
      </c>
      <c r="W613" s="272">
        <f>IF(U613&gt;11,(U613-#REF!-#REF!),0)</f>
        <v>0</v>
      </c>
    </row>
    <row r="614" spans="1:23" s="2" customFormat="1" ht="10.7">
      <c r="A614" s="259">
        <v>589</v>
      </c>
      <c r="B614" s="185"/>
      <c r="C614" s="186"/>
      <c r="D614" s="187"/>
      <c r="E614" s="186"/>
      <c r="F614" s="188"/>
      <c r="G614" s="262">
        <f t="shared" si="19"/>
        <v>0</v>
      </c>
      <c r="H614" s="192"/>
      <c r="I614" s="187"/>
      <c r="J614" s="187"/>
      <c r="K614" s="187"/>
      <c r="L614" s="187"/>
      <c r="M614" s="187"/>
      <c r="N614" s="187"/>
      <c r="O614" s="187"/>
      <c r="P614" s="187"/>
      <c r="Q614" s="187"/>
      <c r="R614" s="187"/>
      <c r="S614" s="187"/>
      <c r="T614" s="269"/>
      <c r="U614" s="271">
        <f>IF(AND(H614=0,I614=0,J614=0,K614=0,L614=0,M614=0,N614=0,O614=0,P614=0,Q614=0,R614=0,S614=0,T614=0),0,AVERAGE($H614:T614))</f>
        <v>0</v>
      </c>
      <c r="V614" s="272">
        <f t="shared" si="20"/>
        <v>0</v>
      </c>
      <c r="W614" s="272">
        <f>IF(U614&gt;11,(U614-#REF!-#REF!),0)</f>
        <v>0</v>
      </c>
    </row>
    <row r="615" spans="1:23" s="2" customFormat="1" ht="10.7">
      <c r="A615" s="259">
        <v>590</v>
      </c>
      <c r="B615" s="185"/>
      <c r="C615" s="186"/>
      <c r="D615" s="187"/>
      <c r="E615" s="186"/>
      <c r="F615" s="188"/>
      <c r="G615" s="262">
        <f t="shared" si="19"/>
        <v>0</v>
      </c>
      <c r="H615" s="192"/>
      <c r="I615" s="187"/>
      <c r="J615" s="187"/>
      <c r="K615" s="187"/>
      <c r="L615" s="187"/>
      <c r="M615" s="187"/>
      <c r="N615" s="187"/>
      <c r="O615" s="187"/>
      <c r="P615" s="187"/>
      <c r="Q615" s="187"/>
      <c r="R615" s="187"/>
      <c r="S615" s="187"/>
      <c r="T615" s="269"/>
      <c r="U615" s="271">
        <f>IF(AND(H615=0,I615=0,J615=0,K615=0,L615=0,M615=0,N615=0,O615=0,P615=0,Q615=0,R615=0,S615=0,T615=0),0,AVERAGE($H615:T615))</f>
        <v>0</v>
      </c>
      <c r="V615" s="272">
        <f t="shared" si="20"/>
        <v>0</v>
      </c>
      <c r="W615" s="272">
        <f>IF(U615&gt;11,(U615-#REF!-#REF!),0)</f>
        <v>0</v>
      </c>
    </row>
    <row r="616" spans="1:23" s="2" customFormat="1" ht="10.7">
      <c r="A616" s="259">
        <v>591</v>
      </c>
      <c r="B616" s="185"/>
      <c r="C616" s="186"/>
      <c r="D616" s="187"/>
      <c r="E616" s="186"/>
      <c r="F616" s="188"/>
      <c r="G616" s="262">
        <f t="shared" si="19"/>
        <v>0</v>
      </c>
      <c r="H616" s="192"/>
      <c r="I616" s="187"/>
      <c r="J616" s="187"/>
      <c r="K616" s="187"/>
      <c r="L616" s="187"/>
      <c r="M616" s="187"/>
      <c r="N616" s="187"/>
      <c r="O616" s="187"/>
      <c r="P616" s="187"/>
      <c r="Q616" s="187"/>
      <c r="R616" s="187"/>
      <c r="S616" s="187"/>
      <c r="T616" s="269"/>
      <c r="U616" s="271">
        <f>IF(AND(H616=0,I616=0,J616=0,K616=0,L616=0,M616=0,N616=0,O616=0,P616=0,Q616=0,R616=0,S616=0,T616=0),0,AVERAGE($H616:T616))</f>
        <v>0</v>
      </c>
      <c r="V616" s="272">
        <f t="shared" si="20"/>
        <v>0</v>
      </c>
      <c r="W616" s="272">
        <f>IF(U616&gt;11,(U616-#REF!-#REF!),0)</f>
        <v>0</v>
      </c>
    </row>
    <row r="617" spans="1:23" s="2" customFormat="1" ht="10.7">
      <c r="A617" s="259">
        <v>592</v>
      </c>
      <c r="B617" s="185"/>
      <c r="C617" s="186"/>
      <c r="D617" s="187"/>
      <c r="E617" s="186"/>
      <c r="F617" s="188"/>
      <c r="G617" s="262">
        <f t="shared" si="19"/>
        <v>0</v>
      </c>
      <c r="H617" s="192"/>
      <c r="I617" s="187"/>
      <c r="J617" s="187"/>
      <c r="K617" s="187"/>
      <c r="L617" s="187"/>
      <c r="M617" s="187"/>
      <c r="N617" s="187"/>
      <c r="O617" s="187"/>
      <c r="P617" s="187"/>
      <c r="Q617" s="187"/>
      <c r="R617" s="187"/>
      <c r="S617" s="187"/>
      <c r="T617" s="269"/>
      <c r="U617" s="271">
        <f>IF(AND(H617=0,I617=0,J617=0,K617=0,L617=0,M617=0,N617=0,O617=0,P617=0,Q617=0,R617=0,S617=0,T617=0),0,AVERAGE($H617:T617))</f>
        <v>0</v>
      </c>
      <c r="V617" s="272">
        <f t="shared" si="20"/>
        <v>0</v>
      </c>
      <c r="W617" s="272">
        <f>IF(U617&gt;11,(U617-#REF!-#REF!),0)</f>
        <v>0</v>
      </c>
    </row>
    <row r="618" spans="1:23" s="2" customFormat="1" ht="10.7">
      <c r="A618" s="259">
        <v>593</v>
      </c>
      <c r="B618" s="185"/>
      <c r="C618" s="186"/>
      <c r="D618" s="187"/>
      <c r="E618" s="186"/>
      <c r="F618" s="188"/>
      <c r="G618" s="262">
        <f t="shared" si="19"/>
        <v>0</v>
      </c>
      <c r="H618" s="192"/>
      <c r="I618" s="187"/>
      <c r="J618" s="187"/>
      <c r="K618" s="187"/>
      <c r="L618" s="187"/>
      <c r="M618" s="187"/>
      <c r="N618" s="187"/>
      <c r="O618" s="187"/>
      <c r="P618" s="187"/>
      <c r="Q618" s="187"/>
      <c r="R618" s="187"/>
      <c r="S618" s="187"/>
      <c r="T618" s="269"/>
      <c r="U618" s="271">
        <f>IF(AND(H618=0,I618=0,J618=0,K618=0,L618=0,M618=0,N618=0,O618=0,P618=0,Q618=0,R618=0,S618=0,T618=0),0,AVERAGE($H618:T618))</f>
        <v>0</v>
      </c>
      <c r="V618" s="272">
        <f t="shared" si="20"/>
        <v>0</v>
      </c>
      <c r="W618" s="272">
        <f>IF(U618&gt;11,(U618-#REF!-#REF!),0)</f>
        <v>0</v>
      </c>
    </row>
    <row r="619" spans="1:23" s="2" customFormat="1" ht="10.7">
      <c r="A619" s="259">
        <v>594</v>
      </c>
      <c r="B619" s="185"/>
      <c r="C619" s="186"/>
      <c r="D619" s="187"/>
      <c r="E619" s="186"/>
      <c r="F619" s="188"/>
      <c r="G619" s="262">
        <f t="shared" si="19"/>
        <v>0</v>
      </c>
      <c r="H619" s="192"/>
      <c r="I619" s="187"/>
      <c r="J619" s="187"/>
      <c r="K619" s="187"/>
      <c r="L619" s="187"/>
      <c r="M619" s="187"/>
      <c r="N619" s="187"/>
      <c r="O619" s="187"/>
      <c r="P619" s="187"/>
      <c r="Q619" s="187"/>
      <c r="R619" s="187"/>
      <c r="S619" s="187"/>
      <c r="T619" s="269"/>
      <c r="U619" s="271">
        <f>IF(AND(H619=0,I619=0,J619=0,K619=0,L619=0,M619=0,N619=0,O619=0,P619=0,Q619=0,R619=0,S619=0,T619=0),0,AVERAGE($H619:T619))</f>
        <v>0</v>
      </c>
      <c r="V619" s="272">
        <f t="shared" si="20"/>
        <v>0</v>
      </c>
      <c r="W619" s="272">
        <f>IF(U619&gt;11,(U619-#REF!-#REF!),0)</f>
        <v>0</v>
      </c>
    </row>
    <row r="620" spans="1:23" s="2" customFormat="1" ht="10.7">
      <c r="A620" s="259">
        <v>595</v>
      </c>
      <c r="B620" s="185"/>
      <c r="C620" s="186"/>
      <c r="D620" s="187"/>
      <c r="E620" s="186"/>
      <c r="F620" s="188"/>
      <c r="G620" s="262">
        <f t="shared" si="19"/>
        <v>0</v>
      </c>
      <c r="H620" s="192"/>
      <c r="I620" s="187"/>
      <c r="J620" s="187"/>
      <c r="K620" s="187"/>
      <c r="L620" s="187"/>
      <c r="M620" s="187"/>
      <c r="N620" s="187"/>
      <c r="O620" s="187"/>
      <c r="P620" s="187"/>
      <c r="Q620" s="187"/>
      <c r="R620" s="187"/>
      <c r="S620" s="187"/>
      <c r="T620" s="269"/>
      <c r="U620" s="271">
        <f>IF(AND(H620=0,I620=0,J620=0,K620=0,L620=0,M620=0,N620=0,O620=0,P620=0,Q620=0,R620=0,S620=0,T620=0),0,AVERAGE($H620:T620))</f>
        <v>0</v>
      </c>
      <c r="V620" s="272">
        <f t="shared" si="20"/>
        <v>0</v>
      </c>
      <c r="W620" s="272">
        <f>IF(U620&gt;11,(U620-#REF!-#REF!),0)</f>
        <v>0</v>
      </c>
    </row>
    <row r="621" spans="1:23" s="2" customFormat="1" ht="10.7">
      <c r="A621" s="259">
        <v>596</v>
      </c>
      <c r="B621" s="185"/>
      <c r="C621" s="186"/>
      <c r="D621" s="187"/>
      <c r="E621" s="186"/>
      <c r="F621" s="188"/>
      <c r="G621" s="262">
        <f t="shared" si="19"/>
        <v>0</v>
      </c>
      <c r="H621" s="192"/>
      <c r="I621" s="187"/>
      <c r="J621" s="187"/>
      <c r="K621" s="187"/>
      <c r="L621" s="187"/>
      <c r="M621" s="187"/>
      <c r="N621" s="187"/>
      <c r="O621" s="187"/>
      <c r="P621" s="187"/>
      <c r="Q621" s="187"/>
      <c r="R621" s="187"/>
      <c r="S621" s="187"/>
      <c r="T621" s="269"/>
      <c r="U621" s="271">
        <f>IF(AND(H621=0,I621=0,J621=0,K621=0,L621=0,M621=0,N621=0,O621=0,P621=0,Q621=0,R621=0,S621=0,T621=0),0,AVERAGE($H621:T621))</f>
        <v>0</v>
      </c>
      <c r="V621" s="272">
        <f t="shared" si="20"/>
        <v>0</v>
      </c>
      <c r="W621" s="272">
        <f>IF(U621&gt;11,(U621-#REF!-#REF!),0)</f>
        <v>0</v>
      </c>
    </row>
    <row r="622" spans="1:23" s="2" customFormat="1" ht="10.7">
      <c r="A622" s="259">
        <v>597</v>
      </c>
      <c r="B622" s="185"/>
      <c r="C622" s="186"/>
      <c r="D622" s="187"/>
      <c r="E622" s="186"/>
      <c r="F622" s="188"/>
      <c r="G622" s="262">
        <f t="shared" si="19"/>
        <v>0</v>
      </c>
      <c r="H622" s="192"/>
      <c r="I622" s="187"/>
      <c r="J622" s="187"/>
      <c r="K622" s="187"/>
      <c r="L622" s="187"/>
      <c r="M622" s="187"/>
      <c r="N622" s="187"/>
      <c r="O622" s="187"/>
      <c r="P622" s="187"/>
      <c r="Q622" s="187"/>
      <c r="R622" s="187"/>
      <c r="S622" s="187"/>
      <c r="T622" s="269"/>
      <c r="U622" s="271">
        <f>IF(AND(H622=0,I622=0,J622=0,K622=0,L622=0,M622=0,N622=0,O622=0,P622=0,Q622=0,R622=0,S622=0,T622=0),0,AVERAGE($H622:T622))</f>
        <v>0</v>
      </c>
      <c r="V622" s="272">
        <f t="shared" si="20"/>
        <v>0</v>
      </c>
      <c r="W622" s="272">
        <f>IF(U622&gt;11,(U622-#REF!-#REF!),0)</f>
        <v>0</v>
      </c>
    </row>
    <row r="623" spans="1:23" s="2" customFormat="1" ht="10.7">
      <c r="A623" s="259">
        <v>598</v>
      </c>
      <c r="B623" s="185"/>
      <c r="C623" s="186"/>
      <c r="D623" s="187"/>
      <c r="E623" s="186"/>
      <c r="F623" s="188"/>
      <c r="G623" s="262">
        <f t="shared" si="19"/>
        <v>0</v>
      </c>
      <c r="H623" s="192"/>
      <c r="I623" s="187"/>
      <c r="J623" s="187"/>
      <c r="K623" s="187"/>
      <c r="L623" s="187"/>
      <c r="M623" s="187"/>
      <c r="N623" s="187"/>
      <c r="O623" s="187"/>
      <c r="P623" s="187"/>
      <c r="Q623" s="187"/>
      <c r="R623" s="187"/>
      <c r="S623" s="187"/>
      <c r="T623" s="269"/>
      <c r="U623" s="271">
        <f>IF(AND(H623=0,I623=0,J623=0,K623=0,L623=0,M623=0,N623=0,O623=0,P623=0,Q623=0,R623=0,S623=0,T623=0),0,AVERAGE($H623:T623))</f>
        <v>0</v>
      </c>
      <c r="V623" s="272">
        <f t="shared" si="20"/>
        <v>0</v>
      </c>
      <c r="W623" s="272">
        <f>IF(U623&gt;11,(U623-#REF!-#REF!),0)</f>
        <v>0</v>
      </c>
    </row>
    <row r="624" spans="1:23" s="2" customFormat="1" ht="10.7">
      <c r="A624" s="259">
        <v>599</v>
      </c>
      <c r="B624" s="185"/>
      <c r="C624" s="186"/>
      <c r="D624" s="187"/>
      <c r="E624" s="186"/>
      <c r="F624" s="188"/>
      <c r="G624" s="262">
        <f t="shared" si="19"/>
        <v>0</v>
      </c>
      <c r="H624" s="192"/>
      <c r="I624" s="187"/>
      <c r="J624" s="187"/>
      <c r="K624" s="187"/>
      <c r="L624" s="187"/>
      <c r="M624" s="187"/>
      <c r="N624" s="187"/>
      <c r="O624" s="187"/>
      <c r="P624" s="187"/>
      <c r="Q624" s="187"/>
      <c r="R624" s="187"/>
      <c r="S624" s="187"/>
      <c r="T624" s="269"/>
      <c r="U624" s="271">
        <f>IF(AND(H624=0,I624=0,J624=0,K624=0,L624=0,M624=0,N624=0,O624=0,P624=0,Q624=0,R624=0,S624=0,T624=0),0,AVERAGE($H624:T624))</f>
        <v>0</v>
      </c>
      <c r="V624" s="272">
        <f t="shared" si="20"/>
        <v>0</v>
      </c>
      <c r="W624" s="272">
        <f>IF(U624&gt;11,(U624-#REF!-#REF!),0)</f>
        <v>0</v>
      </c>
    </row>
    <row r="625" spans="1:23" s="2" customFormat="1" ht="10.7">
      <c r="A625" s="259">
        <v>600</v>
      </c>
      <c r="B625" s="185"/>
      <c r="C625" s="186"/>
      <c r="D625" s="187"/>
      <c r="E625" s="186"/>
      <c r="F625" s="188"/>
      <c r="G625" s="262">
        <f t="shared" si="19"/>
        <v>0</v>
      </c>
      <c r="H625" s="192"/>
      <c r="I625" s="187"/>
      <c r="J625" s="187"/>
      <c r="K625" s="187"/>
      <c r="L625" s="187"/>
      <c r="M625" s="187"/>
      <c r="N625" s="187"/>
      <c r="O625" s="187"/>
      <c r="P625" s="187"/>
      <c r="Q625" s="187"/>
      <c r="R625" s="187"/>
      <c r="S625" s="187"/>
      <c r="T625" s="269"/>
      <c r="U625" s="271">
        <f>IF(AND(H625=0,I625=0,J625=0,K625=0,L625=0,M625=0,N625=0,O625=0,P625=0,Q625=0,R625=0,S625=0,T625=0),0,AVERAGE($H625:T625))</f>
        <v>0</v>
      </c>
      <c r="V625" s="272">
        <f t="shared" si="20"/>
        <v>0</v>
      </c>
      <c r="W625" s="272">
        <f>IF(U625&gt;11,(U625-#REF!-#REF!),0)</f>
        <v>0</v>
      </c>
    </row>
    <row r="626" spans="1:23" s="2" customFormat="1" ht="10.7">
      <c r="A626" s="259">
        <v>601</v>
      </c>
      <c r="B626" s="185"/>
      <c r="C626" s="186"/>
      <c r="D626" s="187"/>
      <c r="E626" s="186"/>
      <c r="F626" s="188"/>
      <c r="G626" s="262">
        <f t="shared" si="19"/>
        <v>0</v>
      </c>
      <c r="H626" s="192"/>
      <c r="I626" s="187"/>
      <c r="J626" s="187"/>
      <c r="K626" s="187"/>
      <c r="L626" s="187"/>
      <c r="M626" s="187"/>
      <c r="N626" s="187"/>
      <c r="O626" s="187"/>
      <c r="P626" s="187"/>
      <c r="Q626" s="187"/>
      <c r="R626" s="187"/>
      <c r="S626" s="187"/>
      <c r="T626" s="269"/>
      <c r="U626" s="271">
        <f>IF(AND(H626=0,I626=0,J626=0,K626=0,L626=0,M626=0,N626=0,O626=0,P626=0,Q626=0,R626=0,S626=0,T626=0),0,AVERAGE($H626:T626))</f>
        <v>0</v>
      </c>
      <c r="V626" s="272">
        <f t="shared" si="20"/>
        <v>0</v>
      </c>
      <c r="W626" s="272">
        <f>IF(U626&gt;11,(U626-#REF!-#REF!),0)</f>
        <v>0</v>
      </c>
    </row>
    <row r="627" spans="1:23" s="2" customFormat="1" ht="10.7">
      <c r="A627" s="259">
        <v>602</v>
      </c>
      <c r="B627" s="185"/>
      <c r="C627" s="186"/>
      <c r="D627" s="187"/>
      <c r="E627" s="186"/>
      <c r="F627" s="188"/>
      <c r="G627" s="262">
        <f t="shared" si="19"/>
        <v>0</v>
      </c>
      <c r="H627" s="192"/>
      <c r="I627" s="187"/>
      <c r="J627" s="187"/>
      <c r="K627" s="187"/>
      <c r="L627" s="187"/>
      <c r="M627" s="187"/>
      <c r="N627" s="187"/>
      <c r="O627" s="187"/>
      <c r="P627" s="187"/>
      <c r="Q627" s="187"/>
      <c r="R627" s="187"/>
      <c r="S627" s="187"/>
      <c r="T627" s="269"/>
      <c r="U627" s="271">
        <f>IF(AND(H627=0,I627=0,J627=0,K627=0,L627=0,M627=0,N627=0,O627=0,P627=0,Q627=0,R627=0,S627=0,T627=0),0,AVERAGE($H627:T627))</f>
        <v>0</v>
      </c>
      <c r="V627" s="272">
        <f t="shared" si="20"/>
        <v>0</v>
      </c>
      <c r="W627" s="272">
        <f>IF(U627&gt;11,(U627-#REF!-#REF!),0)</f>
        <v>0</v>
      </c>
    </row>
    <row r="628" spans="1:23" s="2" customFormat="1" ht="10.7">
      <c r="A628" s="259">
        <v>603</v>
      </c>
      <c r="B628" s="185"/>
      <c r="C628" s="186"/>
      <c r="D628" s="187"/>
      <c r="E628" s="186"/>
      <c r="F628" s="188"/>
      <c r="G628" s="262">
        <f t="shared" si="19"/>
        <v>0</v>
      </c>
      <c r="H628" s="192"/>
      <c r="I628" s="187"/>
      <c r="J628" s="187"/>
      <c r="K628" s="187"/>
      <c r="L628" s="187"/>
      <c r="M628" s="187"/>
      <c r="N628" s="187"/>
      <c r="O628" s="187"/>
      <c r="P628" s="187"/>
      <c r="Q628" s="187"/>
      <c r="R628" s="187"/>
      <c r="S628" s="187"/>
      <c r="T628" s="269"/>
      <c r="U628" s="271">
        <f>IF(AND(H628=0,I628=0,J628=0,K628=0,L628=0,M628=0,N628=0,O628=0,P628=0,Q628=0,R628=0,S628=0,T628=0),0,AVERAGE($H628:T628))</f>
        <v>0</v>
      </c>
      <c r="V628" s="272">
        <f t="shared" si="20"/>
        <v>0</v>
      </c>
      <c r="W628" s="272">
        <f>IF(U628&gt;11,(U628-#REF!-#REF!),0)</f>
        <v>0</v>
      </c>
    </row>
    <row r="629" spans="1:23" s="2" customFormat="1" ht="10.7">
      <c r="A629" s="259">
        <v>604</v>
      </c>
      <c r="B629" s="185"/>
      <c r="C629" s="186"/>
      <c r="D629" s="187"/>
      <c r="E629" s="186"/>
      <c r="F629" s="188"/>
      <c r="G629" s="262">
        <f t="shared" si="19"/>
        <v>0</v>
      </c>
      <c r="H629" s="192"/>
      <c r="I629" s="187"/>
      <c r="J629" s="187"/>
      <c r="K629" s="187"/>
      <c r="L629" s="187"/>
      <c r="M629" s="187"/>
      <c r="N629" s="187"/>
      <c r="O629" s="187"/>
      <c r="P629" s="187"/>
      <c r="Q629" s="187"/>
      <c r="R629" s="187"/>
      <c r="S629" s="187"/>
      <c r="T629" s="269"/>
      <c r="U629" s="271">
        <f>IF(AND(H629=0,I629=0,J629=0,K629=0,L629=0,M629=0,N629=0,O629=0,P629=0,Q629=0,R629=0,S629=0,T629=0),0,AVERAGE($H629:T629))</f>
        <v>0</v>
      </c>
      <c r="V629" s="272">
        <f t="shared" si="20"/>
        <v>0</v>
      </c>
      <c r="W629" s="272">
        <f>IF(U629&gt;11,(U629-#REF!-#REF!),0)</f>
        <v>0</v>
      </c>
    </row>
    <row r="630" spans="1:23" s="2" customFormat="1" ht="10.7">
      <c r="A630" s="259">
        <v>605</v>
      </c>
      <c r="B630" s="185"/>
      <c r="C630" s="186"/>
      <c r="D630" s="187"/>
      <c r="E630" s="186"/>
      <c r="F630" s="188"/>
      <c r="G630" s="262">
        <f t="shared" si="19"/>
        <v>0</v>
      </c>
      <c r="H630" s="192"/>
      <c r="I630" s="187"/>
      <c r="J630" s="187"/>
      <c r="K630" s="187"/>
      <c r="L630" s="187"/>
      <c r="M630" s="187"/>
      <c r="N630" s="187"/>
      <c r="O630" s="187"/>
      <c r="P630" s="187"/>
      <c r="Q630" s="187"/>
      <c r="R630" s="187"/>
      <c r="S630" s="187"/>
      <c r="T630" s="269"/>
      <c r="U630" s="271">
        <f>IF(AND(H630=0,I630=0,J630=0,K630=0,L630=0,M630=0,N630=0,O630=0,P630=0,Q630=0,R630=0,S630=0,T630=0),0,AVERAGE($H630:T630))</f>
        <v>0</v>
      </c>
      <c r="V630" s="272">
        <f t="shared" si="20"/>
        <v>0</v>
      </c>
      <c r="W630" s="272">
        <f>IF(U630&gt;11,(U630-#REF!-#REF!),0)</f>
        <v>0</v>
      </c>
    </row>
    <row r="631" spans="1:23" s="2" customFormat="1" ht="10.7">
      <c r="A631" s="259">
        <v>606</v>
      </c>
      <c r="B631" s="185"/>
      <c r="C631" s="186"/>
      <c r="D631" s="187"/>
      <c r="E631" s="186"/>
      <c r="F631" s="188"/>
      <c r="G631" s="262">
        <f t="shared" si="19"/>
        <v>0</v>
      </c>
      <c r="H631" s="192"/>
      <c r="I631" s="187"/>
      <c r="J631" s="187"/>
      <c r="K631" s="187"/>
      <c r="L631" s="187"/>
      <c r="M631" s="187"/>
      <c r="N631" s="187"/>
      <c r="O631" s="187"/>
      <c r="P631" s="187"/>
      <c r="Q631" s="187"/>
      <c r="R631" s="187"/>
      <c r="S631" s="187"/>
      <c r="T631" s="269"/>
      <c r="U631" s="271">
        <f>IF(AND(H631=0,I631=0,J631=0,K631=0,L631=0,M631=0,N631=0,O631=0,P631=0,Q631=0,R631=0,S631=0,T631=0),0,AVERAGE($H631:T631))</f>
        <v>0</v>
      </c>
      <c r="V631" s="272">
        <f t="shared" si="20"/>
        <v>0</v>
      </c>
      <c r="W631" s="272">
        <f>IF(U631&gt;11,(U631-#REF!-#REF!),0)</f>
        <v>0</v>
      </c>
    </row>
    <row r="632" spans="1:23" s="2" customFormat="1" ht="10.7">
      <c r="A632" s="259">
        <v>607</v>
      </c>
      <c r="B632" s="185"/>
      <c r="C632" s="186"/>
      <c r="D632" s="187"/>
      <c r="E632" s="186"/>
      <c r="F632" s="188"/>
      <c r="G632" s="262">
        <f t="shared" si="19"/>
        <v>0</v>
      </c>
      <c r="H632" s="192"/>
      <c r="I632" s="187"/>
      <c r="J632" s="187"/>
      <c r="K632" s="187"/>
      <c r="L632" s="187"/>
      <c r="M632" s="187"/>
      <c r="N632" s="187"/>
      <c r="O632" s="187"/>
      <c r="P632" s="187"/>
      <c r="Q632" s="187"/>
      <c r="R632" s="187"/>
      <c r="S632" s="187"/>
      <c r="T632" s="269"/>
      <c r="U632" s="271">
        <f>IF(AND(H632=0,I632=0,J632=0,K632=0,L632=0,M632=0,N632=0,O632=0,P632=0,Q632=0,R632=0,S632=0,T632=0),0,AVERAGE($H632:T632))</f>
        <v>0</v>
      </c>
      <c r="V632" s="272">
        <f t="shared" si="20"/>
        <v>0</v>
      </c>
      <c r="W632" s="272">
        <f>IF(U632&gt;11,(U632-#REF!-#REF!),0)</f>
        <v>0</v>
      </c>
    </row>
    <row r="633" spans="1:23" s="2" customFormat="1" ht="10.7">
      <c r="A633" s="259">
        <v>608</v>
      </c>
      <c r="B633" s="185"/>
      <c r="C633" s="186"/>
      <c r="D633" s="187"/>
      <c r="E633" s="186"/>
      <c r="F633" s="188"/>
      <c r="G633" s="262">
        <f t="shared" si="19"/>
        <v>0</v>
      </c>
      <c r="H633" s="192"/>
      <c r="I633" s="187"/>
      <c r="J633" s="187"/>
      <c r="K633" s="187"/>
      <c r="L633" s="187"/>
      <c r="M633" s="187"/>
      <c r="N633" s="187"/>
      <c r="O633" s="187"/>
      <c r="P633" s="187"/>
      <c r="Q633" s="187"/>
      <c r="R633" s="187"/>
      <c r="S633" s="187"/>
      <c r="T633" s="269"/>
      <c r="U633" s="271">
        <f>IF(AND(H633=0,I633=0,J633=0,K633=0,L633=0,M633=0,N633=0,O633=0,P633=0,Q633=0,R633=0,S633=0,T633=0),0,AVERAGE($H633:T633))</f>
        <v>0</v>
      </c>
      <c r="V633" s="272">
        <f t="shared" si="20"/>
        <v>0</v>
      </c>
      <c r="W633" s="272">
        <f>IF(U633&gt;11,(U633-#REF!-#REF!),0)</f>
        <v>0</v>
      </c>
    </row>
    <row r="634" spans="1:23" s="2" customFormat="1" ht="10.7">
      <c r="A634" s="259">
        <v>609</v>
      </c>
      <c r="B634" s="185"/>
      <c r="C634" s="186"/>
      <c r="D634" s="187"/>
      <c r="E634" s="186"/>
      <c r="F634" s="188"/>
      <c r="G634" s="262">
        <f t="shared" si="19"/>
        <v>0</v>
      </c>
      <c r="H634" s="192"/>
      <c r="I634" s="187"/>
      <c r="J634" s="187"/>
      <c r="K634" s="187"/>
      <c r="L634" s="187"/>
      <c r="M634" s="187"/>
      <c r="N634" s="187"/>
      <c r="O634" s="187"/>
      <c r="P634" s="187"/>
      <c r="Q634" s="187"/>
      <c r="R634" s="187"/>
      <c r="S634" s="187"/>
      <c r="T634" s="269"/>
      <c r="U634" s="271">
        <f>IF(AND(H634=0,I634=0,J634=0,K634=0,L634=0,M634=0,N634=0,O634=0,P634=0,Q634=0,R634=0,S634=0,T634=0),0,AVERAGE($H634:T634))</f>
        <v>0</v>
      </c>
      <c r="V634" s="272">
        <f t="shared" si="20"/>
        <v>0</v>
      </c>
      <c r="W634" s="272">
        <f>IF(U634&gt;11,(U634-#REF!-#REF!),0)</f>
        <v>0</v>
      </c>
    </row>
    <row r="635" spans="1:23" s="2" customFormat="1" ht="10.7">
      <c r="A635" s="259">
        <v>610</v>
      </c>
      <c r="B635" s="185"/>
      <c r="C635" s="186"/>
      <c r="D635" s="187"/>
      <c r="E635" s="186"/>
      <c r="F635" s="188"/>
      <c r="G635" s="262">
        <f t="shared" si="19"/>
        <v>0</v>
      </c>
      <c r="H635" s="192"/>
      <c r="I635" s="187"/>
      <c r="J635" s="187"/>
      <c r="K635" s="187"/>
      <c r="L635" s="187"/>
      <c r="M635" s="187"/>
      <c r="N635" s="187"/>
      <c r="O635" s="187"/>
      <c r="P635" s="187"/>
      <c r="Q635" s="187"/>
      <c r="R635" s="187"/>
      <c r="S635" s="187"/>
      <c r="T635" s="269"/>
      <c r="U635" s="271">
        <f>IF(AND(H635=0,I635=0,J635=0,K635=0,L635=0,M635=0,N635=0,O635=0,P635=0,Q635=0,R635=0,S635=0,T635=0),0,AVERAGE($H635:T635))</f>
        <v>0</v>
      </c>
      <c r="V635" s="272">
        <f t="shared" si="20"/>
        <v>0</v>
      </c>
      <c r="W635" s="272">
        <f>IF(U635&gt;11,(U635-#REF!-#REF!),0)</f>
        <v>0</v>
      </c>
    </row>
    <row r="636" spans="1:23" s="2" customFormat="1" ht="10.7">
      <c r="A636" s="259">
        <v>611</v>
      </c>
      <c r="B636" s="185"/>
      <c r="C636" s="186"/>
      <c r="D636" s="187"/>
      <c r="E636" s="186"/>
      <c r="F636" s="188"/>
      <c r="G636" s="262">
        <f t="shared" si="19"/>
        <v>0</v>
      </c>
      <c r="H636" s="192"/>
      <c r="I636" s="187"/>
      <c r="J636" s="187"/>
      <c r="K636" s="187"/>
      <c r="L636" s="187"/>
      <c r="M636" s="187"/>
      <c r="N636" s="187"/>
      <c r="O636" s="187"/>
      <c r="P636" s="187"/>
      <c r="Q636" s="187"/>
      <c r="R636" s="187"/>
      <c r="S636" s="187"/>
      <c r="T636" s="269"/>
      <c r="U636" s="271">
        <f>IF(AND(H636=0,I636=0,J636=0,K636=0,L636=0,M636=0,N636=0,O636=0,P636=0,Q636=0,R636=0,S636=0,T636=0),0,AVERAGE($H636:T636))</f>
        <v>0</v>
      </c>
      <c r="V636" s="272">
        <f t="shared" si="20"/>
        <v>0</v>
      </c>
      <c r="W636" s="272">
        <f>IF(U636&gt;11,(U636-#REF!-#REF!),0)</f>
        <v>0</v>
      </c>
    </row>
    <row r="637" spans="1:23" s="2" customFormat="1" ht="10.7">
      <c r="A637" s="259">
        <v>612</v>
      </c>
      <c r="B637" s="185"/>
      <c r="C637" s="186"/>
      <c r="D637" s="187"/>
      <c r="E637" s="186"/>
      <c r="F637" s="188"/>
      <c r="G637" s="262">
        <f t="shared" si="19"/>
        <v>0</v>
      </c>
      <c r="H637" s="192"/>
      <c r="I637" s="187"/>
      <c r="J637" s="187"/>
      <c r="K637" s="187"/>
      <c r="L637" s="187"/>
      <c r="M637" s="187"/>
      <c r="N637" s="187"/>
      <c r="O637" s="187"/>
      <c r="P637" s="187"/>
      <c r="Q637" s="187"/>
      <c r="R637" s="187"/>
      <c r="S637" s="187"/>
      <c r="T637" s="269"/>
      <c r="U637" s="271">
        <f>IF(AND(H637=0,I637=0,J637=0,K637=0,L637=0,M637=0,N637=0,O637=0,P637=0,Q637=0,R637=0,S637=0,T637=0),0,AVERAGE($H637:T637))</f>
        <v>0</v>
      </c>
      <c r="V637" s="272">
        <f t="shared" si="20"/>
        <v>0</v>
      </c>
      <c r="W637" s="272">
        <f>IF(U637&gt;11,(U637-#REF!-#REF!),0)</f>
        <v>0</v>
      </c>
    </row>
    <row r="638" spans="1:23" s="2" customFormat="1" ht="10.7">
      <c r="A638" s="259">
        <v>613</v>
      </c>
      <c r="B638" s="185"/>
      <c r="C638" s="186"/>
      <c r="D638" s="187"/>
      <c r="E638" s="186"/>
      <c r="F638" s="188"/>
      <c r="G638" s="262">
        <f t="shared" si="19"/>
        <v>0</v>
      </c>
      <c r="H638" s="192"/>
      <c r="I638" s="187"/>
      <c r="J638" s="187"/>
      <c r="K638" s="187"/>
      <c r="L638" s="187"/>
      <c r="M638" s="187"/>
      <c r="N638" s="187"/>
      <c r="O638" s="187"/>
      <c r="P638" s="187"/>
      <c r="Q638" s="187"/>
      <c r="R638" s="187"/>
      <c r="S638" s="187"/>
      <c r="T638" s="269"/>
      <c r="U638" s="271">
        <f>IF(AND(H638=0,I638=0,J638=0,K638=0,L638=0,M638=0,N638=0,O638=0,P638=0,Q638=0,R638=0,S638=0,T638=0),0,AVERAGE($H638:T638))</f>
        <v>0</v>
      </c>
      <c r="V638" s="272">
        <f t="shared" si="20"/>
        <v>0</v>
      </c>
      <c r="W638" s="272">
        <f>IF(U638&gt;11,(U638-#REF!-#REF!),0)</f>
        <v>0</v>
      </c>
    </row>
    <row r="639" spans="1:23" s="2" customFormat="1" ht="10.7">
      <c r="A639" s="259">
        <v>614</v>
      </c>
      <c r="B639" s="185"/>
      <c r="C639" s="186"/>
      <c r="D639" s="187"/>
      <c r="E639" s="186"/>
      <c r="F639" s="188"/>
      <c r="G639" s="262">
        <f t="shared" si="19"/>
        <v>0</v>
      </c>
      <c r="H639" s="192"/>
      <c r="I639" s="187"/>
      <c r="J639" s="187"/>
      <c r="K639" s="187"/>
      <c r="L639" s="187"/>
      <c r="M639" s="187"/>
      <c r="N639" s="187"/>
      <c r="O639" s="187"/>
      <c r="P639" s="187"/>
      <c r="Q639" s="187"/>
      <c r="R639" s="187"/>
      <c r="S639" s="187"/>
      <c r="T639" s="269"/>
      <c r="U639" s="271">
        <f>IF(AND(H639=0,I639=0,J639=0,K639=0,L639=0,M639=0,N639=0,O639=0,P639=0,Q639=0,R639=0,S639=0,T639=0),0,AVERAGE($H639:T639))</f>
        <v>0</v>
      </c>
      <c r="V639" s="272">
        <f t="shared" si="20"/>
        <v>0</v>
      </c>
      <c r="W639" s="272">
        <f>IF(U639&gt;11,(U639-#REF!-#REF!),0)</f>
        <v>0</v>
      </c>
    </row>
    <row r="640" spans="1:23" s="2" customFormat="1" ht="10.7">
      <c r="A640" s="259">
        <v>615</v>
      </c>
      <c r="B640" s="185"/>
      <c r="C640" s="186"/>
      <c r="D640" s="187"/>
      <c r="E640" s="186"/>
      <c r="F640" s="188"/>
      <c r="G640" s="262">
        <f t="shared" si="19"/>
        <v>0</v>
      </c>
      <c r="H640" s="192"/>
      <c r="I640" s="187"/>
      <c r="J640" s="187"/>
      <c r="K640" s="187"/>
      <c r="L640" s="187"/>
      <c r="M640" s="187"/>
      <c r="N640" s="187"/>
      <c r="O640" s="187"/>
      <c r="P640" s="187"/>
      <c r="Q640" s="187"/>
      <c r="R640" s="187"/>
      <c r="S640" s="187"/>
      <c r="T640" s="269"/>
      <c r="U640" s="271">
        <f>IF(AND(H640=0,I640=0,J640=0,K640=0,L640=0,M640=0,N640=0,O640=0,P640=0,Q640=0,R640=0,S640=0,T640=0),0,AVERAGE($H640:T640))</f>
        <v>0</v>
      </c>
      <c r="V640" s="272">
        <f t="shared" si="20"/>
        <v>0</v>
      </c>
      <c r="W640" s="272">
        <f>IF(U640&gt;11,(U640-#REF!-#REF!),0)</f>
        <v>0</v>
      </c>
    </row>
    <row r="641" spans="1:23" s="2" customFormat="1" ht="10.7">
      <c r="A641" s="259">
        <v>616</v>
      </c>
      <c r="B641" s="185"/>
      <c r="C641" s="186"/>
      <c r="D641" s="187"/>
      <c r="E641" s="186"/>
      <c r="F641" s="188"/>
      <c r="G641" s="262">
        <f t="shared" si="19"/>
        <v>0</v>
      </c>
      <c r="H641" s="192"/>
      <c r="I641" s="187"/>
      <c r="J641" s="187"/>
      <c r="K641" s="187"/>
      <c r="L641" s="187"/>
      <c r="M641" s="187"/>
      <c r="N641" s="187"/>
      <c r="O641" s="187"/>
      <c r="P641" s="187"/>
      <c r="Q641" s="187"/>
      <c r="R641" s="187"/>
      <c r="S641" s="187"/>
      <c r="T641" s="269"/>
      <c r="U641" s="271">
        <f>IF(AND(H641=0,I641=0,J641=0,K641=0,L641=0,M641=0,N641=0,O641=0,P641=0,Q641=0,R641=0,S641=0,T641=0),0,AVERAGE($H641:T641))</f>
        <v>0</v>
      </c>
      <c r="V641" s="272">
        <f t="shared" si="20"/>
        <v>0</v>
      </c>
      <c r="W641" s="272">
        <f>IF(U641&gt;11,(U641-#REF!-#REF!),0)</f>
        <v>0</v>
      </c>
    </row>
    <row r="642" spans="1:23" s="2" customFormat="1" ht="10.7">
      <c r="A642" s="259">
        <v>617</v>
      </c>
      <c r="B642" s="185"/>
      <c r="C642" s="186"/>
      <c r="D642" s="187"/>
      <c r="E642" s="186"/>
      <c r="F642" s="188"/>
      <c r="G642" s="262">
        <f t="shared" si="19"/>
        <v>0</v>
      </c>
      <c r="H642" s="192"/>
      <c r="I642" s="187"/>
      <c r="J642" s="187"/>
      <c r="K642" s="187"/>
      <c r="L642" s="187"/>
      <c r="M642" s="187"/>
      <c r="N642" s="187"/>
      <c r="O642" s="187"/>
      <c r="P642" s="187"/>
      <c r="Q642" s="187"/>
      <c r="R642" s="187"/>
      <c r="S642" s="187"/>
      <c r="T642" s="269"/>
      <c r="U642" s="271">
        <f>IF(AND(H642=0,I642=0,J642=0,K642=0,L642=0,M642=0,N642=0,O642=0,P642=0,Q642=0,R642=0,S642=0,T642=0),0,AVERAGE($H642:T642))</f>
        <v>0</v>
      </c>
      <c r="V642" s="272">
        <f t="shared" si="20"/>
        <v>0</v>
      </c>
      <c r="W642" s="272">
        <f>IF(U642&gt;11,(U642-#REF!-#REF!),0)</f>
        <v>0</v>
      </c>
    </row>
    <row r="643" spans="1:23" s="2" customFormat="1" ht="10.7">
      <c r="A643" s="259">
        <v>618</v>
      </c>
      <c r="B643" s="185"/>
      <c r="C643" s="186"/>
      <c r="D643" s="187"/>
      <c r="E643" s="186"/>
      <c r="F643" s="188"/>
      <c r="G643" s="262">
        <f t="shared" si="19"/>
        <v>0</v>
      </c>
      <c r="H643" s="192"/>
      <c r="I643" s="187"/>
      <c r="J643" s="187"/>
      <c r="K643" s="187"/>
      <c r="L643" s="187"/>
      <c r="M643" s="187"/>
      <c r="N643" s="187"/>
      <c r="O643" s="187"/>
      <c r="P643" s="187"/>
      <c r="Q643" s="187"/>
      <c r="R643" s="187"/>
      <c r="S643" s="187"/>
      <c r="T643" s="269"/>
      <c r="U643" s="271">
        <f>IF(AND(H643=0,I643=0,J643=0,K643=0,L643=0,M643=0,N643=0,O643=0,P643=0,Q643=0,R643=0,S643=0,T643=0),0,AVERAGE($H643:T643))</f>
        <v>0</v>
      </c>
      <c r="V643" s="272">
        <f t="shared" si="20"/>
        <v>0</v>
      </c>
      <c r="W643" s="272">
        <f>IF(U643&gt;11,(U643-#REF!-#REF!),0)</f>
        <v>0</v>
      </c>
    </row>
    <row r="644" spans="1:23" s="2" customFormat="1" ht="10.7">
      <c r="A644" s="259">
        <v>619</v>
      </c>
      <c r="B644" s="185"/>
      <c r="C644" s="186"/>
      <c r="D644" s="187"/>
      <c r="E644" s="186"/>
      <c r="F644" s="188"/>
      <c r="G644" s="262">
        <f t="shared" si="19"/>
        <v>0</v>
      </c>
      <c r="H644" s="192"/>
      <c r="I644" s="187"/>
      <c r="J644" s="187"/>
      <c r="K644" s="187"/>
      <c r="L644" s="187"/>
      <c r="M644" s="187"/>
      <c r="N644" s="187"/>
      <c r="O644" s="187"/>
      <c r="P644" s="187"/>
      <c r="Q644" s="187"/>
      <c r="R644" s="187"/>
      <c r="S644" s="187"/>
      <c r="T644" s="269"/>
      <c r="U644" s="271">
        <f>IF(AND(H644=0,I644=0,J644=0,K644=0,L644=0,M644=0,N644=0,O644=0,P644=0,Q644=0,R644=0,S644=0,T644=0),0,AVERAGE($H644:T644))</f>
        <v>0</v>
      </c>
      <c r="V644" s="272">
        <f t="shared" si="20"/>
        <v>0</v>
      </c>
      <c r="W644" s="272">
        <f>IF(U644&gt;11,(U644-#REF!-#REF!),0)</f>
        <v>0</v>
      </c>
    </row>
    <row r="645" spans="1:23" s="2" customFormat="1" ht="10.7">
      <c r="A645" s="259">
        <v>620</v>
      </c>
      <c r="B645" s="185"/>
      <c r="C645" s="186"/>
      <c r="D645" s="187"/>
      <c r="E645" s="186"/>
      <c r="F645" s="188"/>
      <c r="G645" s="262">
        <f t="shared" si="19"/>
        <v>0</v>
      </c>
      <c r="H645" s="192"/>
      <c r="I645" s="187"/>
      <c r="J645" s="187"/>
      <c r="K645" s="187"/>
      <c r="L645" s="187"/>
      <c r="M645" s="187"/>
      <c r="N645" s="187"/>
      <c r="O645" s="187"/>
      <c r="P645" s="187"/>
      <c r="Q645" s="187"/>
      <c r="R645" s="187"/>
      <c r="S645" s="187"/>
      <c r="T645" s="269"/>
      <c r="U645" s="271">
        <f>IF(AND(H645=0,I645=0,J645=0,K645=0,L645=0,M645=0,N645=0,O645=0,P645=0,Q645=0,R645=0,S645=0,T645=0),0,AVERAGE($H645:T645))</f>
        <v>0</v>
      </c>
      <c r="V645" s="272">
        <f t="shared" si="20"/>
        <v>0</v>
      </c>
      <c r="W645" s="272">
        <f>IF(U645&gt;11,(U645-#REF!-#REF!),0)</f>
        <v>0</v>
      </c>
    </row>
    <row r="646" spans="1:23" s="2" customFormat="1" ht="10.7">
      <c r="A646" s="259">
        <v>621</v>
      </c>
      <c r="B646" s="185"/>
      <c r="C646" s="186"/>
      <c r="D646" s="187"/>
      <c r="E646" s="186"/>
      <c r="F646" s="188"/>
      <c r="G646" s="262">
        <f t="shared" si="19"/>
        <v>0</v>
      </c>
      <c r="H646" s="192"/>
      <c r="I646" s="187"/>
      <c r="J646" s="187"/>
      <c r="K646" s="187"/>
      <c r="L646" s="187"/>
      <c r="M646" s="187"/>
      <c r="N646" s="187"/>
      <c r="O646" s="187"/>
      <c r="P646" s="187"/>
      <c r="Q646" s="187"/>
      <c r="R646" s="187"/>
      <c r="S646" s="187"/>
      <c r="T646" s="269"/>
      <c r="U646" s="271">
        <f>IF(AND(H646=0,I646=0,J646=0,K646=0,L646=0,M646=0,N646=0,O646=0,P646=0,Q646=0,R646=0,S646=0,T646=0),0,AVERAGE($H646:T646))</f>
        <v>0</v>
      </c>
      <c r="V646" s="272">
        <f t="shared" si="20"/>
        <v>0</v>
      </c>
      <c r="W646" s="272">
        <f>IF(U646&gt;11,(U646-#REF!-#REF!),0)</f>
        <v>0</v>
      </c>
    </row>
    <row r="647" spans="1:23" s="2" customFormat="1" ht="10.7">
      <c r="A647" s="259">
        <v>622</v>
      </c>
      <c r="B647" s="185"/>
      <c r="C647" s="186"/>
      <c r="D647" s="187"/>
      <c r="E647" s="186"/>
      <c r="F647" s="188"/>
      <c r="G647" s="262">
        <f t="shared" si="19"/>
        <v>0</v>
      </c>
      <c r="H647" s="192"/>
      <c r="I647" s="187"/>
      <c r="J647" s="187"/>
      <c r="K647" s="187"/>
      <c r="L647" s="187"/>
      <c r="M647" s="187"/>
      <c r="N647" s="187"/>
      <c r="O647" s="187"/>
      <c r="P647" s="187"/>
      <c r="Q647" s="187"/>
      <c r="R647" s="187"/>
      <c r="S647" s="187"/>
      <c r="T647" s="269"/>
      <c r="U647" s="271">
        <f>IF(AND(H647=0,I647=0,J647=0,K647=0,L647=0,M647=0,N647=0,O647=0,P647=0,Q647=0,R647=0,S647=0,T647=0),0,AVERAGE($H647:T647))</f>
        <v>0</v>
      </c>
      <c r="V647" s="272">
        <f t="shared" si="20"/>
        <v>0</v>
      </c>
      <c r="W647" s="272">
        <f>IF(U647&gt;11,(U647-#REF!-#REF!),0)</f>
        <v>0</v>
      </c>
    </row>
    <row r="648" spans="1:23" s="2" customFormat="1" ht="10.7">
      <c r="A648" s="259">
        <v>623</v>
      </c>
      <c r="B648" s="185"/>
      <c r="C648" s="186"/>
      <c r="D648" s="187"/>
      <c r="E648" s="186"/>
      <c r="F648" s="188"/>
      <c r="G648" s="262">
        <f t="shared" si="19"/>
        <v>0</v>
      </c>
      <c r="H648" s="192"/>
      <c r="I648" s="187"/>
      <c r="J648" s="187"/>
      <c r="K648" s="187"/>
      <c r="L648" s="187"/>
      <c r="M648" s="187"/>
      <c r="N648" s="187"/>
      <c r="O648" s="187"/>
      <c r="P648" s="187"/>
      <c r="Q648" s="187"/>
      <c r="R648" s="187"/>
      <c r="S648" s="187"/>
      <c r="T648" s="269"/>
      <c r="U648" s="271">
        <f>IF(AND(H648=0,I648=0,J648=0,K648=0,L648=0,M648=0,N648=0,O648=0,P648=0,Q648=0,R648=0,S648=0,T648=0),0,AVERAGE($H648:T648))</f>
        <v>0</v>
      </c>
      <c r="V648" s="272">
        <f t="shared" si="20"/>
        <v>0</v>
      </c>
      <c r="W648" s="272">
        <f>IF(U648&gt;11,(U648-#REF!-#REF!),0)</f>
        <v>0</v>
      </c>
    </row>
    <row r="649" spans="1:23" s="2" customFormat="1" ht="10.7">
      <c r="A649" s="259">
        <v>624</v>
      </c>
      <c r="B649" s="185"/>
      <c r="C649" s="186"/>
      <c r="D649" s="187"/>
      <c r="E649" s="186"/>
      <c r="F649" s="188"/>
      <c r="G649" s="262">
        <f t="shared" si="19"/>
        <v>0</v>
      </c>
      <c r="H649" s="192"/>
      <c r="I649" s="187"/>
      <c r="J649" s="187"/>
      <c r="K649" s="187"/>
      <c r="L649" s="187"/>
      <c r="M649" s="187"/>
      <c r="N649" s="187"/>
      <c r="O649" s="187"/>
      <c r="P649" s="187"/>
      <c r="Q649" s="187"/>
      <c r="R649" s="187"/>
      <c r="S649" s="187"/>
      <c r="T649" s="269"/>
      <c r="U649" s="271">
        <f>IF(AND(H649=0,I649=0,J649=0,K649=0,L649=0,M649=0,N649=0,O649=0,P649=0,Q649=0,R649=0,S649=0,T649=0),0,AVERAGE($H649:T649))</f>
        <v>0</v>
      </c>
      <c r="V649" s="272">
        <f t="shared" si="20"/>
        <v>0</v>
      </c>
      <c r="W649" s="272">
        <f>IF(U649&gt;11,(U649-#REF!-#REF!),0)</f>
        <v>0</v>
      </c>
    </row>
    <row r="650" spans="1:23" s="2" customFormat="1" ht="10.7">
      <c r="A650" s="259">
        <v>625</v>
      </c>
      <c r="B650" s="185"/>
      <c r="C650" s="186"/>
      <c r="D650" s="187"/>
      <c r="E650" s="186"/>
      <c r="F650" s="188"/>
      <c r="G650" s="262">
        <f t="shared" si="19"/>
        <v>0</v>
      </c>
      <c r="H650" s="192"/>
      <c r="I650" s="187"/>
      <c r="J650" s="187"/>
      <c r="K650" s="187"/>
      <c r="L650" s="187"/>
      <c r="M650" s="187"/>
      <c r="N650" s="187"/>
      <c r="O650" s="187"/>
      <c r="P650" s="187"/>
      <c r="Q650" s="187"/>
      <c r="R650" s="187"/>
      <c r="S650" s="187"/>
      <c r="T650" s="269"/>
      <c r="U650" s="271">
        <f>IF(AND(H650=0,I650=0,J650=0,K650=0,L650=0,M650=0,N650=0,O650=0,P650=0,Q650=0,R650=0,S650=0,T650=0),0,AVERAGE($H650:T650))</f>
        <v>0</v>
      </c>
      <c r="V650" s="272">
        <f t="shared" si="20"/>
        <v>0</v>
      </c>
      <c r="W650" s="272">
        <f>IF(U650&gt;11,(U650-#REF!-#REF!),0)</f>
        <v>0</v>
      </c>
    </row>
    <row r="651" spans="1:23" s="2" customFormat="1" ht="10.7">
      <c r="A651" s="259">
        <v>626</v>
      </c>
      <c r="B651" s="185"/>
      <c r="C651" s="186"/>
      <c r="D651" s="187"/>
      <c r="E651" s="186"/>
      <c r="F651" s="188"/>
      <c r="G651" s="262">
        <f t="shared" si="19"/>
        <v>0</v>
      </c>
      <c r="H651" s="192"/>
      <c r="I651" s="187"/>
      <c r="J651" s="187"/>
      <c r="K651" s="187"/>
      <c r="L651" s="187"/>
      <c r="M651" s="187"/>
      <c r="N651" s="187"/>
      <c r="O651" s="187"/>
      <c r="P651" s="187"/>
      <c r="Q651" s="187"/>
      <c r="R651" s="187"/>
      <c r="S651" s="187"/>
      <c r="T651" s="269"/>
      <c r="U651" s="271">
        <f>IF(AND(H651=0,I651=0,J651=0,K651=0,L651=0,M651=0,N651=0,O651=0,P651=0,Q651=0,R651=0,S651=0,T651=0),0,AVERAGE($H651:T651))</f>
        <v>0</v>
      </c>
      <c r="V651" s="272">
        <f t="shared" si="20"/>
        <v>0</v>
      </c>
      <c r="W651" s="272">
        <f>IF(U651&gt;11,(U651-#REF!-#REF!),0)</f>
        <v>0</v>
      </c>
    </row>
    <row r="652" spans="1:23" s="2" customFormat="1" ht="10.7">
      <c r="A652" s="259">
        <v>627</v>
      </c>
      <c r="B652" s="185"/>
      <c r="C652" s="186"/>
      <c r="D652" s="187"/>
      <c r="E652" s="186"/>
      <c r="F652" s="188"/>
      <c r="G652" s="262">
        <f t="shared" si="19"/>
        <v>0</v>
      </c>
      <c r="H652" s="192"/>
      <c r="I652" s="187"/>
      <c r="J652" s="187"/>
      <c r="K652" s="187"/>
      <c r="L652" s="187"/>
      <c r="M652" s="187"/>
      <c r="N652" s="187"/>
      <c r="O652" s="187"/>
      <c r="P652" s="187"/>
      <c r="Q652" s="187"/>
      <c r="R652" s="187"/>
      <c r="S652" s="187"/>
      <c r="T652" s="269"/>
      <c r="U652" s="271">
        <f>IF(AND(H652=0,I652=0,J652=0,K652=0,L652=0,M652=0,N652=0,O652=0,P652=0,Q652=0,R652=0,S652=0,T652=0),0,AVERAGE($H652:T652))</f>
        <v>0</v>
      </c>
      <c r="V652" s="272">
        <f t="shared" si="20"/>
        <v>0</v>
      </c>
      <c r="W652" s="272">
        <f>IF(U652&gt;11,(U652-#REF!-#REF!),0)</f>
        <v>0</v>
      </c>
    </row>
    <row r="653" spans="1:23" s="2" customFormat="1" ht="10.7">
      <c r="A653" s="259">
        <v>628</v>
      </c>
      <c r="B653" s="185"/>
      <c r="C653" s="186"/>
      <c r="D653" s="187"/>
      <c r="E653" s="186"/>
      <c r="F653" s="188"/>
      <c r="G653" s="262">
        <f t="shared" si="19"/>
        <v>0</v>
      </c>
      <c r="H653" s="192"/>
      <c r="I653" s="187"/>
      <c r="J653" s="187"/>
      <c r="K653" s="187"/>
      <c r="L653" s="187"/>
      <c r="M653" s="187"/>
      <c r="N653" s="187"/>
      <c r="O653" s="187"/>
      <c r="P653" s="187"/>
      <c r="Q653" s="187"/>
      <c r="R653" s="187"/>
      <c r="S653" s="187"/>
      <c r="T653" s="269"/>
      <c r="U653" s="271">
        <f>IF(AND(H653=0,I653=0,J653=0,K653=0,L653=0,M653=0,N653=0,O653=0,P653=0,Q653=0,R653=0,S653=0,T653=0),0,AVERAGE($H653:T653))</f>
        <v>0</v>
      </c>
      <c r="V653" s="272">
        <f t="shared" si="20"/>
        <v>0</v>
      </c>
      <c r="W653" s="272">
        <f>IF(U653&gt;11,(U653-#REF!-#REF!),0)</f>
        <v>0</v>
      </c>
    </row>
    <row r="654" spans="1:23" s="2" customFormat="1" ht="10.7">
      <c r="A654" s="259">
        <v>629</v>
      </c>
      <c r="B654" s="185"/>
      <c r="C654" s="186"/>
      <c r="D654" s="187"/>
      <c r="E654" s="186"/>
      <c r="F654" s="188"/>
      <c r="G654" s="262">
        <f t="shared" si="19"/>
        <v>0</v>
      </c>
      <c r="H654" s="192"/>
      <c r="I654" s="187"/>
      <c r="J654" s="187"/>
      <c r="K654" s="187"/>
      <c r="L654" s="187"/>
      <c r="M654" s="187"/>
      <c r="N654" s="187"/>
      <c r="O654" s="187"/>
      <c r="P654" s="187"/>
      <c r="Q654" s="187"/>
      <c r="R654" s="187"/>
      <c r="S654" s="187"/>
      <c r="T654" s="269"/>
      <c r="U654" s="271">
        <f>IF(AND(H654=0,I654=0,J654=0,K654=0,L654=0,M654=0,N654=0,O654=0,P654=0,Q654=0,R654=0,S654=0,T654=0),0,AVERAGE($H654:T654))</f>
        <v>0</v>
      </c>
      <c r="V654" s="272">
        <f t="shared" si="20"/>
        <v>0</v>
      </c>
      <c r="W654" s="272">
        <f>IF(U654&gt;11,(U654-#REF!-#REF!),0)</f>
        <v>0</v>
      </c>
    </row>
    <row r="655" spans="1:23" s="2" customFormat="1" ht="10.7">
      <c r="A655" s="259">
        <v>630</v>
      </c>
      <c r="B655" s="185"/>
      <c r="C655" s="186"/>
      <c r="D655" s="187"/>
      <c r="E655" s="186"/>
      <c r="F655" s="188"/>
      <c r="G655" s="262">
        <f t="shared" si="19"/>
        <v>0</v>
      </c>
      <c r="H655" s="192"/>
      <c r="I655" s="187"/>
      <c r="J655" s="187"/>
      <c r="K655" s="187"/>
      <c r="L655" s="187"/>
      <c r="M655" s="187"/>
      <c r="N655" s="187"/>
      <c r="O655" s="187"/>
      <c r="P655" s="187"/>
      <c r="Q655" s="187"/>
      <c r="R655" s="187"/>
      <c r="S655" s="187"/>
      <c r="T655" s="269"/>
      <c r="U655" s="271">
        <f>IF(AND(H655=0,I655=0,J655=0,K655=0,L655=0,M655=0,N655=0,O655=0,P655=0,Q655=0,R655=0,S655=0,T655=0),0,AVERAGE($H655:T655))</f>
        <v>0</v>
      </c>
      <c r="V655" s="272">
        <f t="shared" si="20"/>
        <v>0</v>
      </c>
      <c r="W655" s="272">
        <f>IF(U655&gt;11,(U655-#REF!-#REF!),0)</f>
        <v>0</v>
      </c>
    </row>
    <row r="656" spans="1:23" s="2" customFormat="1" ht="10.7">
      <c r="A656" s="259">
        <v>631</v>
      </c>
      <c r="B656" s="185"/>
      <c r="C656" s="186"/>
      <c r="D656" s="187"/>
      <c r="E656" s="186"/>
      <c r="F656" s="188"/>
      <c r="G656" s="262">
        <f t="shared" si="19"/>
        <v>0</v>
      </c>
      <c r="H656" s="192"/>
      <c r="I656" s="187"/>
      <c r="J656" s="187"/>
      <c r="K656" s="187"/>
      <c r="L656" s="187"/>
      <c r="M656" s="187"/>
      <c r="N656" s="187"/>
      <c r="O656" s="187"/>
      <c r="P656" s="187"/>
      <c r="Q656" s="187"/>
      <c r="R656" s="187"/>
      <c r="S656" s="187"/>
      <c r="T656" s="269"/>
      <c r="U656" s="271">
        <f>IF(AND(H656=0,I656=0,J656=0,K656=0,L656=0,M656=0,N656=0,O656=0,P656=0,Q656=0,R656=0,S656=0,T656=0),0,AVERAGE($H656:T656))</f>
        <v>0</v>
      </c>
      <c r="V656" s="272">
        <f t="shared" si="20"/>
        <v>0</v>
      </c>
      <c r="W656" s="272">
        <f>IF(U656&gt;11,(U656-#REF!-#REF!),0)</f>
        <v>0</v>
      </c>
    </row>
    <row r="657" spans="1:23" s="2" customFormat="1" ht="10.7">
      <c r="A657" s="259">
        <v>632</v>
      </c>
      <c r="B657" s="185"/>
      <c r="C657" s="186"/>
      <c r="D657" s="187"/>
      <c r="E657" s="186"/>
      <c r="F657" s="188"/>
      <c r="G657" s="262">
        <f t="shared" si="19"/>
        <v>0</v>
      </c>
      <c r="H657" s="192"/>
      <c r="I657" s="187"/>
      <c r="J657" s="187"/>
      <c r="K657" s="187"/>
      <c r="L657" s="187"/>
      <c r="M657" s="187"/>
      <c r="N657" s="187"/>
      <c r="O657" s="187"/>
      <c r="P657" s="187"/>
      <c r="Q657" s="187"/>
      <c r="R657" s="187"/>
      <c r="S657" s="187"/>
      <c r="T657" s="269"/>
      <c r="U657" s="271">
        <f>IF(AND(H657=0,I657=0,J657=0,K657=0,L657=0,M657=0,N657=0,O657=0,P657=0,Q657=0,R657=0,S657=0,T657=0),0,AVERAGE($H657:T657))</f>
        <v>0</v>
      </c>
      <c r="V657" s="272">
        <f t="shared" si="20"/>
        <v>0</v>
      </c>
      <c r="W657" s="272">
        <f>IF(U657&gt;11,(U657-#REF!-#REF!),0)</f>
        <v>0</v>
      </c>
    </row>
    <row r="658" spans="1:23" s="2" customFormat="1" ht="10.7">
      <c r="A658" s="259">
        <v>633</v>
      </c>
      <c r="B658" s="185"/>
      <c r="C658" s="186"/>
      <c r="D658" s="187"/>
      <c r="E658" s="186"/>
      <c r="F658" s="188"/>
      <c r="G658" s="262">
        <f t="shared" si="19"/>
        <v>0</v>
      </c>
      <c r="H658" s="192"/>
      <c r="I658" s="187"/>
      <c r="J658" s="187"/>
      <c r="K658" s="187"/>
      <c r="L658" s="187"/>
      <c r="M658" s="187"/>
      <c r="N658" s="187"/>
      <c r="O658" s="187"/>
      <c r="P658" s="187"/>
      <c r="Q658" s="187"/>
      <c r="R658" s="187"/>
      <c r="S658" s="187"/>
      <c r="T658" s="269"/>
      <c r="U658" s="271">
        <f>IF(AND(H658=0,I658=0,J658=0,K658=0,L658=0,M658=0,N658=0,O658=0,P658=0,Q658=0,R658=0,S658=0,T658=0),0,AVERAGE($H658:T658))</f>
        <v>0</v>
      </c>
      <c r="V658" s="272">
        <f t="shared" si="20"/>
        <v>0</v>
      </c>
      <c r="W658" s="272">
        <f>IF(U658&gt;11,(U658-#REF!-#REF!),0)</f>
        <v>0</v>
      </c>
    </row>
    <row r="659" spans="1:23" s="2" customFormat="1" ht="10.7">
      <c r="A659" s="259">
        <v>634</v>
      </c>
      <c r="B659" s="185"/>
      <c r="C659" s="186"/>
      <c r="D659" s="187"/>
      <c r="E659" s="186"/>
      <c r="F659" s="188"/>
      <c r="G659" s="262">
        <f t="shared" si="19"/>
        <v>0</v>
      </c>
      <c r="H659" s="192"/>
      <c r="I659" s="187"/>
      <c r="J659" s="187"/>
      <c r="K659" s="187"/>
      <c r="L659" s="187"/>
      <c r="M659" s="187"/>
      <c r="N659" s="187"/>
      <c r="O659" s="187"/>
      <c r="P659" s="187"/>
      <c r="Q659" s="187"/>
      <c r="R659" s="187"/>
      <c r="S659" s="187"/>
      <c r="T659" s="269"/>
      <c r="U659" s="271">
        <f>IF(AND(H659=0,I659=0,J659=0,K659=0,L659=0,M659=0,N659=0,O659=0,P659=0,Q659=0,R659=0,S659=0,T659=0),0,AVERAGE($H659:T659))</f>
        <v>0</v>
      </c>
      <c r="V659" s="272">
        <f t="shared" si="20"/>
        <v>0</v>
      </c>
      <c r="W659" s="272">
        <f>IF(U659&gt;11,(U659-#REF!-#REF!),0)</f>
        <v>0</v>
      </c>
    </row>
    <row r="660" spans="1:23" s="2" customFormat="1" ht="10.7">
      <c r="A660" s="259">
        <v>635</v>
      </c>
      <c r="B660" s="185"/>
      <c r="C660" s="186"/>
      <c r="D660" s="187"/>
      <c r="E660" s="186"/>
      <c r="F660" s="188"/>
      <c r="G660" s="262">
        <f t="shared" si="19"/>
        <v>0</v>
      </c>
      <c r="H660" s="192"/>
      <c r="I660" s="187"/>
      <c r="J660" s="187"/>
      <c r="K660" s="187"/>
      <c r="L660" s="187"/>
      <c r="M660" s="187"/>
      <c r="N660" s="187"/>
      <c r="O660" s="187"/>
      <c r="P660" s="187"/>
      <c r="Q660" s="187"/>
      <c r="R660" s="187"/>
      <c r="S660" s="187"/>
      <c r="T660" s="269"/>
      <c r="U660" s="271">
        <f>IF(AND(H660=0,I660=0,J660=0,K660=0,L660=0,M660=0,N660=0,O660=0,P660=0,Q660=0,R660=0,S660=0,T660=0),0,AVERAGE($H660:T660))</f>
        <v>0</v>
      </c>
      <c r="V660" s="272">
        <f t="shared" si="20"/>
        <v>0</v>
      </c>
      <c r="W660" s="272">
        <f>IF(U660&gt;11,(U660-#REF!-#REF!),0)</f>
        <v>0</v>
      </c>
    </row>
    <row r="661" spans="1:23" s="2" customFormat="1" ht="10.7">
      <c r="A661" s="259">
        <v>636</v>
      </c>
      <c r="B661" s="185"/>
      <c r="C661" s="186"/>
      <c r="D661" s="187"/>
      <c r="E661" s="186"/>
      <c r="F661" s="188"/>
      <c r="G661" s="262">
        <f t="shared" si="19"/>
        <v>0</v>
      </c>
      <c r="H661" s="192"/>
      <c r="I661" s="187"/>
      <c r="J661" s="187"/>
      <c r="K661" s="187"/>
      <c r="L661" s="187"/>
      <c r="M661" s="187"/>
      <c r="N661" s="187"/>
      <c r="O661" s="187"/>
      <c r="P661" s="187"/>
      <c r="Q661" s="187"/>
      <c r="R661" s="187"/>
      <c r="S661" s="187"/>
      <c r="T661" s="269"/>
      <c r="U661" s="271">
        <f>IF(AND(H661=0,I661=0,J661=0,K661=0,L661=0,M661=0,N661=0,O661=0,P661=0,Q661=0,R661=0,S661=0,T661=0),0,AVERAGE($H661:T661))</f>
        <v>0</v>
      </c>
      <c r="V661" s="272">
        <f t="shared" si="20"/>
        <v>0</v>
      </c>
      <c r="W661" s="272">
        <f>IF(U661&gt;11,(U661-#REF!-#REF!),0)</f>
        <v>0</v>
      </c>
    </row>
    <row r="662" spans="1:23" s="2" customFormat="1" ht="10.7">
      <c r="A662" s="259">
        <v>637</v>
      </c>
      <c r="B662" s="185"/>
      <c r="C662" s="186"/>
      <c r="D662" s="187"/>
      <c r="E662" s="186"/>
      <c r="F662" s="188"/>
      <c r="G662" s="262">
        <f t="shared" si="19"/>
        <v>0</v>
      </c>
      <c r="H662" s="192"/>
      <c r="I662" s="187"/>
      <c r="J662" s="187"/>
      <c r="K662" s="187"/>
      <c r="L662" s="187"/>
      <c r="M662" s="187"/>
      <c r="N662" s="187"/>
      <c r="O662" s="187"/>
      <c r="P662" s="187"/>
      <c r="Q662" s="187"/>
      <c r="R662" s="187"/>
      <c r="S662" s="187"/>
      <c r="T662" s="269"/>
      <c r="U662" s="271">
        <f>IF(AND(H662=0,I662=0,J662=0,K662=0,L662=0,M662=0,N662=0,O662=0,P662=0,Q662=0,R662=0,S662=0,T662=0),0,AVERAGE($H662:T662))</f>
        <v>0</v>
      </c>
      <c r="V662" s="272">
        <f t="shared" si="20"/>
        <v>0</v>
      </c>
      <c r="W662" s="272">
        <f>IF(U662&gt;11,(U662-#REF!-#REF!),0)</f>
        <v>0</v>
      </c>
    </row>
    <row r="663" spans="1:23" s="2" customFormat="1" ht="10.7">
      <c r="A663" s="259">
        <v>638</v>
      </c>
      <c r="B663" s="185"/>
      <c r="C663" s="186"/>
      <c r="D663" s="187"/>
      <c r="E663" s="186"/>
      <c r="F663" s="188"/>
      <c r="G663" s="262">
        <f t="shared" si="19"/>
        <v>0</v>
      </c>
      <c r="H663" s="192"/>
      <c r="I663" s="187"/>
      <c r="J663" s="187"/>
      <c r="K663" s="187"/>
      <c r="L663" s="187"/>
      <c r="M663" s="187"/>
      <c r="N663" s="187"/>
      <c r="O663" s="187"/>
      <c r="P663" s="187"/>
      <c r="Q663" s="187"/>
      <c r="R663" s="187"/>
      <c r="S663" s="187"/>
      <c r="T663" s="269"/>
      <c r="U663" s="271">
        <f>IF(AND(H663=0,I663=0,J663=0,K663=0,L663=0,M663=0,N663=0,O663=0,P663=0,Q663=0,R663=0,S663=0,T663=0),0,AVERAGE($H663:T663))</f>
        <v>0</v>
      </c>
      <c r="V663" s="272">
        <f t="shared" si="20"/>
        <v>0</v>
      </c>
      <c r="W663" s="272">
        <f>IF(U663&gt;11,(U663-#REF!-#REF!),0)</f>
        <v>0</v>
      </c>
    </row>
    <row r="664" spans="1:23" s="2" customFormat="1" ht="10.7">
      <c r="A664" s="259">
        <v>639</v>
      </c>
      <c r="B664" s="185"/>
      <c r="C664" s="186"/>
      <c r="D664" s="187"/>
      <c r="E664" s="186"/>
      <c r="F664" s="188"/>
      <c r="G664" s="262">
        <f t="shared" si="19"/>
        <v>0</v>
      </c>
      <c r="H664" s="192"/>
      <c r="I664" s="187"/>
      <c r="J664" s="187"/>
      <c r="K664" s="187"/>
      <c r="L664" s="187"/>
      <c r="M664" s="187"/>
      <c r="N664" s="187"/>
      <c r="O664" s="187"/>
      <c r="P664" s="187"/>
      <c r="Q664" s="187"/>
      <c r="R664" s="187"/>
      <c r="S664" s="187"/>
      <c r="T664" s="269"/>
      <c r="U664" s="271">
        <f>IF(AND(H664=0,I664=0,J664=0,K664=0,L664=0,M664=0,N664=0,O664=0,P664=0,Q664=0,R664=0,S664=0,T664=0),0,AVERAGE($H664:T664))</f>
        <v>0</v>
      </c>
      <c r="V664" s="272">
        <f t="shared" si="20"/>
        <v>0</v>
      </c>
      <c r="W664" s="272">
        <f>IF(U664&gt;11,(U664-#REF!-#REF!),0)</f>
        <v>0</v>
      </c>
    </row>
    <row r="665" spans="1:23" s="2" customFormat="1" ht="10.7">
      <c r="A665" s="259">
        <v>640</v>
      </c>
      <c r="B665" s="185"/>
      <c r="C665" s="186"/>
      <c r="D665" s="187"/>
      <c r="E665" s="186"/>
      <c r="F665" s="188"/>
      <c r="G665" s="262">
        <f t="shared" si="19"/>
        <v>0</v>
      </c>
      <c r="H665" s="192"/>
      <c r="I665" s="187"/>
      <c r="J665" s="187"/>
      <c r="K665" s="187"/>
      <c r="L665" s="187"/>
      <c r="M665" s="187"/>
      <c r="N665" s="187"/>
      <c r="O665" s="187"/>
      <c r="P665" s="187"/>
      <c r="Q665" s="187"/>
      <c r="R665" s="187"/>
      <c r="S665" s="187"/>
      <c r="T665" s="269"/>
      <c r="U665" s="271">
        <f>IF(AND(H665=0,I665=0,J665=0,K665=0,L665=0,M665=0,N665=0,O665=0,P665=0,Q665=0,R665=0,S665=0,T665=0),0,AVERAGE($H665:T665))</f>
        <v>0</v>
      </c>
      <c r="V665" s="272">
        <f t="shared" si="20"/>
        <v>0</v>
      </c>
      <c r="W665" s="272">
        <f>IF(U665&gt;11,(U665-#REF!-#REF!),0)</f>
        <v>0</v>
      </c>
    </row>
    <row r="666" spans="1:23" s="2" customFormat="1" ht="10.7">
      <c r="A666" s="259">
        <v>641</v>
      </c>
      <c r="B666" s="185"/>
      <c r="C666" s="186"/>
      <c r="D666" s="187"/>
      <c r="E666" s="186"/>
      <c r="F666" s="188"/>
      <c r="G666" s="262">
        <f t="shared" si="19"/>
        <v>0</v>
      </c>
      <c r="H666" s="192"/>
      <c r="I666" s="187"/>
      <c r="J666" s="187"/>
      <c r="K666" s="187"/>
      <c r="L666" s="187"/>
      <c r="M666" s="187"/>
      <c r="N666" s="187"/>
      <c r="O666" s="187"/>
      <c r="P666" s="187"/>
      <c r="Q666" s="187"/>
      <c r="R666" s="187"/>
      <c r="S666" s="187"/>
      <c r="T666" s="269"/>
      <c r="U666" s="271">
        <f>IF(AND(H666=0,I666=0,J666=0,K666=0,L666=0,M666=0,N666=0,O666=0,P666=0,Q666=0,R666=0,S666=0,T666=0),0,AVERAGE($H666:T666))</f>
        <v>0</v>
      </c>
      <c r="V666" s="272">
        <f t="shared" si="20"/>
        <v>0</v>
      </c>
      <c r="W666" s="272">
        <f>IF(U666&gt;11,(U666-#REF!-#REF!),0)</f>
        <v>0</v>
      </c>
    </row>
    <row r="667" spans="1:23" s="2" customFormat="1" ht="10.7">
      <c r="A667" s="259">
        <v>642</v>
      </c>
      <c r="B667" s="185"/>
      <c r="C667" s="186"/>
      <c r="D667" s="187"/>
      <c r="E667" s="186"/>
      <c r="F667" s="188"/>
      <c r="G667" s="262">
        <f t="shared" ref="G667:G730" si="21">IF(E667="Residencial",D667,E667)</f>
        <v>0</v>
      </c>
      <c r="H667" s="192"/>
      <c r="I667" s="187"/>
      <c r="J667" s="187"/>
      <c r="K667" s="187"/>
      <c r="L667" s="187"/>
      <c r="M667" s="187"/>
      <c r="N667" s="187"/>
      <c r="O667" s="187"/>
      <c r="P667" s="187"/>
      <c r="Q667" s="187"/>
      <c r="R667" s="187"/>
      <c r="S667" s="187"/>
      <c r="T667" s="269"/>
      <c r="U667" s="271">
        <f>IF(AND(H667=0,I667=0,J667=0,K667=0,L667=0,M667=0,N667=0,O667=0,P667=0,Q667=0,R667=0,S667=0,T667=0),0,AVERAGE($H667:T667))</f>
        <v>0</v>
      </c>
      <c r="V667" s="272">
        <f t="shared" ref="V667:V730" si="22">IF(U667&lt;=11,U667,11)</f>
        <v>0</v>
      </c>
      <c r="W667" s="272">
        <f>IF(U667&gt;11,(U667-#REF!-#REF!),0)</f>
        <v>0</v>
      </c>
    </row>
    <row r="668" spans="1:23" s="2" customFormat="1" ht="10.7">
      <c r="A668" s="259">
        <v>643</v>
      </c>
      <c r="B668" s="185"/>
      <c r="C668" s="186"/>
      <c r="D668" s="187"/>
      <c r="E668" s="186"/>
      <c r="F668" s="188"/>
      <c r="G668" s="262">
        <f t="shared" si="21"/>
        <v>0</v>
      </c>
      <c r="H668" s="192"/>
      <c r="I668" s="187"/>
      <c r="J668" s="187"/>
      <c r="K668" s="187"/>
      <c r="L668" s="187"/>
      <c r="M668" s="187"/>
      <c r="N668" s="187"/>
      <c r="O668" s="187"/>
      <c r="P668" s="187"/>
      <c r="Q668" s="187"/>
      <c r="R668" s="187"/>
      <c r="S668" s="187"/>
      <c r="T668" s="269"/>
      <c r="U668" s="271">
        <f>IF(AND(H668=0,I668=0,J668=0,K668=0,L668=0,M668=0,N668=0,O668=0,P668=0,Q668=0,R668=0,S668=0,T668=0),0,AVERAGE($H668:T668))</f>
        <v>0</v>
      </c>
      <c r="V668" s="272">
        <f t="shared" si="22"/>
        <v>0</v>
      </c>
      <c r="W668" s="272">
        <f>IF(U668&gt;11,(U668-#REF!-#REF!),0)</f>
        <v>0</v>
      </c>
    </row>
    <row r="669" spans="1:23" s="2" customFormat="1" ht="10.7">
      <c r="A669" s="259">
        <v>644</v>
      </c>
      <c r="B669" s="185"/>
      <c r="C669" s="186"/>
      <c r="D669" s="187"/>
      <c r="E669" s="186"/>
      <c r="F669" s="188"/>
      <c r="G669" s="262">
        <f t="shared" si="21"/>
        <v>0</v>
      </c>
      <c r="H669" s="192"/>
      <c r="I669" s="187"/>
      <c r="J669" s="187"/>
      <c r="K669" s="187"/>
      <c r="L669" s="187"/>
      <c r="M669" s="187"/>
      <c r="N669" s="187"/>
      <c r="O669" s="187"/>
      <c r="P669" s="187"/>
      <c r="Q669" s="187"/>
      <c r="R669" s="187"/>
      <c r="S669" s="187"/>
      <c r="T669" s="269"/>
      <c r="U669" s="271">
        <f>IF(AND(H669=0,I669=0,J669=0,K669=0,L669=0,M669=0,N669=0,O669=0,P669=0,Q669=0,R669=0,S669=0,T669=0),0,AVERAGE($H669:T669))</f>
        <v>0</v>
      </c>
      <c r="V669" s="272">
        <f t="shared" si="22"/>
        <v>0</v>
      </c>
      <c r="W669" s="272">
        <f>IF(U669&gt;11,(U669-#REF!-#REF!),0)</f>
        <v>0</v>
      </c>
    </row>
    <row r="670" spans="1:23" s="2" customFormat="1" ht="10.7">
      <c r="A670" s="259">
        <v>645</v>
      </c>
      <c r="B670" s="185"/>
      <c r="C670" s="186"/>
      <c r="D670" s="187"/>
      <c r="E670" s="186"/>
      <c r="F670" s="188"/>
      <c r="G670" s="262">
        <f t="shared" si="21"/>
        <v>0</v>
      </c>
      <c r="H670" s="192"/>
      <c r="I670" s="187"/>
      <c r="J670" s="187"/>
      <c r="K670" s="187"/>
      <c r="L670" s="187"/>
      <c r="M670" s="187"/>
      <c r="N670" s="187"/>
      <c r="O670" s="187"/>
      <c r="P670" s="187"/>
      <c r="Q670" s="187"/>
      <c r="R670" s="187"/>
      <c r="S670" s="187"/>
      <c r="T670" s="269"/>
      <c r="U670" s="271">
        <f>IF(AND(H670=0,I670=0,J670=0,K670=0,L670=0,M670=0,N670=0,O670=0,P670=0,Q670=0,R670=0,S670=0,T670=0),0,AVERAGE($H670:T670))</f>
        <v>0</v>
      </c>
      <c r="V670" s="272">
        <f t="shared" si="22"/>
        <v>0</v>
      </c>
      <c r="W670" s="272">
        <f>IF(U670&gt;11,(U670-#REF!-#REF!),0)</f>
        <v>0</v>
      </c>
    </row>
    <row r="671" spans="1:23" s="2" customFormat="1" ht="10.7">
      <c r="A671" s="259">
        <v>646</v>
      </c>
      <c r="B671" s="185"/>
      <c r="C671" s="186"/>
      <c r="D671" s="187"/>
      <c r="E671" s="186"/>
      <c r="F671" s="188"/>
      <c r="G671" s="262">
        <f t="shared" si="21"/>
        <v>0</v>
      </c>
      <c r="H671" s="192"/>
      <c r="I671" s="187"/>
      <c r="J671" s="187"/>
      <c r="K671" s="187"/>
      <c r="L671" s="187"/>
      <c r="M671" s="187"/>
      <c r="N671" s="187"/>
      <c r="O671" s="187"/>
      <c r="P671" s="187"/>
      <c r="Q671" s="187"/>
      <c r="R671" s="187"/>
      <c r="S671" s="187"/>
      <c r="T671" s="269"/>
      <c r="U671" s="271">
        <f>IF(AND(H671=0,I671=0,J671=0,K671=0,L671=0,M671=0,N671=0,O671=0,P671=0,Q671=0,R671=0,S671=0,T671=0),0,AVERAGE($H671:T671))</f>
        <v>0</v>
      </c>
      <c r="V671" s="272">
        <f t="shared" si="22"/>
        <v>0</v>
      </c>
      <c r="W671" s="272">
        <f>IF(U671&gt;11,(U671-#REF!-#REF!),0)</f>
        <v>0</v>
      </c>
    </row>
    <row r="672" spans="1:23" s="2" customFormat="1" ht="10.7">
      <c r="A672" s="259">
        <v>647</v>
      </c>
      <c r="B672" s="185"/>
      <c r="C672" s="186"/>
      <c r="D672" s="187"/>
      <c r="E672" s="186"/>
      <c r="F672" s="188"/>
      <c r="G672" s="262">
        <f t="shared" si="21"/>
        <v>0</v>
      </c>
      <c r="H672" s="192"/>
      <c r="I672" s="187"/>
      <c r="J672" s="187"/>
      <c r="K672" s="187"/>
      <c r="L672" s="187"/>
      <c r="M672" s="187"/>
      <c r="N672" s="187"/>
      <c r="O672" s="187"/>
      <c r="P672" s="187"/>
      <c r="Q672" s="187"/>
      <c r="R672" s="187"/>
      <c r="S672" s="187"/>
      <c r="T672" s="269"/>
      <c r="U672" s="271">
        <f>IF(AND(H672=0,I672=0,J672=0,K672=0,L672=0,M672=0,N672=0,O672=0,P672=0,Q672=0,R672=0,S672=0,T672=0),0,AVERAGE($H672:T672))</f>
        <v>0</v>
      </c>
      <c r="V672" s="272">
        <f t="shared" si="22"/>
        <v>0</v>
      </c>
      <c r="W672" s="272">
        <f>IF(U672&gt;11,(U672-#REF!-#REF!),0)</f>
        <v>0</v>
      </c>
    </row>
    <row r="673" spans="1:23" s="2" customFormat="1" ht="10.7">
      <c r="A673" s="259">
        <v>648</v>
      </c>
      <c r="B673" s="185"/>
      <c r="C673" s="186"/>
      <c r="D673" s="187"/>
      <c r="E673" s="186"/>
      <c r="F673" s="188"/>
      <c r="G673" s="262">
        <f t="shared" si="21"/>
        <v>0</v>
      </c>
      <c r="H673" s="192"/>
      <c r="I673" s="187"/>
      <c r="J673" s="187"/>
      <c r="K673" s="187"/>
      <c r="L673" s="187"/>
      <c r="M673" s="187"/>
      <c r="N673" s="187"/>
      <c r="O673" s="187"/>
      <c r="P673" s="187"/>
      <c r="Q673" s="187"/>
      <c r="R673" s="187"/>
      <c r="S673" s="187"/>
      <c r="T673" s="269"/>
      <c r="U673" s="271">
        <f>IF(AND(H673=0,I673=0,J673=0,K673=0,L673=0,M673=0,N673=0,O673=0,P673=0,Q673=0,R673=0,S673=0,T673=0),0,AVERAGE($H673:T673))</f>
        <v>0</v>
      </c>
      <c r="V673" s="272">
        <f t="shared" si="22"/>
        <v>0</v>
      </c>
      <c r="W673" s="272">
        <f>IF(U673&gt;11,(U673-#REF!-#REF!),0)</f>
        <v>0</v>
      </c>
    </row>
    <row r="674" spans="1:23" s="2" customFormat="1" ht="10.7">
      <c r="A674" s="259">
        <v>649</v>
      </c>
      <c r="B674" s="185"/>
      <c r="C674" s="186"/>
      <c r="D674" s="187"/>
      <c r="E674" s="186"/>
      <c r="F674" s="188"/>
      <c r="G674" s="262">
        <f t="shared" si="21"/>
        <v>0</v>
      </c>
      <c r="H674" s="192"/>
      <c r="I674" s="187"/>
      <c r="J674" s="187"/>
      <c r="K674" s="187"/>
      <c r="L674" s="187"/>
      <c r="M674" s="187"/>
      <c r="N674" s="187"/>
      <c r="O674" s="187"/>
      <c r="P674" s="187"/>
      <c r="Q674" s="187"/>
      <c r="R674" s="187"/>
      <c r="S674" s="187"/>
      <c r="T674" s="269"/>
      <c r="U674" s="271">
        <f>IF(AND(H674=0,I674=0,J674=0,K674=0,L674=0,M674=0,N674=0,O674=0,P674=0,Q674=0,R674=0,S674=0,T674=0),0,AVERAGE($H674:T674))</f>
        <v>0</v>
      </c>
      <c r="V674" s="272">
        <f t="shared" si="22"/>
        <v>0</v>
      </c>
      <c r="W674" s="272">
        <f>IF(U674&gt;11,(U674-#REF!-#REF!),0)</f>
        <v>0</v>
      </c>
    </row>
    <row r="675" spans="1:23" s="2" customFormat="1" ht="10.7">
      <c r="A675" s="259">
        <v>650</v>
      </c>
      <c r="B675" s="185"/>
      <c r="C675" s="186"/>
      <c r="D675" s="187"/>
      <c r="E675" s="186"/>
      <c r="F675" s="188"/>
      <c r="G675" s="262">
        <f t="shared" si="21"/>
        <v>0</v>
      </c>
      <c r="H675" s="192"/>
      <c r="I675" s="187"/>
      <c r="J675" s="187"/>
      <c r="K675" s="187"/>
      <c r="L675" s="187"/>
      <c r="M675" s="187"/>
      <c r="N675" s="187"/>
      <c r="O675" s="187"/>
      <c r="P675" s="187"/>
      <c r="Q675" s="187"/>
      <c r="R675" s="187"/>
      <c r="S675" s="187"/>
      <c r="T675" s="269"/>
      <c r="U675" s="271">
        <f>IF(AND(H675=0,I675=0,J675=0,K675=0,L675=0,M675=0,N675=0,O675=0,P675=0,Q675=0,R675=0,S675=0,T675=0),0,AVERAGE($H675:T675))</f>
        <v>0</v>
      </c>
      <c r="V675" s="272">
        <f t="shared" si="22"/>
        <v>0</v>
      </c>
      <c r="W675" s="272">
        <f>IF(U675&gt;11,(U675-#REF!-#REF!),0)</f>
        <v>0</v>
      </c>
    </row>
    <row r="676" spans="1:23" s="2" customFormat="1" ht="10.7">
      <c r="A676" s="259">
        <v>651</v>
      </c>
      <c r="B676" s="185"/>
      <c r="C676" s="186"/>
      <c r="D676" s="187"/>
      <c r="E676" s="186"/>
      <c r="F676" s="188"/>
      <c r="G676" s="262">
        <f t="shared" si="21"/>
        <v>0</v>
      </c>
      <c r="H676" s="192"/>
      <c r="I676" s="187"/>
      <c r="J676" s="187"/>
      <c r="K676" s="187"/>
      <c r="L676" s="187"/>
      <c r="M676" s="187"/>
      <c r="N676" s="187"/>
      <c r="O676" s="187"/>
      <c r="P676" s="187"/>
      <c r="Q676" s="187"/>
      <c r="R676" s="187"/>
      <c r="S676" s="187"/>
      <c r="T676" s="269"/>
      <c r="U676" s="271">
        <f>IF(AND(H676=0,I676=0,J676=0,K676=0,L676=0,M676=0,N676=0,O676=0,P676=0,Q676=0,R676=0,S676=0,T676=0),0,AVERAGE($H676:T676))</f>
        <v>0</v>
      </c>
      <c r="V676" s="272">
        <f t="shared" si="22"/>
        <v>0</v>
      </c>
      <c r="W676" s="272">
        <f>IF(U676&gt;11,(U676-#REF!-#REF!),0)</f>
        <v>0</v>
      </c>
    </row>
    <row r="677" spans="1:23" s="2" customFormat="1" ht="10.7">
      <c r="A677" s="259">
        <v>652</v>
      </c>
      <c r="B677" s="185"/>
      <c r="C677" s="186"/>
      <c r="D677" s="187"/>
      <c r="E677" s="186"/>
      <c r="F677" s="188"/>
      <c r="G677" s="262">
        <f t="shared" si="21"/>
        <v>0</v>
      </c>
      <c r="H677" s="192"/>
      <c r="I677" s="187"/>
      <c r="J677" s="187"/>
      <c r="K677" s="187"/>
      <c r="L677" s="187"/>
      <c r="M677" s="187"/>
      <c r="N677" s="187"/>
      <c r="O677" s="187"/>
      <c r="P677" s="187"/>
      <c r="Q677" s="187"/>
      <c r="R677" s="187"/>
      <c r="S677" s="187"/>
      <c r="T677" s="269"/>
      <c r="U677" s="271">
        <f>IF(AND(H677=0,I677=0,J677=0,K677=0,L677=0,M677=0,N677=0,O677=0,P677=0,Q677=0,R677=0,S677=0,T677=0),0,AVERAGE($H677:T677))</f>
        <v>0</v>
      </c>
      <c r="V677" s="272">
        <f t="shared" si="22"/>
        <v>0</v>
      </c>
      <c r="W677" s="272">
        <f>IF(U677&gt;11,(U677-#REF!-#REF!),0)</f>
        <v>0</v>
      </c>
    </row>
    <row r="678" spans="1:23" s="2" customFormat="1" ht="10.7">
      <c r="A678" s="259">
        <v>653</v>
      </c>
      <c r="B678" s="185"/>
      <c r="C678" s="186"/>
      <c r="D678" s="187"/>
      <c r="E678" s="186"/>
      <c r="F678" s="188"/>
      <c r="G678" s="262">
        <f t="shared" si="21"/>
        <v>0</v>
      </c>
      <c r="H678" s="192"/>
      <c r="I678" s="187"/>
      <c r="J678" s="187"/>
      <c r="K678" s="187"/>
      <c r="L678" s="187"/>
      <c r="M678" s="187"/>
      <c r="N678" s="187"/>
      <c r="O678" s="187"/>
      <c r="P678" s="187"/>
      <c r="Q678" s="187"/>
      <c r="R678" s="187"/>
      <c r="S678" s="187"/>
      <c r="T678" s="269"/>
      <c r="U678" s="271">
        <f>IF(AND(H678=0,I678=0,J678=0,K678=0,L678=0,M678=0,N678=0,O678=0,P678=0,Q678=0,R678=0,S678=0,T678=0),0,AVERAGE($H678:T678))</f>
        <v>0</v>
      </c>
      <c r="V678" s="272">
        <f t="shared" si="22"/>
        <v>0</v>
      </c>
      <c r="W678" s="272">
        <f>IF(U678&gt;11,(U678-#REF!-#REF!),0)</f>
        <v>0</v>
      </c>
    </row>
    <row r="679" spans="1:23" s="2" customFormat="1" ht="10.7">
      <c r="A679" s="259">
        <v>654</v>
      </c>
      <c r="B679" s="185"/>
      <c r="C679" s="186"/>
      <c r="D679" s="187"/>
      <c r="E679" s="186"/>
      <c r="F679" s="188"/>
      <c r="G679" s="262">
        <f t="shared" si="21"/>
        <v>0</v>
      </c>
      <c r="H679" s="192"/>
      <c r="I679" s="187"/>
      <c r="J679" s="187"/>
      <c r="K679" s="187"/>
      <c r="L679" s="187"/>
      <c r="M679" s="187"/>
      <c r="N679" s="187"/>
      <c r="O679" s="187"/>
      <c r="P679" s="187"/>
      <c r="Q679" s="187"/>
      <c r="R679" s="187"/>
      <c r="S679" s="187"/>
      <c r="T679" s="269"/>
      <c r="U679" s="271">
        <f>IF(AND(H679=0,I679=0,J679=0,K679=0,L679=0,M679=0,N679=0,O679=0,P679=0,Q679=0,R679=0,S679=0,T679=0),0,AVERAGE($H679:T679))</f>
        <v>0</v>
      </c>
      <c r="V679" s="272">
        <f t="shared" si="22"/>
        <v>0</v>
      </c>
      <c r="W679" s="272">
        <f>IF(U679&gt;11,(U679-#REF!-#REF!),0)</f>
        <v>0</v>
      </c>
    </row>
    <row r="680" spans="1:23" s="2" customFormat="1" ht="10.7">
      <c r="A680" s="259">
        <v>655</v>
      </c>
      <c r="B680" s="185"/>
      <c r="C680" s="186"/>
      <c r="D680" s="187"/>
      <c r="E680" s="186"/>
      <c r="F680" s="188"/>
      <c r="G680" s="262">
        <f t="shared" si="21"/>
        <v>0</v>
      </c>
      <c r="H680" s="192"/>
      <c r="I680" s="187"/>
      <c r="J680" s="187"/>
      <c r="K680" s="187"/>
      <c r="L680" s="187"/>
      <c r="M680" s="187"/>
      <c r="N680" s="187"/>
      <c r="O680" s="187"/>
      <c r="P680" s="187"/>
      <c r="Q680" s="187"/>
      <c r="R680" s="187"/>
      <c r="S680" s="187"/>
      <c r="T680" s="269"/>
      <c r="U680" s="271">
        <f>IF(AND(H680=0,I680=0,J680=0,K680=0,L680=0,M680=0,N680=0,O680=0,P680=0,Q680=0,R680=0,S680=0,T680=0),0,AVERAGE($H680:T680))</f>
        <v>0</v>
      </c>
      <c r="V680" s="272">
        <f t="shared" si="22"/>
        <v>0</v>
      </c>
      <c r="W680" s="272">
        <f>IF(U680&gt;11,(U680-#REF!-#REF!),0)</f>
        <v>0</v>
      </c>
    </row>
    <row r="681" spans="1:23" s="2" customFormat="1" ht="10.7">
      <c r="A681" s="259">
        <v>656</v>
      </c>
      <c r="B681" s="185"/>
      <c r="C681" s="186"/>
      <c r="D681" s="187"/>
      <c r="E681" s="186"/>
      <c r="F681" s="188"/>
      <c r="G681" s="262">
        <f t="shared" si="21"/>
        <v>0</v>
      </c>
      <c r="H681" s="192"/>
      <c r="I681" s="187"/>
      <c r="J681" s="187"/>
      <c r="K681" s="187"/>
      <c r="L681" s="187"/>
      <c r="M681" s="187"/>
      <c r="N681" s="187"/>
      <c r="O681" s="187"/>
      <c r="P681" s="187"/>
      <c r="Q681" s="187"/>
      <c r="R681" s="187"/>
      <c r="S681" s="187"/>
      <c r="T681" s="269"/>
      <c r="U681" s="271">
        <f>IF(AND(H681=0,I681=0,J681=0,K681=0,L681=0,M681=0,N681=0,O681=0,P681=0,Q681=0,R681=0,S681=0,T681=0),0,AVERAGE($H681:T681))</f>
        <v>0</v>
      </c>
      <c r="V681" s="272">
        <f t="shared" si="22"/>
        <v>0</v>
      </c>
      <c r="W681" s="272">
        <f>IF(U681&gt;11,(U681-#REF!-#REF!),0)</f>
        <v>0</v>
      </c>
    </row>
    <row r="682" spans="1:23" s="2" customFormat="1" ht="10.7">
      <c r="A682" s="259">
        <v>657</v>
      </c>
      <c r="B682" s="185"/>
      <c r="C682" s="186"/>
      <c r="D682" s="187"/>
      <c r="E682" s="186"/>
      <c r="F682" s="188"/>
      <c r="G682" s="262">
        <f t="shared" si="21"/>
        <v>0</v>
      </c>
      <c r="H682" s="192"/>
      <c r="I682" s="187"/>
      <c r="J682" s="187"/>
      <c r="K682" s="187"/>
      <c r="L682" s="187"/>
      <c r="M682" s="187"/>
      <c r="N682" s="187"/>
      <c r="O682" s="187"/>
      <c r="P682" s="187"/>
      <c r="Q682" s="187"/>
      <c r="R682" s="187"/>
      <c r="S682" s="187"/>
      <c r="T682" s="269"/>
      <c r="U682" s="271">
        <f>IF(AND(H682=0,I682=0,J682=0,K682=0,L682=0,M682=0,N682=0,O682=0,P682=0,Q682=0,R682=0,S682=0,T682=0),0,AVERAGE($H682:T682))</f>
        <v>0</v>
      </c>
      <c r="V682" s="272">
        <f t="shared" si="22"/>
        <v>0</v>
      </c>
      <c r="W682" s="272">
        <f>IF(U682&gt;11,(U682-#REF!-#REF!),0)</f>
        <v>0</v>
      </c>
    </row>
    <row r="683" spans="1:23" s="2" customFormat="1" ht="10.7">
      <c r="A683" s="259">
        <v>658</v>
      </c>
      <c r="B683" s="185"/>
      <c r="C683" s="186"/>
      <c r="D683" s="187"/>
      <c r="E683" s="186"/>
      <c r="F683" s="188"/>
      <c r="G683" s="262">
        <f t="shared" si="21"/>
        <v>0</v>
      </c>
      <c r="H683" s="192"/>
      <c r="I683" s="187"/>
      <c r="J683" s="187"/>
      <c r="K683" s="187"/>
      <c r="L683" s="187"/>
      <c r="M683" s="187"/>
      <c r="N683" s="187"/>
      <c r="O683" s="187"/>
      <c r="P683" s="187"/>
      <c r="Q683" s="187"/>
      <c r="R683" s="187"/>
      <c r="S683" s="187"/>
      <c r="T683" s="269"/>
      <c r="U683" s="271">
        <f>IF(AND(H683=0,I683=0,J683=0,K683=0,L683=0,M683=0,N683=0,O683=0,P683=0,Q683=0,R683=0,S683=0,T683=0),0,AVERAGE($H683:T683))</f>
        <v>0</v>
      </c>
      <c r="V683" s="272">
        <f t="shared" si="22"/>
        <v>0</v>
      </c>
      <c r="W683" s="272">
        <f>IF(U683&gt;11,(U683-#REF!-#REF!),0)</f>
        <v>0</v>
      </c>
    </row>
    <row r="684" spans="1:23" s="2" customFormat="1" ht="10.7">
      <c r="A684" s="259">
        <v>659</v>
      </c>
      <c r="B684" s="185"/>
      <c r="C684" s="186"/>
      <c r="D684" s="187"/>
      <c r="E684" s="186"/>
      <c r="F684" s="188"/>
      <c r="G684" s="262">
        <f t="shared" si="21"/>
        <v>0</v>
      </c>
      <c r="H684" s="192"/>
      <c r="I684" s="187"/>
      <c r="J684" s="187"/>
      <c r="K684" s="187"/>
      <c r="L684" s="187"/>
      <c r="M684" s="187"/>
      <c r="N684" s="187"/>
      <c r="O684" s="187"/>
      <c r="P684" s="187"/>
      <c r="Q684" s="187"/>
      <c r="R684" s="187"/>
      <c r="S684" s="187"/>
      <c r="T684" s="269"/>
      <c r="U684" s="271">
        <f>IF(AND(H684=0,I684=0,J684=0,K684=0,L684=0,M684=0,N684=0,O684=0,P684=0,Q684=0,R684=0,S684=0,T684=0),0,AVERAGE($H684:T684))</f>
        <v>0</v>
      </c>
      <c r="V684" s="272">
        <f t="shared" si="22"/>
        <v>0</v>
      </c>
      <c r="W684" s="272">
        <f>IF(U684&gt;11,(U684-#REF!-#REF!),0)</f>
        <v>0</v>
      </c>
    </row>
    <row r="685" spans="1:23" s="2" customFormat="1" ht="10.7">
      <c r="A685" s="259">
        <v>660</v>
      </c>
      <c r="B685" s="185"/>
      <c r="C685" s="186"/>
      <c r="D685" s="187"/>
      <c r="E685" s="186"/>
      <c r="F685" s="188"/>
      <c r="G685" s="262">
        <f t="shared" si="21"/>
        <v>0</v>
      </c>
      <c r="H685" s="192"/>
      <c r="I685" s="187"/>
      <c r="J685" s="187"/>
      <c r="K685" s="187"/>
      <c r="L685" s="187"/>
      <c r="M685" s="187"/>
      <c r="N685" s="187"/>
      <c r="O685" s="187"/>
      <c r="P685" s="187"/>
      <c r="Q685" s="187"/>
      <c r="R685" s="187"/>
      <c r="S685" s="187"/>
      <c r="T685" s="269"/>
      <c r="U685" s="271">
        <f>IF(AND(H685=0,I685=0,J685=0,K685=0,L685=0,M685=0,N685=0,O685=0,P685=0,Q685=0,R685=0,S685=0,T685=0),0,AVERAGE($H685:T685))</f>
        <v>0</v>
      </c>
      <c r="V685" s="272">
        <f t="shared" si="22"/>
        <v>0</v>
      </c>
      <c r="W685" s="272">
        <f>IF(U685&gt;11,(U685-#REF!-#REF!),0)</f>
        <v>0</v>
      </c>
    </row>
    <row r="686" spans="1:23" s="2" customFormat="1" ht="10.7">
      <c r="A686" s="259">
        <v>661</v>
      </c>
      <c r="B686" s="185"/>
      <c r="C686" s="186"/>
      <c r="D686" s="187"/>
      <c r="E686" s="186"/>
      <c r="F686" s="188"/>
      <c r="G686" s="262">
        <f t="shared" si="21"/>
        <v>0</v>
      </c>
      <c r="H686" s="192"/>
      <c r="I686" s="187"/>
      <c r="J686" s="187"/>
      <c r="K686" s="187"/>
      <c r="L686" s="187"/>
      <c r="M686" s="187"/>
      <c r="N686" s="187"/>
      <c r="O686" s="187"/>
      <c r="P686" s="187"/>
      <c r="Q686" s="187"/>
      <c r="R686" s="187"/>
      <c r="S686" s="187"/>
      <c r="T686" s="269"/>
      <c r="U686" s="271">
        <f>IF(AND(H686=0,I686=0,J686=0,K686=0,L686=0,M686=0,N686=0,O686=0,P686=0,Q686=0,R686=0,S686=0,T686=0),0,AVERAGE($H686:T686))</f>
        <v>0</v>
      </c>
      <c r="V686" s="272">
        <f t="shared" si="22"/>
        <v>0</v>
      </c>
      <c r="W686" s="272">
        <f>IF(U686&gt;11,(U686-#REF!-#REF!),0)</f>
        <v>0</v>
      </c>
    </row>
    <row r="687" spans="1:23" s="2" customFormat="1" ht="10.7">
      <c r="A687" s="259">
        <v>662</v>
      </c>
      <c r="B687" s="185"/>
      <c r="C687" s="186"/>
      <c r="D687" s="187"/>
      <c r="E687" s="186"/>
      <c r="F687" s="188"/>
      <c r="G687" s="262">
        <f t="shared" si="21"/>
        <v>0</v>
      </c>
      <c r="H687" s="192"/>
      <c r="I687" s="187"/>
      <c r="J687" s="187"/>
      <c r="K687" s="187"/>
      <c r="L687" s="187"/>
      <c r="M687" s="187"/>
      <c r="N687" s="187"/>
      <c r="O687" s="187"/>
      <c r="P687" s="187"/>
      <c r="Q687" s="187"/>
      <c r="R687" s="187"/>
      <c r="S687" s="187"/>
      <c r="T687" s="269"/>
      <c r="U687" s="271">
        <f>IF(AND(H687=0,I687=0,J687=0,K687=0,L687=0,M687=0,N687=0,O687=0,P687=0,Q687=0,R687=0,S687=0,T687=0),0,AVERAGE($H687:T687))</f>
        <v>0</v>
      </c>
      <c r="V687" s="272">
        <f t="shared" si="22"/>
        <v>0</v>
      </c>
      <c r="W687" s="272">
        <f>IF(U687&gt;11,(U687-#REF!-#REF!),0)</f>
        <v>0</v>
      </c>
    </row>
    <row r="688" spans="1:23" s="2" customFormat="1" ht="10.7">
      <c r="A688" s="259">
        <v>663</v>
      </c>
      <c r="B688" s="185"/>
      <c r="C688" s="186"/>
      <c r="D688" s="187"/>
      <c r="E688" s="186"/>
      <c r="F688" s="188"/>
      <c r="G688" s="262">
        <f t="shared" si="21"/>
        <v>0</v>
      </c>
      <c r="H688" s="192"/>
      <c r="I688" s="187"/>
      <c r="J688" s="187"/>
      <c r="K688" s="187"/>
      <c r="L688" s="187"/>
      <c r="M688" s="187"/>
      <c r="N688" s="187"/>
      <c r="O688" s="187"/>
      <c r="P688" s="187"/>
      <c r="Q688" s="187"/>
      <c r="R688" s="187"/>
      <c r="S688" s="187"/>
      <c r="T688" s="269"/>
      <c r="U688" s="271">
        <f>IF(AND(H688=0,I688=0,J688=0,K688=0,L688=0,M688=0,N688=0,O688=0,P688=0,Q688=0,R688=0,S688=0,T688=0),0,AVERAGE($H688:T688))</f>
        <v>0</v>
      </c>
      <c r="V688" s="272">
        <f t="shared" si="22"/>
        <v>0</v>
      </c>
      <c r="W688" s="272">
        <f>IF(U688&gt;11,(U688-#REF!-#REF!),0)</f>
        <v>0</v>
      </c>
    </row>
    <row r="689" spans="1:23" s="2" customFormat="1" ht="10.7">
      <c r="A689" s="259">
        <v>664</v>
      </c>
      <c r="B689" s="185"/>
      <c r="C689" s="186"/>
      <c r="D689" s="187"/>
      <c r="E689" s="186"/>
      <c r="F689" s="188"/>
      <c r="G689" s="262">
        <f t="shared" si="21"/>
        <v>0</v>
      </c>
      <c r="H689" s="192"/>
      <c r="I689" s="187"/>
      <c r="J689" s="187"/>
      <c r="K689" s="187"/>
      <c r="L689" s="187"/>
      <c r="M689" s="187"/>
      <c r="N689" s="187"/>
      <c r="O689" s="187"/>
      <c r="P689" s="187"/>
      <c r="Q689" s="187"/>
      <c r="R689" s="187"/>
      <c r="S689" s="187"/>
      <c r="T689" s="269"/>
      <c r="U689" s="271">
        <f>IF(AND(H689=0,I689=0,J689=0,K689=0,L689=0,M689=0,N689=0,O689=0,P689=0,Q689=0,R689=0,S689=0,T689=0),0,AVERAGE($H689:T689))</f>
        <v>0</v>
      </c>
      <c r="V689" s="272">
        <f t="shared" si="22"/>
        <v>0</v>
      </c>
      <c r="W689" s="272">
        <f>IF(U689&gt;11,(U689-#REF!-#REF!),0)</f>
        <v>0</v>
      </c>
    </row>
    <row r="690" spans="1:23" s="2" customFormat="1" ht="10.7">
      <c r="A690" s="259">
        <v>665</v>
      </c>
      <c r="B690" s="185"/>
      <c r="C690" s="186"/>
      <c r="D690" s="187"/>
      <c r="E690" s="186"/>
      <c r="F690" s="188"/>
      <c r="G690" s="262">
        <f t="shared" si="21"/>
        <v>0</v>
      </c>
      <c r="H690" s="192"/>
      <c r="I690" s="187"/>
      <c r="J690" s="187"/>
      <c r="K690" s="187"/>
      <c r="L690" s="187"/>
      <c r="M690" s="187"/>
      <c r="N690" s="187"/>
      <c r="O690" s="187"/>
      <c r="P690" s="187"/>
      <c r="Q690" s="187"/>
      <c r="R690" s="187"/>
      <c r="S690" s="187"/>
      <c r="T690" s="269"/>
      <c r="U690" s="271">
        <f>IF(AND(H690=0,I690=0,J690=0,K690=0,L690=0,M690=0,N690=0,O690=0,P690=0,Q690=0,R690=0,S690=0,T690=0),0,AVERAGE($H690:T690))</f>
        <v>0</v>
      </c>
      <c r="V690" s="272">
        <f t="shared" si="22"/>
        <v>0</v>
      </c>
      <c r="W690" s="272">
        <f>IF(U690&gt;11,(U690-#REF!-#REF!),0)</f>
        <v>0</v>
      </c>
    </row>
    <row r="691" spans="1:23" s="2" customFormat="1" ht="10.7">
      <c r="A691" s="259">
        <v>666</v>
      </c>
      <c r="B691" s="185"/>
      <c r="C691" s="186"/>
      <c r="D691" s="187"/>
      <c r="E691" s="186"/>
      <c r="F691" s="188"/>
      <c r="G691" s="262">
        <f t="shared" si="21"/>
        <v>0</v>
      </c>
      <c r="H691" s="192"/>
      <c r="I691" s="187"/>
      <c r="J691" s="187"/>
      <c r="K691" s="187"/>
      <c r="L691" s="187"/>
      <c r="M691" s="187"/>
      <c r="N691" s="187"/>
      <c r="O691" s="187"/>
      <c r="P691" s="187"/>
      <c r="Q691" s="187"/>
      <c r="R691" s="187"/>
      <c r="S691" s="187"/>
      <c r="T691" s="269"/>
      <c r="U691" s="271">
        <f>IF(AND(H691=0,I691=0,J691=0,K691=0,L691=0,M691=0,N691=0,O691=0,P691=0,Q691=0,R691=0,S691=0,T691=0),0,AVERAGE($H691:T691))</f>
        <v>0</v>
      </c>
      <c r="V691" s="272">
        <f t="shared" si="22"/>
        <v>0</v>
      </c>
      <c r="W691" s="272">
        <f>IF(U691&gt;11,(U691-#REF!-#REF!),0)</f>
        <v>0</v>
      </c>
    </row>
    <row r="692" spans="1:23" s="2" customFormat="1" ht="10.7">
      <c r="A692" s="259">
        <v>667</v>
      </c>
      <c r="B692" s="185"/>
      <c r="C692" s="186"/>
      <c r="D692" s="187"/>
      <c r="E692" s="186"/>
      <c r="F692" s="188"/>
      <c r="G692" s="262">
        <f t="shared" si="21"/>
        <v>0</v>
      </c>
      <c r="H692" s="192"/>
      <c r="I692" s="187"/>
      <c r="J692" s="187"/>
      <c r="K692" s="187"/>
      <c r="L692" s="187"/>
      <c r="M692" s="187"/>
      <c r="N692" s="187"/>
      <c r="O692" s="187"/>
      <c r="P692" s="187"/>
      <c r="Q692" s="187"/>
      <c r="R692" s="187"/>
      <c r="S692" s="187"/>
      <c r="T692" s="269"/>
      <c r="U692" s="271">
        <f>IF(AND(H692=0,I692=0,J692=0,K692=0,L692=0,M692=0,N692=0,O692=0,P692=0,Q692=0,R692=0,S692=0,T692=0),0,AVERAGE($H692:T692))</f>
        <v>0</v>
      </c>
      <c r="V692" s="272">
        <f t="shared" si="22"/>
        <v>0</v>
      </c>
      <c r="W692" s="272">
        <f>IF(U692&gt;11,(U692-#REF!-#REF!),0)</f>
        <v>0</v>
      </c>
    </row>
    <row r="693" spans="1:23" s="2" customFormat="1" ht="10.7">
      <c r="A693" s="259">
        <v>668</v>
      </c>
      <c r="B693" s="185"/>
      <c r="C693" s="186"/>
      <c r="D693" s="187"/>
      <c r="E693" s="186"/>
      <c r="F693" s="188"/>
      <c r="G693" s="262">
        <f t="shared" si="21"/>
        <v>0</v>
      </c>
      <c r="H693" s="192"/>
      <c r="I693" s="187"/>
      <c r="J693" s="187"/>
      <c r="K693" s="187"/>
      <c r="L693" s="187"/>
      <c r="M693" s="187"/>
      <c r="N693" s="187"/>
      <c r="O693" s="187"/>
      <c r="P693" s="187"/>
      <c r="Q693" s="187"/>
      <c r="R693" s="187"/>
      <c r="S693" s="187"/>
      <c r="T693" s="269"/>
      <c r="U693" s="271">
        <f>IF(AND(H693=0,I693=0,J693=0,K693=0,L693=0,M693=0,N693=0,O693=0,P693=0,Q693=0,R693=0,S693=0,T693=0),0,AVERAGE($H693:T693))</f>
        <v>0</v>
      </c>
      <c r="V693" s="272">
        <f t="shared" si="22"/>
        <v>0</v>
      </c>
      <c r="W693" s="272">
        <f>IF(U693&gt;11,(U693-#REF!-#REF!),0)</f>
        <v>0</v>
      </c>
    </row>
    <row r="694" spans="1:23" s="2" customFormat="1" ht="10.7">
      <c r="A694" s="259">
        <v>669</v>
      </c>
      <c r="B694" s="185"/>
      <c r="C694" s="186"/>
      <c r="D694" s="187"/>
      <c r="E694" s="186"/>
      <c r="F694" s="188"/>
      <c r="G694" s="262">
        <f t="shared" si="21"/>
        <v>0</v>
      </c>
      <c r="H694" s="192"/>
      <c r="I694" s="187"/>
      <c r="J694" s="187"/>
      <c r="K694" s="187"/>
      <c r="L694" s="187"/>
      <c r="M694" s="187"/>
      <c r="N694" s="187"/>
      <c r="O694" s="187"/>
      <c r="P694" s="187"/>
      <c r="Q694" s="187"/>
      <c r="R694" s="187"/>
      <c r="S694" s="187"/>
      <c r="T694" s="269"/>
      <c r="U694" s="271">
        <f>IF(AND(H694=0,I694=0,J694=0,K694=0,L694=0,M694=0,N694=0,O694=0,P694=0,Q694=0,R694=0,S694=0,T694=0),0,AVERAGE($H694:T694))</f>
        <v>0</v>
      </c>
      <c r="V694" s="272">
        <f t="shared" si="22"/>
        <v>0</v>
      </c>
      <c r="W694" s="272">
        <f>IF(U694&gt;11,(U694-#REF!-#REF!),0)</f>
        <v>0</v>
      </c>
    </row>
    <row r="695" spans="1:23" s="2" customFormat="1" ht="10.7">
      <c r="A695" s="259">
        <v>670</v>
      </c>
      <c r="B695" s="185"/>
      <c r="C695" s="186"/>
      <c r="D695" s="187"/>
      <c r="E695" s="186"/>
      <c r="F695" s="188"/>
      <c r="G695" s="262">
        <f t="shared" si="21"/>
        <v>0</v>
      </c>
      <c r="H695" s="192"/>
      <c r="I695" s="187"/>
      <c r="J695" s="187"/>
      <c r="K695" s="187"/>
      <c r="L695" s="187"/>
      <c r="M695" s="187"/>
      <c r="N695" s="187"/>
      <c r="O695" s="187"/>
      <c r="P695" s="187"/>
      <c r="Q695" s="187"/>
      <c r="R695" s="187"/>
      <c r="S695" s="187"/>
      <c r="T695" s="269"/>
      <c r="U695" s="271">
        <f>IF(AND(H695=0,I695=0,J695=0,K695=0,L695=0,M695=0,N695=0,O695=0,P695=0,Q695=0,R695=0,S695=0,T695=0),0,AVERAGE($H695:T695))</f>
        <v>0</v>
      </c>
      <c r="V695" s="272">
        <f t="shared" si="22"/>
        <v>0</v>
      </c>
      <c r="W695" s="272">
        <f>IF(U695&gt;11,(U695-#REF!-#REF!),0)</f>
        <v>0</v>
      </c>
    </row>
    <row r="696" spans="1:23" s="2" customFormat="1" ht="10.7">
      <c r="A696" s="259">
        <v>671</v>
      </c>
      <c r="B696" s="185"/>
      <c r="C696" s="186"/>
      <c r="D696" s="187"/>
      <c r="E696" s="186"/>
      <c r="F696" s="188"/>
      <c r="G696" s="262">
        <f t="shared" si="21"/>
        <v>0</v>
      </c>
      <c r="H696" s="192"/>
      <c r="I696" s="187"/>
      <c r="J696" s="187"/>
      <c r="K696" s="187"/>
      <c r="L696" s="187"/>
      <c r="M696" s="187"/>
      <c r="N696" s="187"/>
      <c r="O696" s="187"/>
      <c r="P696" s="187"/>
      <c r="Q696" s="187"/>
      <c r="R696" s="187"/>
      <c r="S696" s="187"/>
      <c r="T696" s="269"/>
      <c r="U696" s="271">
        <f>IF(AND(H696=0,I696=0,J696=0,K696=0,L696=0,M696=0,N696=0,O696=0,P696=0,Q696=0,R696=0,S696=0,T696=0),0,AVERAGE($H696:T696))</f>
        <v>0</v>
      </c>
      <c r="V696" s="272">
        <f t="shared" si="22"/>
        <v>0</v>
      </c>
      <c r="W696" s="272">
        <f>IF(U696&gt;11,(U696-#REF!-#REF!),0)</f>
        <v>0</v>
      </c>
    </row>
    <row r="697" spans="1:23" s="2" customFormat="1" ht="10.7">
      <c r="A697" s="259">
        <v>672</v>
      </c>
      <c r="B697" s="185"/>
      <c r="C697" s="186"/>
      <c r="D697" s="187"/>
      <c r="E697" s="186"/>
      <c r="F697" s="188"/>
      <c r="G697" s="262">
        <f t="shared" si="21"/>
        <v>0</v>
      </c>
      <c r="H697" s="192"/>
      <c r="I697" s="187"/>
      <c r="J697" s="187"/>
      <c r="K697" s="187"/>
      <c r="L697" s="187"/>
      <c r="M697" s="187"/>
      <c r="N697" s="187"/>
      <c r="O697" s="187"/>
      <c r="P697" s="187"/>
      <c r="Q697" s="187"/>
      <c r="R697" s="187"/>
      <c r="S697" s="187"/>
      <c r="T697" s="269"/>
      <c r="U697" s="271">
        <f>IF(AND(H697=0,I697=0,J697=0,K697=0,L697=0,M697=0,N697=0,O697=0,P697=0,Q697=0,R697=0,S697=0,T697=0),0,AVERAGE($H697:T697))</f>
        <v>0</v>
      </c>
      <c r="V697" s="272">
        <f t="shared" si="22"/>
        <v>0</v>
      </c>
      <c r="W697" s="272">
        <f>IF(U697&gt;11,(U697-#REF!-#REF!),0)</f>
        <v>0</v>
      </c>
    </row>
    <row r="698" spans="1:23" s="2" customFormat="1" ht="10.7">
      <c r="A698" s="259">
        <v>673</v>
      </c>
      <c r="B698" s="185"/>
      <c r="C698" s="186"/>
      <c r="D698" s="187"/>
      <c r="E698" s="186"/>
      <c r="F698" s="188"/>
      <c r="G698" s="262">
        <f t="shared" si="21"/>
        <v>0</v>
      </c>
      <c r="H698" s="192"/>
      <c r="I698" s="187"/>
      <c r="J698" s="187"/>
      <c r="K698" s="187"/>
      <c r="L698" s="187"/>
      <c r="M698" s="187"/>
      <c r="N698" s="187"/>
      <c r="O698" s="187"/>
      <c r="P698" s="187"/>
      <c r="Q698" s="187"/>
      <c r="R698" s="187"/>
      <c r="S698" s="187"/>
      <c r="T698" s="269"/>
      <c r="U698" s="271">
        <f>IF(AND(H698=0,I698=0,J698=0,K698=0,L698=0,M698=0,N698=0,O698=0,P698=0,Q698=0,R698=0,S698=0,T698=0),0,AVERAGE($H698:T698))</f>
        <v>0</v>
      </c>
      <c r="V698" s="272">
        <f t="shared" si="22"/>
        <v>0</v>
      </c>
      <c r="W698" s="272">
        <f>IF(U698&gt;11,(U698-#REF!-#REF!),0)</f>
        <v>0</v>
      </c>
    </row>
    <row r="699" spans="1:23" s="2" customFormat="1" ht="10.7">
      <c r="A699" s="259">
        <v>674</v>
      </c>
      <c r="B699" s="185"/>
      <c r="C699" s="186"/>
      <c r="D699" s="187"/>
      <c r="E699" s="186"/>
      <c r="F699" s="188"/>
      <c r="G699" s="262">
        <f t="shared" si="21"/>
        <v>0</v>
      </c>
      <c r="H699" s="192"/>
      <c r="I699" s="187"/>
      <c r="J699" s="187"/>
      <c r="K699" s="187"/>
      <c r="L699" s="187"/>
      <c r="M699" s="187"/>
      <c r="N699" s="187"/>
      <c r="O699" s="187"/>
      <c r="P699" s="187"/>
      <c r="Q699" s="187"/>
      <c r="R699" s="187"/>
      <c r="S699" s="187"/>
      <c r="T699" s="269"/>
      <c r="U699" s="271">
        <f>IF(AND(H699=0,I699=0,J699=0,K699=0,L699=0,M699=0,N699=0,O699=0,P699=0,Q699=0,R699=0,S699=0,T699=0),0,AVERAGE($H699:T699))</f>
        <v>0</v>
      </c>
      <c r="V699" s="272">
        <f t="shared" si="22"/>
        <v>0</v>
      </c>
      <c r="W699" s="272">
        <f>IF(U699&gt;11,(U699-#REF!-#REF!),0)</f>
        <v>0</v>
      </c>
    </row>
    <row r="700" spans="1:23" s="2" customFormat="1" ht="10.7">
      <c r="A700" s="259">
        <v>675</v>
      </c>
      <c r="B700" s="185"/>
      <c r="C700" s="186"/>
      <c r="D700" s="187"/>
      <c r="E700" s="186"/>
      <c r="F700" s="188"/>
      <c r="G700" s="262">
        <f t="shared" si="21"/>
        <v>0</v>
      </c>
      <c r="H700" s="192"/>
      <c r="I700" s="187"/>
      <c r="J700" s="187"/>
      <c r="K700" s="187"/>
      <c r="L700" s="187"/>
      <c r="M700" s="187"/>
      <c r="N700" s="187"/>
      <c r="O700" s="187"/>
      <c r="P700" s="187"/>
      <c r="Q700" s="187"/>
      <c r="R700" s="187"/>
      <c r="S700" s="187"/>
      <c r="T700" s="269"/>
      <c r="U700" s="271">
        <f>IF(AND(H700=0,I700=0,J700=0,K700=0,L700=0,M700=0,N700=0,O700=0,P700=0,Q700=0,R700=0,S700=0,T700=0),0,AVERAGE($H700:T700))</f>
        <v>0</v>
      </c>
      <c r="V700" s="272">
        <f t="shared" si="22"/>
        <v>0</v>
      </c>
      <c r="W700" s="272">
        <f>IF(U700&gt;11,(U700-#REF!-#REF!),0)</f>
        <v>0</v>
      </c>
    </row>
    <row r="701" spans="1:23" s="2" customFormat="1" ht="10.7">
      <c r="A701" s="259">
        <v>676</v>
      </c>
      <c r="B701" s="185"/>
      <c r="C701" s="186"/>
      <c r="D701" s="187"/>
      <c r="E701" s="186"/>
      <c r="F701" s="188"/>
      <c r="G701" s="262">
        <f t="shared" si="21"/>
        <v>0</v>
      </c>
      <c r="H701" s="192"/>
      <c r="I701" s="187"/>
      <c r="J701" s="187"/>
      <c r="K701" s="187"/>
      <c r="L701" s="187"/>
      <c r="M701" s="187"/>
      <c r="N701" s="187"/>
      <c r="O701" s="187"/>
      <c r="P701" s="187"/>
      <c r="Q701" s="187"/>
      <c r="R701" s="187"/>
      <c r="S701" s="187"/>
      <c r="T701" s="269"/>
      <c r="U701" s="271">
        <f>IF(AND(H701=0,I701=0,J701=0,K701=0,L701=0,M701=0,N701=0,O701=0,P701=0,Q701=0,R701=0,S701=0,T701=0),0,AVERAGE($H701:T701))</f>
        <v>0</v>
      </c>
      <c r="V701" s="272">
        <f t="shared" si="22"/>
        <v>0</v>
      </c>
      <c r="W701" s="272">
        <f>IF(U701&gt;11,(U701-#REF!-#REF!),0)</f>
        <v>0</v>
      </c>
    </row>
    <row r="702" spans="1:23" s="2" customFormat="1" ht="10.7">
      <c r="A702" s="259">
        <v>677</v>
      </c>
      <c r="B702" s="185"/>
      <c r="C702" s="186"/>
      <c r="D702" s="187"/>
      <c r="E702" s="186"/>
      <c r="F702" s="188"/>
      <c r="G702" s="262">
        <f t="shared" si="21"/>
        <v>0</v>
      </c>
      <c r="H702" s="192"/>
      <c r="I702" s="187"/>
      <c r="J702" s="187"/>
      <c r="K702" s="187"/>
      <c r="L702" s="187"/>
      <c r="M702" s="187"/>
      <c r="N702" s="187"/>
      <c r="O702" s="187"/>
      <c r="P702" s="187"/>
      <c r="Q702" s="187"/>
      <c r="R702" s="187"/>
      <c r="S702" s="187"/>
      <c r="T702" s="269"/>
      <c r="U702" s="271">
        <f>IF(AND(H702=0,I702=0,J702=0,K702=0,L702=0,M702=0,N702=0,O702=0,P702=0,Q702=0,R702=0,S702=0,T702=0),0,AVERAGE($H702:T702))</f>
        <v>0</v>
      </c>
      <c r="V702" s="272">
        <f t="shared" si="22"/>
        <v>0</v>
      </c>
      <c r="W702" s="272">
        <f>IF(U702&gt;11,(U702-#REF!-#REF!),0)</f>
        <v>0</v>
      </c>
    </row>
    <row r="703" spans="1:23" s="2" customFormat="1" ht="10.7">
      <c r="A703" s="259">
        <v>678</v>
      </c>
      <c r="B703" s="185"/>
      <c r="C703" s="186"/>
      <c r="D703" s="187"/>
      <c r="E703" s="186"/>
      <c r="F703" s="188"/>
      <c r="G703" s="262">
        <f t="shared" si="21"/>
        <v>0</v>
      </c>
      <c r="H703" s="192"/>
      <c r="I703" s="187"/>
      <c r="J703" s="187"/>
      <c r="K703" s="187"/>
      <c r="L703" s="187"/>
      <c r="M703" s="187"/>
      <c r="N703" s="187"/>
      <c r="O703" s="187"/>
      <c r="P703" s="187"/>
      <c r="Q703" s="187"/>
      <c r="R703" s="187"/>
      <c r="S703" s="187"/>
      <c r="T703" s="269"/>
      <c r="U703" s="271">
        <f>IF(AND(H703=0,I703=0,J703=0,K703=0,L703=0,M703=0,N703=0,O703=0,P703=0,Q703=0,R703=0,S703=0,T703=0),0,AVERAGE($H703:T703))</f>
        <v>0</v>
      </c>
      <c r="V703" s="272">
        <f t="shared" si="22"/>
        <v>0</v>
      </c>
      <c r="W703" s="272">
        <f>IF(U703&gt;11,(U703-#REF!-#REF!),0)</f>
        <v>0</v>
      </c>
    </row>
    <row r="704" spans="1:23" s="2" customFormat="1" ht="10.7">
      <c r="A704" s="259">
        <v>679</v>
      </c>
      <c r="B704" s="185"/>
      <c r="C704" s="186"/>
      <c r="D704" s="187"/>
      <c r="E704" s="186"/>
      <c r="F704" s="188"/>
      <c r="G704" s="262">
        <f t="shared" si="21"/>
        <v>0</v>
      </c>
      <c r="H704" s="192"/>
      <c r="I704" s="187"/>
      <c r="J704" s="187"/>
      <c r="K704" s="187"/>
      <c r="L704" s="187"/>
      <c r="M704" s="187"/>
      <c r="N704" s="187"/>
      <c r="O704" s="187"/>
      <c r="P704" s="187"/>
      <c r="Q704" s="187"/>
      <c r="R704" s="187"/>
      <c r="S704" s="187"/>
      <c r="T704" s="269"/>
      <c r="U704" s="271">
        <f>IF(AND(H704=0,I704=0,J704=0,K704=0,L704=0,M704=0,N704=0,O704=0,P704=0,Q704=0,R704=0,S704=0,T704=0),0,AVERAGE($H704:T704))</f>
        <v>0</v>
      </c>
      <c r="V704" s="272">
        <f t="shared" si="22"/>
        <v>0</v>
      </c>
      <c r="W704" s="272">
        <f>IF(U704&gt;11,(U704-#REF!-#REF!),0)</f>
        <v>0</v>
      </c>
    </row>
    <row r="705" spans="1:23" s="2" customFormat="1" ht="10.7">
      <c r="A705" s="259">
        <v>680</v>
      </c>
      <c r="B705" s="185"/>
      <c r="C705" s="186"/>
      <c r="D705" s="187"/>
      <c r="E705" s="186"/>
      <c r="F705" s="188"/>
      <c r="G705" s="262">
        <f t="shared" si="21"/>
        <v>0</v>
      </c>
      <c r="H705" s="192"/>
      <c r="I705" s="187"/>
      <c r="J705" s="187"/>
      <c r="K705" s="187"/>
      <c r="L705" s="187"/>
      <c r="M705" s="187"/>
      <c r="N705" s="187"/>
      <c r="O705" s="187"/>
      <c r="P705" s="187"/>
      <c r="Q705" s="187"/>
      <c r="R705" s="187"/>
      <c r="S705" s="187"/>
      <c r="T705" s="269"/>
      <c r="U705" s="271">
        <f>IF(AND(H705=0,I705=0,J705=0,K705=0,L705=0,M705=0,N705=0,O705=0,P705=0,Q705=0,R705=0,S705=0,T705=0),0,AVERAGE($H705:T705))</f>
        <v>0</v>
      </c>
      <c r="V705" s="272">
        <f t="shared" si="22"/>
        <v>0</v>
      </c>
      <c r="W705" s="272">
        <f>IF(U705&gt;11,(U705-#REF!-#REF!),0)</f>
        <v>0</v>
      </c>
    </row>
    <row r="706" spans="1:23" s="2" customFormat="1" ht="10.7">
      <c r="A706" s="259">
        <v>681</v>
      </c>
      <c r="B706" s="185"/>
      <c r="C706" s="186"/>
      <c r="D706" s="187"/>
      <c r="E706" s="186"/>
      <c r="F706" s="188"/>
      <c r="G706" s="262">
        <f t="shared" si="21"/>
        <v>0</v>
      </c>
      <c r="H706" s="192"/>
      <c r="I706" s="187"/>
      <c r="J706" s="187"/>
      <c r="K706" s="187"/>
      <c r="L706" s="187"/>
      <c r="M706" s="187"/>
      <c r="N706" s="187"/>
      <c r="O706" s="187"/>
      <c r="P706" s="187"/>
      <c r="Q706" s="187"/>
      <c r="R706" s="187"/>
      <c r="S706" s="187"/>
      <c r="T706" s="269"/>
      <c r="U706" s="271">
        <f>IF(AND(H706=0,I706=0,J706=0,K706=0,L706=0,M706=0,N706=0,O706=0,P706=0,Q706=0,R706=0,S706=0,T706=0),0,AVERAGE($H706:T706))</f>
        <v>0</v>
      </c>
      <c r="V706" s="272">
        <f t="shared" si="22"/>
        <v>0</v>
      </c>
      <c r="W706" s="272">
        <f>IF(U706&gt;11,(U706-#REF!-#REF!),0)</f>
        <v>0</v>
      </c>
    </row>
    <row r="707" spans="1:23" s="2" customFormat="1" ht="10.7">
      <c r="A707" s="259">
        <v>682</v>
      </c>
      <c r="B707" s="185"/>
      <c r="C707" s="186"/>
      <c r="D707" s="187"/>
      <c r="E707" s="186"/>
      <c r="F707" s="188"/>
      <c r="G707" s="262">
        <f t="shared" si="21"/>
        <v>0</v>
      </c>
      <c r="H707" s="192"/>
      <c r="I707" s="187"/>
      <c r="J707" s="187"/>
      <c r="K707" s="187"/>
      <c r="L707" s="187"/>
      <c r="M707" s="187"/>
      <c r="N707" s="187"/>
      <c r="O707" s="187"/>
      <c r="P707" s="187"/>
      <c r="Q707" s="187"/>
      <c r="R707" s="187"/>
      <c r="S707" s="187"/>
      <c r="T707" s="269"/>
      <c r="U707" s="271">
        <f>IF(AND(H707=0,I707=0,J707=0,K707=0,L707=0,M707=0,N707=0,O707=0,P707=0,Q707=0,R707=0,S707=0,T707=0),0,AVERAGE($H707:T707))</f>
        <v>0</v>
      </c>
      <c r="V707" s="272">
        <f t="shared" si="22"/>
        <v>0</v>
      </c>
      <c r="W707" s="272">
        <f>IF(U707&gt;11,(U707-#REF!-#REF!),0)</f>
        <v>0</v>
      </c>
    </row>
    <row r="708" spans="1:23" s="2" customFormat="1" ht="10.7">
      <c r="A708" s="259">
        <v>683</v>
      </c>
      <c r="B708" s="185"/>
      <c r="C708" s="186"/>
      <c r="D708" s="187"/>
      <c r="E708" s="186"/>
      <c r="F708" s="188"/>
      <c r="G708" s="262">
        <f t="shared" si="21"/>
        <v>0</v>
      </c>
      <c r="H708" s="192"/>
      <c r="I708" s="187"/>
      <c r="J708" s="187"/>
      <c r="K708" s="187"/>
      <c r="L708" s="187"/>
      <c r="M708" s="187"/>
      <c r="N708" s="187"/>
      <c r="O708" s="187"/>
      <c r="P708" s="187"/>
      <c r="Q708" s="187"/>
      <c r="R708" s="187"/>
      <c r="S708" s="187"/>
      <c r="T708" s="269"/>
      <c r="U708" s="271">
        <f>IF(AND(H708=0,I708=0,J708=0,K708=0,L708=0,M708=0,N708=0,O708=0,P708=0,Q708=0,R708=0,S708=0,T708=0),0,AVERAGE($H708:T708))</f>
        <v>0</v>
      </c>
      <c r="V708" s="272">
        <f t="shared" si="22"/>
        <v>0</v>
      </c>
      <c r="W708" s="272">
        <f>IF(U708&gt;11,(U708-#REF!-#REF!),0)</f>
        <v>0</v>
      </c>
    </row>
    <row r="709" spans="1:23" s="2" customFormat="1" ht="10.7">
      <c r="A709" s="259">
        <v>684</v>
      </c>
      <c r="B709" s="185"/>
      <c r="C709" s="186"/>
      <c r="D709" s="187"/>
      <c r="E709" s="186"/>
      <c r="F709" s="188"/>
      <c r="G709" s="262">
        <f t="shared" si="21"/>
        <v>0</v>
      </c>
      <c r="H709" s="192"/>
      <c r="I709" s="187"/>
      <c r="J709" s="187"/>
      <c r="K709" s="187"/>
      <c r="L709" s="187"/>
      <c r="M709" s="187"/>
      <c r="N709" s="187"/>
      <c r="O709" s="187"/>
      <c r="P709" s="187"/>
      <c r="Q709" s="187"/>
      <c r="R709" s="187"/>
      <c r="S709" s="187"/>
      <c r="T709" s="269"/>
      <c r="U709" s="271">
        <f>IF(AND(H709=0,I709=0,J709=0,K709=0,L709=0,M709=0,N709=0,O709=0,P709=0,Q709=0,R709=0,S709=0,T709=0),0,AVERAGE($H709:T709))</f>
        <v>0</v>
      </c>
      <c r="V709" s="272">
        <f t="shared" si="22"/>
        <v>0</v>
      </c>
      <c r="W709" s="272">
        <f>IF(U709&gt;11,(U709-#REF!-#REF!),0)</f>
        <v>0</v>
      </c>
    </row>
    <row r="710" spans="1:23" s="2" customFormat="1" ht="10.7">
      <c r="A710" s="259">
        <v>685</v>
      </c>
      <c r="B710" s="185"/>
      <c r="C710" s="186"/>
      <c r="D710" s="187"/>
      <c r="E710" s="186"/>
      <c r="F710" s="188"/>
      <c r="G710" s="262">
        <f t="shared" si="21"/>
        <v>0</v>
      </c>
      <c r="H710" s="192"/>
      <c r="I710" s="187"/>
      <c r="J710" s="187"/>
      <c r="K710" s="187"/>
      <c r="L710" s="187"/>
      <c r="M710" s="187"/>
      <c r="N710" s="187"/>
      <c r="O710" s="187"/>
      <c r="P710" s="187"/>
      <c r="Q710" s="187"/>
      <c r="R710" s="187"/>
      <c r="S710" s="187"/>
      <c r="T710" s="269"/>
      <c r="U710" s="271">
        <f>IF(AND(H710=0,I710=0,J710=0,K710=0,L710=0,M710=0,N710=0,O710=0,P710=0,Q710=0,R710=0,S710=0,T710=0),0,AVERAGE($H710:T710))</f>
        <v>0</v>
      </c>
      <c r="V710" s="272">
        <f t="shared" si="22"/>
        <v>0</v>
      </c>
      <c r="W710" s="272">
        <f>IF(U710&gt;11,(U710-#REF!-#REF!),0)</f>
        <v>0</v>
      </c>
    </row>
    <row r="711" spans="1:23" s="2" customFormat="1" ht="10.7">
      <c r="A711" s="259">
        <v>686</v>
      </c>
      <c r="B711" s="185"/>
      <c r="C711" s="186"/>
      <c r="D711" s="187"/>
      <c r="E711" s="186"/>
      <c r="F711" s="188"/>
      <c r="G711" s="262">
        <f t="shared" si="21"/>
        <v>0</v>
      </c>
      <c r="H711" s="192"/>
      <c r="I711" s="187"/>
      <c r="J711" s="187"/>
      <c r="K711" s="187"/>
      <c r="L711" s="187"/>
      <c r="M711" s="187"/>
      <c r="N711" s="187"/>
      <c r="O711" s="187"/>
      <c r="P711" s="187"/>
      <c r="Q711" s="187"/>
      <c r="R711" s="187"/>
      <c r="S711" s="187"/>
      <c r="T711" s="269"/>
      <c r="U711" s="271">
        <f>IF(AND(H711=0,I711=0,J711=0,K711=0,L711=0,M711=0,N711=0,O711=0,P711=0,Q711=0,R711=0,S711=0,T711=0),0,AVERAGE($H711:T711))</f>
        <v>0</v>
      </c>
      <c r="V711" s="272">
        <f t="shared" si="22"/>
        <v>0</v>
      </c>
      <c r="W711" s="272">
        <f>IF(U711&gt;11,(U711-#REF!-#REF!),0)</f>
        <v>0</v>
      </c>
    </row>
    <row r="712" spans="1:23" s="2" customFormat="1" ht="10.7">
      <c r="A712" s="259">
        <v>687</v>
      </c>
      <c r="B712" s="185"/>
      <c r="C712" s="186"/>
      <c r="D712" s="187"/>
      <c r="E712" s="186"/>
      <c r="F712" s="188"/>
      <c r="G712" s="262">
        <f t="shared" si="21"/>
        <v>0</v>
      </c>
      <c r="H712" s="192"/>
      <c r="I712" s="187"/>
      <c r="J712" s="187"/>
      <c r="K712" s="187"/>
      <c r="L712" s="187"/>
      <c r="M712" s="187"/>
      <c r="N712" s="187"/>
      <c r="O712" s="187"/>
      <c r="P712" s="187"/>
      <c r="Q712" s="187"/>
      <c r="R712" s="187"/>
      <c r="S712" s="187"/>
      <c r="T712" s="269"/>
      <c r="U712" s="271">
        <f>IF(AND(H712=0,I712=0,J712=0,K712=0,L712=0,M712=0,N712=0,O712=0,P712=0,Q712=0,R712=0,S712=0,T712=0),0,AVERAGE($H712:T712))</f>
        <v>0</v>
      </c>
      <c r="V712" s="272">
        <f t="shared" si="22"/>
        <v>0</v>
      </c>
      <c r="W712" s="272">
        <f>IF(U712&gt;11,(U712-#REF!-#REF!),0)</f>
        <v>0</v>
      </c>
    </row>
    <row r="713" spans="1:23" s="2" customFormat="1" ht="10.7">
      <c r="A713" s="259">
        <v>688</v>
      </c>
      <c r="B713" s="185"/>
      <c r="C713" s="186"/>
      <c r="D713" s="187"/>
      <c r="E713" s="186"/>
      <c r="F713" s="188"/>
      <c r="G713" s="262">
        <f t="shared" si="21"/>
        <v>0</v>
      </c>
      <c r="H713" s="192"/>
      <c r="I713" s="187"/>
      <c r="J713" s="187"/>
      <c r="K713" s="187"/>
      <c r="L713" s="187"/>
      <c r="M713" s="187"/>
      <c r="N713" s="187"/>
      <c r="O713" s="187"/>
      <c r="P713" s="187"/>
      <c r="Q713" s="187"/>
      <c r="R713" s="187"/>
      <c r="S713" s="187"/>
      <c r="T713" s="269"/>
      <c r="U713" s="271">
        <f>IF(AND(H713=0,I713=0,J713=0,K713=0,L713=0,M713=0,N713=0,O713=0,P713=0,Q713=0,R713=0,S713=0,T713=0),0,AVERAGE($H713:T713))</f>
        <v>0</v>
      </c>
      <c r="V713" s="272">
        <f t="shared" si="22"/>
        <v>0</v>
      </c>
      <c r="W713" s="272">
        <f>IF(U713&gt;11,(U713-#REF!-#REF!),0)</f>
        <v>0</v>
      </c>
    </row>
    <row r="714" spans="1:23" s="2" customFormat="1" ht="10.7">
      <c r="A714" s="259">
        <v>689</v>
      </c>
      <c r="B714" s="185"/>
      <c r="C714" s="186"/>
      <c r="D714" s="187"/>
      <c r="E714" s="186"/>
      <c r="F714" s="188"/>
      <c r="G714" s="262">
        <f t="shared" si="21"/>
        <v>0</v>
      </c>
      <c r="H714" s="192"/>
      <c r="I714" s="187"/>
      <c r="J714" s="187"/>
      <c r="K714" s="187"/>
      <c r="L714" s="187"/>
      <c r="M714" s="187"/>
      <c r="N714" s="187"/>
      <c r="O714" s="187"/>
      <c r="P714" s="187"/>
      <c r="Q714" s="187"/>
      <c r="R714" s="187"/>
      <c r="S714" s="187"/>
      <c r="T714" s="269"/>
      <c r="U714" s="271">
        <f>IF(AND(H714=0,I714=0,J714=0,K714=0,L714=0,M714=0,N714=0,O714=0,P714=0,Q714=0,R714=0,S714=0,T714=0),0,AVERAGE($H714:T714))</f>
        <v>0</v>
      </c>
      <c r="V714" s="272">
        <f t="shared" si="22"/>
        <v>0</v>
      </c>
      <c r="W714" s="272">
        <f>IF(U714&gt;11,(U714-#REF!-#REF!),0)</f>
        <v>0</v>
      </c>
    </row>
    <row r="715" spans="1:23" s="2" customFormat="1" ht="10.7">
      <c r="A715" s="259">
        <v>690</v>
      </c>
      <c r="B715" s="185"/>
      <c r="C715" s="186"/>
      <c r="D715" s="187"/>
      <c r="E715" s="186"/>
      <c r="F715" s="188"/>
      <c r="G715" s="262">
        <f t="shared" si="21"/>
        <v>0</v>
      </c>
      <c r="H715" s="192"/>
      <c r="I715" s="187"/>
      <c r="J715" s="187"/>
      <c r="K715" s="187"/>
      <c r="L715" s="187"/>
      <c r="M715" s="187"/>
      <c r="N715" s="187"/>
      <c r="O715" s="187"/>
      <c r="P715" s="187"/>
      <c r="Q715" s="187"/>
      <c r="R715" s="187"/>
      <c r="S715" s="187"/>
      <c r="T715" s="269"/>
      <c r="U715" s="271">
        <f>IF(AND(H715=0,I715=0,J715=0,K715=0,L715=0,M715=0,N715=0,O715=0,P715=0,Q715=0,R715=0,S715=0,T715=0),0,AVERAGE($H715:T715))</f>
        <v>0</v>
      </c>
      <c r="V715" s="272">
        <f t="shared" si="22"/>
        <v>0</v>
      </c>
      <c r="W715" s="272">
        <f>IF(U715&gt;11,(U715-#REF!-#REF!),0)</f>
        <v>0</v>
      </c>
    </row>
    <row r="716" spans="1:23" s="2" customFormat="1" ht="10.7">
      <c r="A716" s="259">
        <v>691</v>
      </c>
      <c r="B716" s="185"/>
      <c r="C716" s="186"/>
      <c r="D716" s="187"/>
      <c r="E716" s="186"/>
      <c r="F716" s="188"/>
      <c r="G716" s="262">
        <f t="shared" si="21"/>
        <v>0</v>
      </c>
      <c r="H716" s="192"/>
      <c r="I716" s="187"/>
      <c r="J716" s="187"/>
      <c r="K716" s="187"/>
      <c r="L716" s="187"/>
      <c r="M716" s="187"/>
      <c r="N716" s="187"/>
      <c r="O716" s="187"/>
      <c r="P716" s="187"/>
      <c r="Q716" s="187"/>
      <c r="R716" s="187"/>
      <c r="S716" s="187"/>
      <c r="T716" s="269"/>
      <c r="U716" s="271">
        <f>IF(AND(H716=0,I716=0,J716=0,K716=0,L716=0,M716=0,N716=0,O716=0,P716=0,Q716=0,R716=0,S716=0,T716=0),0,AVERAGE($H716:T716))</f>
        <v>0</v>
      </c>
      <c r="V716" s="272">
        <f t="shared" si="22"/>
        <v>0</v>
      </c>
      <c r="W716" s="272">
        <f>IF(U716&gt;11,(U716-#REF!-#REF!),0)</f>
        <v>0</v>
      </c>
    </row>
    <row r="717" spans="1:23" s="2" customFormat="1" ht="10.7">
      <c r="A717" s="259">
        <v>692</v>
      </c>
      <c r="B717" s="185"/>
      <c r="C717" s="186"/>
      <c r="D717" s="187"/>
      <c r="E717" s="186"/>
      <c r="F717" s="188"/>
      <c r="G717" s="262">
        <f t="shared" si="21"/>
        <v>0</v>
      </c>
      <c r="H717" s="192"/>
      <c r="I717" s="187"/>
      <c r="J717" s="187"/>
      <c r="K717" s="187"/>
      <c r="L717" s="187"/>
      <c r="M717" s="187"/>
      <c r="N717" s="187"/>
      <c r="O717" s="187"/>
      <c r="P717" s="187"/>
      <c r="Q717" s="187"/>
      <c r="R717" s="187"/>
      <c r="S717" s="187"/>
      <c r="T717" s="269"/>
      <c r="U717" s="271">
        <f>IF(AND(H717=0,I717=0,J717=0,K717=0,L717=0,M717=0,N717=0,O717=0,P717=0,Q717=0,R717=0,S717=0,T717=0),0,AVERAGE($H717:T717))</f>
        <v>0</v>
      </c>
      <c r="V717" s="272">
        <f t="shared" si="22"/>
        <v>0</v>
      </c>
      <c r="W717" s="272">
        <f>IF(U717&gt;11,(U717-#REF!-#REF!),0)</f>
        <v>0</v>
      </c>
    </row>
    <row r="718" spans="1:23" s="2" customFormat="1" ht="10.7">
      <c r="A718" s="259">
        <v>693</v>
      </c>
      <c r="B718" s="185"/>
      <c r="C718" s="186"/>
      <c r="D718" s="187"/>
      <c r="E718" s="186"/>
      <c r="F718" s="188"/>
      <c r="G718" s="262">
        <f t="shared" si="21"/>
        <v>0</v>
      </c>
      <c r="H718" s="192"/>
      <c r="I718" s="187"/>
      <c r="J718" s="187"/>
      <c r="K718" s="187"/>
      <c r="L718" s="187"/>
      <c r="M718" s="187"/>
      <c r="N718" s="187"/>
      <c r="O718" s="187"/>
      <c r="P718" s="187"/>
      <c r="Q718" s="187"/>
      <c r="R718" s="187"/>
      <c r="S718" s="187"/>
      <c r="T718" s="269"/>
      <c r="U718" s="271">
        <f>IF(AND(H718=0,I718=0,J718=0,K718=0,L718=0,M718=0,N718=0,O718=0,P718=0,Q718=0,R718=0,S718=0,T718=0),0,AVERAGE($H718:T718))</f>
        <v>0</v>
      </c>
      <c r="V718" s="272">
        <f t="shared" si="22"/>
        <v>0</v>
      </c>
      <c r="W718" s="272">
        <f>IF(U718&gt;11,(U718-#REF!-#REF!),0)</f>
        <v>0</v>
      </c>
    </row>
    <row r="719" spans="1:23" s="2" customFormat="1" ht="10.7">
      <c r="A719" s="259">
        <v>694</v>
      </c>
      <c r="B719" s="185"/>
      <c r="C719" s="186"/>
      <c r="D719" s="187"/>
      <c r="E719" s="186"/>
      <c r="F719" s="188"/>
      <c r="G719" s="262">
        <f t="shared" si="21"/>
        <v>0</v>
      </c>
      <c r="H719" s="192"/>
      <c r="I719" s="187"/>
      <c r="J719" s="187"/>
      <c r="K719" s="187"/>
      <c r="L719" s="187"/>
      <c r="M719" s="187"/>
      <c r="N719" s="187"/>
      <c r="O719" s="187"/>
      <c r="P719" s="187"/>
      <c r="Q719" s="187"/>
      <c r="R719" s="187"/>
      <c r="S719" s="187"/>
      <c r="T719" s="269"/>
      <c r="U719" s="271">
        <f>IF(AND(H719=0,I719=0,J719=0,K719=0,L719=0,M719=0,N719=0,O719=0,P719=0,Q719=0,R719=0,S719=0,T719=0),0,AVERAGE($H719:T719))</f>
        <v>0</v>
      </c>
      <c r="V719" s="272">
        <f t="shared" si="22"/>
        <v>0</v>
      </c>
      <c r="W719" s="272">
        <f>IF(U719&gt;11,(U719-#REF!-#REF!),0)</f>
        <v>0</v>
      </c>
    </row>
    <row r="720" spans="1:23" s="2" customFormat="1" ht="10.7">
      <c r="A720" s="259">
        <v>695</v>
      </c>
      <c r="B720" s="185"/>
      <c r="C720" s="186"/>
      <c r="D720" s="187"/>
      <c r="E720" s="186"/>
      <c r="F720" s="188"/>
      <c r="G720" s="262">
        <f t="shared" si="21"/>
        <v>0</v>
      </c>
      <c r="H720" s="192"/>
      <c r="I720" s="187"/>
      <c r="J720" s="187"/>
      <c r="K720" s="187"/>
      <c r="L720" s="187"/>
      <c r="M720" s="187"/>
      <c r="N720" s="187"/>
      <c r="O720" s="187"/>
      <c r="P720" s="187"/>
      <c r="Q720" s="187"/>
      <c r="R720" s="187"/>
      <c r="S720" s="187"/>
      <c r="T720" s="269"/>
      <c r="U720" s="271">
        <f>IF(AND(H720=0,I720=0,J720=0,K720=0,L720=0,M720=0,N720=0,O720=0,P720=0,Q720=0,R720=0,S720=0,T720=0),0,AVERAGE($H720:T720))</f>
        <v>0</v>
      </c>
      <c r="V720" s="272">
        <f t="shared" si="22"/>
        <v>0</v>
      </c>
      <c r="W720" s="272">
        <f>IF(U720&gt;11,(U720-#REF!-#REF!),0)</f>
        <v>0</v>
      </c>
    </row>
    <row r="721" spans="1:23" s="2" customFormat="1" ht="10.7">
      <c r="A721" s="259">
        <v>696</v>
      </c>
      <c r="B721" s="185"/>
      <c r="C721" s="186"/>
      <c r="D721" s="187"/>
      <c r="E721" s="186"/>
      <c r="F721" s="188"/>
      <c r="G721" s="262">
        <f t="shared" si="21"/>
        <v>0</v>
      </c>
      <c r="H721" s="192"/>
      <c r="I721" s="187"/>
      <c r="J721" s="187"/>
      <c r="K721" s="187"/>
      <c r="L721" s="187"/>
      <c r="M721" s="187"/>
      <c r="N721" s="187"/>
      <c r="O721" s="187"/>
      <c r="P721" s="187"/>
      <c r="Q721" s="187"/>
      <c r="R721" s="187"/>
      <c r="S721" s="187"/>
      <c r="T721" s="269"/>
      <c r="U721" s="271">
        <f>IF(AND(H721=0,I721=0,J721=0,K721=0,L721=0,M721=0,N721=0,O721=0,P721=0,Q721=0,R721=0,S721=0,T721=0),0,AVERAGE($H721:T721))</f>
        <v>0</v>
      </c>
      <c r="V721" s="272">
        <f t="shared" si="22"/>
        <v>0</v>
      </c>
      <c r="W721" s="272">
        <f>IF(U721&gt;11,(U721-#REF!-#REF!),0)</f>
        <v>0</v>
      </c>
    </row>
    <row r="722" spans="1:23" s="2" customFormat="1" ht="10.7">
      <c r="A722" s="259">
        <v>697</v>
      </c>
      <c r="B722" s="185"/>
      <c r="C722" s="186"/>
      <c r="D722" s="187"/>
      <c r="E722" s="186"/>
      <c r="F722" s="188"/>
      <c r="G722" s="262">
        <f t="shared" si="21"/>
        <v>0</v>
      </c>
      <c r="H722" s="192"/>
      <c r="I722" s="187"/>
      <c r="J722" s="187"/>
      <c r="K722" s="187"/>
      <c r="L722" s="187"/>
      <c r="M722" s="187"/>
      <c r="N722" s="187"/>
      <c r="O722" s="187"/>
      <c r="P722" s="187"/>
      <c r="Q722" s="187"/>
      <c r="R722" s="187"/>
      <c r="S722" s="187"/>
      <c r="T722" s="269"/>
      <c r="U722" s="271">
        <f>IF(AND(H722=0,I722=0,J722=0,K722=0,L722=0,M722=0,N722=0,O722=0,P722=0,Q722=0,R722=0,S722=0,T722=0),0,AVERAGE($H722:T722))</f>
        <v>0</v>
      </c>
      <c r="V722" s="272">
        <f t="shared" si="22"/>
        <v>0</v>
      </c>
      <c r="W722" s="272">
        <f>IF(U722&gt;11,(U722-#REF!-#REF!),0)</f>
        <v>0</v>
      </c>
    </row>
    <row r="723" spans="1:23" s="2" customFormat="1" ht="10.7">
      <c r="A723" s="259">
        <v>698</v>
      </c>
      <c r="B723" s="185"/>
      <c r="C723" s="186"/>
      <c r="D723" s="187"/>
      <c r="E723" s="186"/>
      <c r="F723" s="188"/>
      <c r="G723" s="262">
        <f t="shared" si="21"/>
        <v>0</v>
      </c>
      <c r="H723" s="192"/>
      <c r="I723" s="187"/>
      <c r="J723" s="187"/>
      <c r="K723" s="187"/>
      <c r="L723" s="187"/>
      <c r="M723" s="187"/>
      <c r="N723" s="187"/>
      <c r="O723" s="187"/>
      <c r="P723" s="187"/>
      <c r="Q723" s="187"/>
      <c r="R723" s="187"/>
      <c r="S723" s="187"/>
      <c r="T723" s="269"/>
      <c r="U723" s="271">
        <f>IF(AND(H723=0,I723=0,J723=0,K723=0,L723=0,M723=0,N723=0,O723=0,P723=0,Q723=0,R723=0,S723=0,T723=0),0,AVERAGE($H723:T723))</f>
        <v>0</v>
      </c>
      <c r="V723" s="272">
        <f t="shared" si="22"/>
        <v>0</v>
      </c>
      <c r="W723" s="272">
        <f>IF(U723&gt;11,(U723-#REF!-#REF!),0)</f>
        <v>0</v>
      </c>
    </row>
    <row r="724" spans="1:23" s="2" customFormat="1" ht="10.7">
      <c r="A724" s="259">
        <v>699</v>
      </c>
      <c r="B724" s="185"/>
      <c r="C724" s="186"/>
      <c r="D724" s="187"/>
      <c r="E724" s="186"/>
      <c r="F724" s="188"/>
      <c r="G724" s="262">
        <f t="shared" si="21"/>
        <v>0</v>
      </c>
      <c r="H724" s="192"/>
      <c r="I724" s="187"/>
      <c r="J724" s="187"/>
      <c r="K724" s="187"/>
      <c r="L724" s="187"/>
      <c r="M724" s="187"/>
      <c r="N724" s="187"/>
      <c r="O724" s="187"/>
      <c r="P724" s="187"/>
      <c r="Q724" s="187"/>
      <c r="R724" s="187"/>
      <c r="S724" s="187"/>
      <c r="T724" s="269"/>
      <c r="U724" s="271">
        <f>IF(AND(H724=0,I724=0,J724=0,K724=0,L724=0,M724=0,N724=0,O724=0,P724=0,Q724=0,R724=0,S724=0,T724=0),0,AVERAGE($H724:T724))</f>
        <v>0</v>
      </c>
      <c r="V724" s="272">
        <f t="shared" si="22"/>
        <v>0</v>
      </c>
      <c r="W724" s="272">
        <f>IF(U724&gt;11,(U724-#REF!-#REF!),0)</f>
        <v>0</v>
      </c>
    </row>
    <row r="725" spans="1:23" s="2" customFormat="1" ht="10.7">
      <c r="A725" s="259">
        <v>700</v>
      </c>
      <c r="B725" s="185"/>
      <c r="C725" s="186"/>
      <c r="D725" s="187"/>
      <c r="E725" s="186"/>
      <c r="F725" s="188"/>
      <c r="G725" s="262">
        <f t="shared" si="21"/>
        <v>0</v>
      </c>
      <c r="H725" s="192"/>
      <c r="I725" s="187"/>
      <c r="J725" s="187"/>
      <c r="K725" s="187"/>
      <c r="L725" s="187"/>
      <c r="M725" s="187"/>
      <c r="N725" s="187"/>
      <c r="O725" s="187"/>
      <c r="P725" s="187"/>
      <c r="Q725" s="187"/>
      <c r="R725" s="187"/>
      <c r="S725" s="187"/>
      <c r="T725" s="269"/>
      <c r="U725" s="271">
        <f>IF(AND(H725=0,I725=0,J725=0,K725=0,L725=0,M725=0,N725=0,O725=0,P725=0,Q725=0,R725=0,S725=0,T725=0),0,AVERAGE($H725:T725))</f>
        <v>0</v>
      </c>
      <c r="V725" s="272">
        <f t="shared" si="22"/>
        <v>0</v>
      </c>
      <c r="W725" s="272">
        <f>IF(U725&gt;11,(U725-#REF!-#REF!),0)</f>
        <v>0</v>
      </c>
    </row>
    <row r="726" spans="1:23" s="2" customFormat="1" ht="10.7">
      <c r="A726" s="259">
        <v>701</v>
      </c>
      <c r="B726" s="185"/>
      <c r="C726" s="186"/>
      <c r="D726" s="187"/>
      <c r="E726" s="186"/>
      <c r="F726" s="188"/>
      <c r="G726" s="262">
        <f t="shared" si="21"/>
        <v>0</v>
      </c>
      <c r="H726" s="192"/>
      <c r="I726" s="187"/>
      <c r="J726" s="187"/>
      <c r="K726" s="187"/>
      <c r="L726" s="187"/>
      <c r="M726" s="187"/>
      <c r="N726" s="187"/>
      <c r="O726" s="187"/>
      <c r="P726" s="187"/>
      <c r="Q726" s="187"/>
      <c r="R726" s="187"/>
      <c r="S726" s="187"/>
      <c r="T726" s="269"/>
      <c r="U726" s="271">
        <f>IF(AND(H726=0,I726=0,J726=0,K726=0,L726=0,M726=0,N726=0,O726=0,P726=0,Q726=0,R726=0,S726=0,T726=0),0,AVERAGE($H726:T726))</f>
        <v>0</v>
      </c>
      <c r="V726" s="272">
        <f t="shared" si="22"/>
        <v>0</v>
      </c>
      <c r="W726" s="272">
        <f>IF(U726&gt;11,(U726-#REF!-#REF!),0)</f>
        <v>0</v>
      </c>
    </row>
    <row r="727" spans="1:23" s="2" customFormat="1" ht="10.7">
      <c r="A727" s="259">
        <v>702</v>
      </c>
      <c r="B727" s="185"/>
      <c r="C727" s="186"/>
      <c r="D727" s="187"/>
      <c r="E727" s="186"/>
      <c r="F727" s="188"/>
      <c r="G727" s="262">
        <f t="shared" si="21"/>
        <v>0</v>
      </c>
      <c r="H727" s="192"/>
      <c r="I727" s="187"/>
      <c r="J727" s="187"/>
      <c r="K727" s="187"/>
      <c r="L727" s="187"/>
      <c r="M727" s="187"/>
      <c r="N727" s="187"/>
      <c r="O727" s="187"/>
      <c r="P727" s="187"/>
      <c r="Q727" s="187"/>
      <c r="R727" s="187"/>
      <c r="S727" s="187"/>
      <c r="T727" s="269"/>
      <c r="U727" s="271">
        <f>IF(AND(H727=0,I727=0,J727=0,K727=0,L727=0,M727=0,N727=0,O727=0,P727=0,Q727=0,R727=0,S727=0,T727=0),0,AVERAGE($H727:T727))</f>
        <v>0</v>
      </c>
      <c r="V727" s="272">
        <f t="shared" si="22"/>
        <v>0</v>
      </c>
      <c r="W727" s="272">
        <f>IF(U727&gt;11,(U727-#REF!-#REF!),0)</f>
        <v>0</v>
      </c>
    </row>
    <row r="728" spans="1:23" s="2" customFormat="1" ht="10.7">
      <c r="A728" s="259">
        <v>703</v>
      </c>
      <c r="B728" s="185"/>
      <c r="C728" s="186"/>
      <c r="D728" s="187"/>
      <c r="E728" s="186"/>
      <c r="F728" s="188"/>
      <c r="G728" s="262">
        <f t="shared" si="21"/>
        <v>0</v>
      </c>
      <c r="H728" s="192"/>
      <c r="I728" s="187"/>
      <c r="J728" s="187"/>
      <c r="K728" s="187"/>
      <c r="L728" s="187"/>
      <c r="M728" s="187"/>
      <c r="N728" s="187"/>
      <c r="O728" s="187"/>
      <c r="P728" s="187"/>
      <c r="Q728" s="187"/>
      <c r="R728" s="187"/>
      <c r="S728" s="187"/>
      <c r="T728" s="269"/>
      <c r="U728" s="271">
        <f>IF(AND(H728=0,I728=0,J728=0,K728=0,L728=0,M728=0,N728=0,O728=0,P728=0,Q728=0,R728=0,S728=0,T728=0),0,AVERAGE($H728:T728))</f>
        <v>0</v>
      </c>
      <c r="V728" s="272">
        <f t="shared" si="22"/>
        <v>0</v>
      </c>
      <c r="W728" s="272">
        <f>IF(U728&gt;11,(U728-#REF!-#REF!),0)</f>
        <v>0</v>
      </c>
    </row>
    <row r="729" spans="1:23" s="2" customFormat="1" ht="10.7">
      <c r="A729" s="259">
        <v>704</v>
      </c>
      <c r="B729" s="185"/>
      <c r="C729" s="186"/>
      <c r="D729" s="187"/>
      <c r="E729" s="186"/>
      <c r="F729" s="188"/>
      <c r="G729" s="262">
        <f t="shared" si="21"/>
        <v>0</v>
      </c>
      <c r="H729" s="192"/>
      <c r="I729" s="187"/>
      <c r="J729" s="187"/>
      <c r="K729" s="187"/>
      <c r="L729" s="187"/>
      <c r="M729" s="187"/>
      <c r="N729" s="187"/>
      <c r="O729" s="187"/>
      <c r="P729" s="187"/>
      <c r="Q729" s="187"/>
      <c r="R729" s="187"/>
      <c r="S729" s="187"/>
      <c r="T729" s="269"/>
      <c r="U729" s="271">
        <f>IF(AND(H729=0,I729=0,J729=0,K729=0,L729=0,M729=0,N729=0,O729=0,P729=0,Q729=0,R729=0,S729=0,T729=0),0,AVERAGE($H729:T729))</f>
        <v>0</v>
      </c>
      <c r="V729" s="272">
        <f t="shared" si="22"/>
        <v>0</v>
      </c>
      <c r="W729" s="272">
        <f>IF(U729&gt;11,(U729-#REF!-#REF!),0)</f>
        <v>0</v>
      </c>
    </row>
    <row r="730" spans="1:23" s="2" customFormat="1" ht="10.7">
      <c r="A730" s="259">
        <v>705</v>
      </c>
      <c r="B730" s="185"/>
      <c r="C730" s="186"/>
      <c r="D730" s="187"/>
      <c r="E730" s="186"/>
      <c r="F730" s="188"/>
      <c r="G730" s="262">
        <f t="shared" si="21"/>
        <v>0</v>
      </c>
      <c r="H730" s="192"/>
      <c r="I730" s="187"/>
      <c r="J730" s="187"/>
      <c r="K730" s="187"/>
      <c r="L730" s="187"/>
      <c r="M730" s="187"/>
      <c r="N730" s="187"/>
      <c r="O730" s="187"/>
      <c r="P730" s="187"/>
      <c r="Q730" s="187"/>
      <c r="R730" s="187"/>
      <c r="S730" s="187"/>
      <c r="T730" s="269"/>
      <c r="U730" s="271">
        <f>IF(AND(H730=0,I730=0,J730=0,K730=0,L730=0,M730=0,N730=0,O730=0,P730=0,Q730=0,R730=0,S730=0,T730=0),0,AVERAGE($H730:T730))</f>
        <v>0</v>
      </c>
      <c r="V730" s="272">
        <f t="shared" si="22"/>
        <v>0</v>
      </c>
      <c r="W730" s="272">
        <f>IF(U730&gt;11,(U730-#REF!-#REF!),0)</f>
        <v>0</v>
      </c>
    </row>
    <row r="731" spans="1:23" s="2" customFormat="1" ht="10.7">
      <c r="A731" s="259">
        <v>706</v>
      </c>
      <c r="B731" s="185"/>
      <c r="C731" s="186"/>
      <c r="D731" s="187"/>
      <c r="E731" s="186"/>
      <c r="F731" s="188"/>
      <c r="G731" s="262">
        <f t="shared" ref="G731:G794" si="23">IF(E731="Residencial",D731,E731)</f>
        <v>0</v>
      </c>
      <c r="H731" s="192"/>
      <c r="I731" s="187"/>
      <c r="J731" s="187"/>
      <c r="K731" s="187"/>
      <c r="L731" s="187"/>
      <c r="M731" s="187"/>
      <c r="N731" s="187"/>
      <c r="O731" s="187"/>
      <c r="P731" s="187"/>
      <c r="Q731" s="187"/>
      <c r="R731" s="187"/>
      <c r="S731" s="187"/>
      <c r="T731" s="269"/>
      <c r="U731" s="271">
        <f>IF(AND(H731=0,I731=0,J731=0,K731=0,L731=0,M731=0,N731=0,O731=0,P731=0,Q731=0,R731=0,S731=0,T731=0),0,AVERAGE($H731:T731))</f>
        <v>0</v>
      </c>
      <c r="V731" s="272">
        <f t="shared" ref="V731:V794" si="24">IF(U731&lt;=11,U731,11)</f>
        <v>0</v>
      </c>
      <c r="W731" s="272">
        <f>IF(U731&gt;11,(U731-#REF!-#REF!),0)</f>
        <v>0</v>
      </c>
    </row>
    <row r="732" spans="1:23" s="2" customFormat="1" ht="10.7">
      <c r="A732" s="259">
        <v>707</v>
      </c>
      <c r="B732" s="185"/>
      <c r="C732" s="186"/>
      <c r="D732" s="187"/>
      <c r="E732" s="186"/>
      <c r="F732" s="188"/>
      <c r="G732" s="262">
        <f t="shared" si="23"/>
        <v>0</v>
      </c>
      <c r="H732" s="192"/>
      <c r="I732" s="187"/>
      <c r="J732" s="187"/>
      <c r="K732" s="187"/>
      <c r="L732" s="187"/>
      <c r="M732" s="187"/>
      <c r="N732" s="187"/>
      <c r="O732" s="187"/>
      <c r="P732" s="187"/>
      <c r="Q732" s="187"/>
      <c r="R732" s="187"/>
      <c r="S732" s="187"/>
      <c r="T732" s="269"/>
      <c r="U732" s="271">
        <f>IF(AND(H732=0,I732=0,J732=0,K732=0,L732=0,M732=0,N732=0,O732=0,P732=0,Q732=0,R732=0,S732=0,T732=0),0,AVERAGE($H732:T732))</f>
        <v>0</v>
      </c>
      <c r="V732" s="272">
        <f t="shared" si="24"/>
        <v>0</v>
      </c>
      <c r="W732" s="272">
        <f>IF(U732&gt;11,(U732-#REF!-#REF!),0)</f>
        <v>0</v>
      </c>
    </row>
    <row r="733" spans="1:23" s="2" customFormat="1" ht="10.7">
      <c r="A733" s="259">
        <v>708</v>
      </c>
      <c r="B733" s="185"/>
      <c r="C733" s="186"/>
      <c r="D733" s="187"/>
      <c r="E733" s="186"/>
      <c r="F733" s="188"/>
      <c r="G733" s="262">
        <f t="shared" si="23"/>
        <v>0</v>
      </c>
      <c r="H733" s="192"/>
      <c r="I733" s="187"/>
      <c r="J733" s="187"/>
      <c r="K733" s="187"/>
      <c r="L733" s="187"/>
      <c r="M733" s="187"/>
      <c r="N733" s="187"/>
      <c r="O733" s="187"/>
      <c r="P733" s="187"/>
      <c r="Q733" s="187"/>
      <c r="R733" s="187"/>
      <c r="S733" s="187"/>
      <c r="T733" s="269"/>
      <c r="U733" s="271">
        <f>IF(AND(H733=0,I733=0,J733=0,K733=0,L733=0,M733=0,N733=0,O733=0,P733=0,Q733=0,R733=0,S733=0,T733=0),0,AVERAGE($H733:T733))</f>
        <v>0</v>
      </c>
      <c r="V733" s="272">
        <f t="shared" si="24"/>
        <v>0</v>
      </c>
      <c r="W733" s="272">
        <f>IF(U733&gt;11,(U733-#REF!-#REF!),0)</f>
        <v>0</v>
      </c>
    </row>
    <row r="734" spans="1:23" s="2" customFormat="1" ht="10.7">
      <c r="A734" s="259">
        <v>709</v>
      </c>
      <c r="B734" s="185"/>
      <c r="C734" s="186"/>
      <c r="D734" s="187"/>
      <c r="E734" s="186"/>
      <c r="F734" s="188"/>
      <c r="G734" s="262">
        <f t="shared" si="23"/>
        <v>0</v>
      </c>
      <c r="H734" s="192"/>
      <c r="I734" s="187"/>
      <c r="J734" s="187"/>
      <c r="K734" s="187"/>
      <c r="L734" s="187"/>
      <c r="M734" s="187"/>
      <c r="N734" s="187"/>
      <c r="O734" s="187"/>
      <c r="P734" s="187"/>
      <c r="Q734" s="187"/>
      <c r="R734" s="187"/>
      <c r="S734" s="187"/>
      <c r="T734" s="269"/>
      <c r="U734" s="271">
        <f>IF(AND(H734=0,I734=0,J734=0,K734=0,L734=0,M734=0,N734=0,O734=0,P734=0,Q734=0,R734=0,S734=0,T734=0),0,AVERAGE($H734:T734))</f>
        <v>0</v>
      </c>
      <c r="V734" s="272">
        <f t="shared" si="24"/>
        <v>0</v>
      </c>
      <c r="W734" s="272">
        <f>IF(U734&gt;11,(U734-#REF!-#REF!),0)</f>
        <v>0</v>
      </c>
    </row>
    <row r="735" spans="1:23" s="2" customFormat="1" ht="10.7">
      <c r="A735" s="259">
        <v>710</v>
      </c>
      <c r="B735" s="185"/>
      <c r="C735" s="186"/>
      <c r="D735" s="187"/>
      <c r="E735" s="186"/>
      <c r="F735" s="188"/>
      <c r="G735" s="262">
        <f t="shared" si="23"/>
        <v>0</v>
      </c>
      <c r="H735" s="192"/>
      <c r="I735" s="187"/>
      <c r="J735" s="187"/>
      <c r="K735" s="187"/>
      <c r="L735" s="187"/>
      <c r="M735" s="187"/>
      <c r="N735" s="187"/>
      <c r="O735" s="187"/>
      <c r="P735" s="187"/>
      <c r="Q735" s="187"/>
      <c r="R735" s="187"/>
      <c r="S735" s="187"/>
      <c r="T735" s="269"/>
      <c r="U735" s="271">
        <f>IF(AND(H735=0,I735=0,J735=0,K735=0,L735=0,M735=0,N735=0,O735=0,P735=0,Q735=0,R735=0,S735=0,T735=0),0,AVERAGE($H735:T735))</f>
        <v>0</v>
      </c>
      <c r="V735" s="272">
        <f t="shared" si="24"/>
        <v>0</v>
      </c>
      <c r="W735" s="272">
        <f>IF(U735&gt;11,(U735-#REF!-#REF!),0)</f>
        <v>0</v>
      </c>
    </row>
    <row r="736" spans="1:23" s="2" customFormat="1" ht="10.7">
      <c r="A736" s="259">
        <v>711</v>
      </c>
      <c r="B736" s="185"/>
      <c r="C736" s="186"/>
      <c r="D736" s="187"/>
      <c r="E736" s="186"/>
      <c r="F736" s="188"/>
      <c r="G736" s="262">
        <f t="shared" si="23"/>
        <v>0</v>
      </c>
      <c r="H736" s="192"/>
      <c r="I736" s="187"/>
      <c r="J736" s="187"/>
      <c r="K736" s="187"/>
      <c r="L736" s="187"/>
      <c r="M736" s="187"/>
      <c r="N736" s="187"/>
      <c r="O736" s="187"/>
      <c r="P736" s="187"/>
      <c r="Q736" s="187"/>
      <c r="R736" s="187"/>
      <c r="S736" s="187"/>
      <c r="T736" s="269"/>
      <c r="U736" s="271">
        <f>IF(AND(H736=0,I736=0,J736=0,K736=0,L736=0,M736=0,N736=0,O736=0,P736=0,Q736=0,R736=0,S736=0,T736=0),0,AVERAGE($H736:T736))</f>
        <v>0</v>
      </c>
      <c r="V736" s="272">
        <f t="shared" si="24"/>
        <v>0</v>
      </c>
      <c r="W736" s="272">
        <f>IF(U736&gt;11,(U736-#REF!-#REF!),0)</f>
        <v>0</v>
      </c>
    </row>
    <row r="737" spans="1:23" s="2" customFormat="1" ht="10.7">
      <c r="A737" s="259">
        <v>712</v>
      </c>
      <c r="B737" s="185"/>
      <c r="C737" s="186"/>
      <c r="D737" s="187"/>
      <c r="E737" s="186"/>
      <c r="F737" s="188"/>
      <c r="G737" s="262">
        <f t="shared" si="23"/>
        <v>0</v>
      </c>
      <c r="H737" s="192"/>
      <c r="I737" s="187"/>
      <c r="J737" s="187"/>
      <c r="K737" s="187"/>
      <c r="L737" s="187"/>
      <c r="M737" s="187"/>
      <c r="N737" s="187"/>
      <c r="O737" s="187"/>
      <c r="P737" s="187"/>
      <c r="Q737" s="187"/>
      <c r="R737" s="187"/>
      <c r="S737" s="187"/>
      <c r="T737" s="269"/>
      <c r="U737" s="271">
        <f>IF(AND(H737=0,I737=0,J737=0,K737=0,L737=0,M737=0,N737=0,O737=0,P737=0,Q737=0,R737=0,S737=0,T737=0),0,AVERAGE($H737:T737))</f>
        <v>0</v>
      </c>
      <c r="V737" s="272">
        <f t="shared" si="24"/>
        <v>0</v>
      </c>
      <c r="W737" s="272">
        <f>IF(U737&gt;11,(U737-#REF!-#REF!),0)</f>
        <v>0</v>
      </c>
    </row>
    <row r="738" spans="1:23" s="2" customFormat="1" ht="10.7">
      <c r="A738" s="259">
        <v>713</v>
      </c>
      <c r="B738" s="185"/>
      <c r="C738" s="186"/>
      <c r="D738" s="187"/>
      <c r="E738" s="186"/>
      <c r="F738" s="188"/>
      <c r="G738" s="262">
        <f t="shared" si="23"/>
        <v>0</v>
      </c>
      <c r="H738" s="192"/>
      <c r="I738" s="187"/>
      <c r="J738" s="187"/>
      <c r="K738" s="187"/>
      <c r="L738" s="187"/>
      <c r="M738" s="187"/>
      <c r="N738" s="187"/>
      <c r="O738" s="187"/>
      <c r="P738" s="187"/>
      <c r="Q738" s="187"/>
      <c r="R738" s="187"/>
      <c r="S738" s="187"/>
      <c r="T738" s="269"/>
      <c r="U738" s="271">
        <f>IF(AND(H738=0,I738=0,J738=0,K738=0,L738=0,M738=0,N738=0,O738=0,P738=0,Q738=0,R738=0,S738=0,T738=0),0,AVERAGE($H738:T738))</f>
        <v>0</v>
      </c>
      <c r="V738" s="272">
        <f t="shared" si="24"/>
        <v>0</v>
      </c>
      <c r="W738" s="272">
        <f>IF(U738&gt;11,(U738-#REF!-#REF!),0)</f>
        <v>0</v>
      </c>
    </row>
    <row r="739" spans="1:23" s="2" customFormat="1" ht="10.7">
      <c r="A739" s="259">
        <v>714</v>
      </c>
      <c r="B739" s="185"/>
      <c r="C739" s="186"/>
      <c r="D739" s="187"/>
      <c r="E739" s="186"/>
      <c r="F739" s="188"/>
      <c r="G739" s="262">
        <f t="shared" si="23"/>
        <v>0</v>
      </c>
      <c r="H739" s="192"/>
      <c r="I739" s="187"/>
      <c r="J739" s="187"/>
      <c r="K739" s="187"/>
      <c r="L739" s="187"/>
      <c r="M739" s="187"/>
      <c r="N739" s="187"/>
      <c r="O739" s="187"/>
      <c r="P739" s="187"/>
      <c r="Q739" s="187"/>
      <c r="R739" s="187"/>
      <c r="S739" s="187"/>
      <c r="T739" s="269"/>
      <c r="U739" s="271">
        <f>IF(AND(H739=0,I739=0,J739=0,K739=0,L739=0,M739=0,N739=0,O739=0,P739=0,Q739=0,R739=0,S739=0,T739=0),0,AVERAGE($H739:T739))</f>
        <v>0</v>
      </c>
      <c r="V739" s="272">
        <f t="shared" si="24"/>
        <v>0</v>
      </c>
      <c r="W739" s="272">
        <f>IF(U739&gt;11,(U739-#REF!-#REF!),0)</f>
        <v>0</v>
      </c>
    </row>
    <row r="740" spans="1:23" s="2" customFormat="1" ht="10.7">
      <c r="A740" s="259">
        <v>715</v>
      </c>
      <c r="B740" s="185"/>
      <c r="C740" s="186"/>
      <c r="D740" s="187"/>
      <c r="E740" s="186"/>
      <c r="F740" s="188"/>
      <c r="G740" s="262">
        <f t="shared" si="23"/>
        <v>0</v>
      </c>
      <c r="H740" s="192"/>
      <c r="I740" s="187"/>
      <c r="J740" s="187"/>
      <c r="K740" s="187"/>
      <c r="L740" s="187"/>
      <c r="M740" s="187"/>
      <c r="N740" s="187"/>
      <c r="O740" s="187"/>
      <c r="P740" s="187"/>
      <c r="Q740" s="187"/>
      <c r="R740" s="187"/>
      <c r="S740" s="187"/>
      <c r="T740" s="269"/>
      <c r="U740" s="271">
        <f>IF(AND(H740=0,I740=0,J740=0,K740=0,L740=0,M740=0,N740=0,O740=0,P740=0,Q740=0,R740=0,S740=0,T740=0),0,AVERAGE($H740:T740))</f>
        <v>0</v>
      </c>
      <c r="V740" s="272">
        <f t="shared" si="24"/>
        <v>0</v>
      </c>
      <c r="W740" s="272">
        <f>IF(U740&gt;11,(U740-#REF!-#REF!),0)</f>
        <v>0</v>
      </c>
    </row>
    <row r="741" spans="1:23" s="2" customFormat="1" ht="10.7">
      <c r="A741" s="259">
        <v>716</v>
      </c>
      <c r="B741" s="185"/>
      <c r="C741" s="186"/>
      <c r="D741" s="187"/>
      <c r="E741" s="186"/>
      <c r="F741" s="188"/>
      <c r="G741" s="262">
        <f t="shared" si="23"/>
        <v>0</v>
      </c>
      <c r="H741" s="192"/>
      <c r="I741" s="187"/>
      <c r="J741" s="187"/>
      <c r="K741" s="187"/>
      <c r="L741" s="187"/>
      <c r="M741" s="187"/>
      <c r="N741" s="187"/>
      <c r="O741" s="187"/>
      <c r="P741" s="187"/>
      <c r="Q741" s="187"/>
      <c r="R741" s="187"/>
      <c r="S741" s="187"/>
      <c r="T741" s="269"/>
      <c r="U741" s="271">
        <f>IF(AND(H741=0,I741=0,J741=0,K741=0,L741=0,M741=0,N741=0,O741=0,P741=0,Q741=0,R741=0,S741=0,T741=0),0,AVERAGE($H741:T741))</f>
        <v>0</v>
      </c>
      <c r="V741" s="272">
        <f t="shared" si="24"/>
        <v>0</v>
      </c>
      <c r="W741" s="272">
        <f>IF(U741&gt;11,(U741-#REF!-#REF!),0)</f>
        <v>0</v>
      </c>
    </row>
    <row r="742" spans="1:23" s="2" customFormat="1" ht="10.7">
      <c r="A742" s="259">
        <v>717</v>
      </c>
      <c r="B742" s="185"/>
      <c r="C742" s="186"/>
      <c r="D742" s="187"/>
      <c r="E742" s="186"/>
      <c r="F742" s="188"/>
      <c r="G742" s="262">
        <f t="shared" si="23"/>
        <v>0</v>
      </c>
      <c r="H742" s="192"/>
      <c r="I742" s="187"/>
      <c r="J742" s="187"/>
      <c r="K742" s="187"/>
      <c r="L742" s="187"/>
      <c r="M742" s="187"/>
      <c r="N742" s="187"/>
      <c r="O742" s="187"/>
      <c r="P742" s="187"/>
      <c r="Q742" s="187"/>
      <c r="R742" s="187"/>
      <c r="S742" s="187"/>
      <c r="T742" s="269"/>
      <c r="U742" s="271">
        <f>IF(AND(H742=0,I742=0,J742=0,K742=0,L742=0,M742=0,N742=0,O742=0,P742=0,Q742=0,R742=0,S742=0,T742=0),0,AVERAGE($H742:T742))</f>
        <v>0</v>
      </c>
      <c r="V742" s="272">
        <f t="shared" si="24"/>
        <v>0</v>
      </c>
      <c r="W742" s="272">
        <f>IF(U742&gt;11,(U742-#REF!-#REF!),0)</f>
        <v>0</v>
      </c>
    </row>
    <row r="743" spans="1:23" s="2" customFormat="1" ht="10.7">
      <c r="A743" s="259">
        <v>718</v>
      </c>
      <c r="B743" s="185"/>
      <c r="C743" s="186"/>
      <c r="D743" s="187"/>
      <c r="E743" s="186"/>
      <c r="F743" s="188"/>
      <c r="G743" s="262">
        <f t="shared" si="23"/>
        <v>0</v>
      </c>
      <c r="H743" s="192"/>
      <c r="I743" s="187"/>
      <c r="J743" s="187"/>
      <c r="K743" s="187"/>
      <c r="L743" s="187"/>
      <c r="M743" s="187"/>
      <c r="N743" s="187"/>
      <c r="O743" s="187"/>
      <c r="P743" s="187"/>
      <c r="Q743" s="187"/>
      <c r="R743" s="187"/>
      <c r="S743" s="187"/>
      <c r="T743" s="269"/>
      <c r="U743" s="271">
        <f>IF(AND(H743=0,I743=0,J743=0,K743=0,L743=0,M743=0,N743=0,O743=0,P743=0,Q743=0,R743=0,S743=0,T743=0),0,AVERAGE($H743:T743))</f>
        <v>0</v>
      </c>
      <c r="V743" s="272">
        <f t="shared" si="24"/>
        <v>0</v>
      </c>
      <c r="W743" s="272">
        <f>IF(U743&gt;11,(U743-#REF!-#REF!),0)</f>
        <v>0</v>
      </c>
    </row>
    <row r="744" spans="1:23" s="2" customFormat="1" ht="10.7">
      <c r="A744" s="259">
        <v>719</v>
      </c>
      <c r="B744" s="185"/>
      <c r="C744" s="186"/>
      <c r="D744" s="187"/>
      <c r="E744" s="186"/>
      <c r="F744" s="188"/>
      <c r="G744" s="262">
        <f t="shared" si="23"/>
        <v>0</v>
      </c>
      <c r="H744" s="192"/>
      <c r="I744" s="187"/>
      <c r="J744" s="187"/>
      <c r="K744" s="187"/>
      <c r="L744" s="187"/>
      <c r="M744" s="187"/>
      <c r="N744" s="187"/>
      <c r="O744" s="187"/>
      <c r="P744" s="187"/>
      <c r="Q744" s="187"/>
      <c r="R744" s="187"/>
      <c r="S744" s="187"/>
      <c r="T744" s="269"/>
      <c r="U744" s="271">
        <f>IF(AND(H744=0,I744=0,J744=0,K744=0,L744=0,M744=0,N744=0,O744=0,P744=0,Q744=0,R744=0,S744=0,T744=0),0,AVERAGE($H744:T744))</f>
        <v>0</v>
      </c>
      <c r="V744" s="272">
        <f t="shared" si="24"/>
        <v>0</v>
      </c>
      <c r="W744" s="272">
        <f>IF(U744&gt;11,(U744-#REF!-#REF!),0)</f>
        <v>0</v>
      </c>
    </row>
    <row r="745" spans="1:23" s="2" customFormat="1" ht="10.7">
      <c r="A745" s="259">
        <v>720</v>
      </c>
      <c r="B745" s="185"/>
      <c r="C745" s="186"/>
      <c r="D745" s="187"/>
      <c r="E745" s="186"/>
      <c r="F745" s="188"/>
      <c r="G745" s="262">
        <f t="shared" si="23"/>
        <v>0</v>
      </c>
      <c r="H745" s="192"/>
      <c r="I745" s="187"/>
      <c r="J745" s="187"/>
      <c r="K745" s="187"/>
      <c r="L745" s="187"/>
      <c r="M745" s="187"/>
      <c r="N745" s="187"/>
      <c r="O745" s="187"/>
      <c r="P745" s="187"/>
      <c r="Q745" s="187"/>
      <c r="R745" s="187"/>
      <c r="S745" s="187"/>
      <c r="T745" s="269"/>
      <c r="U745" s="271">
        <f>IF(AND(H745=0,I745=0,J745=0,K745=0,L745=0,M745=0,N745=0,O745=0,P745=0,Q745=0,R745=0,S745=0,T745=0),0,AVERAGE($H745:T745))</f>
        <v>0</v>
      </c>
      <c r="V745" s="272">
        <f t="shared" si="24"/>
        <v>0</v>
      </c>
      <c r="W745" s="272">
        <f>IF(U745&gt;11,(U745-#REF!-#REF!),0)</f>
        <v>0</v>
      </c>
    </row>
    <row r="746" spans="1:23" s="2" customFormat="1" ht="10.7">
      <c r="A746" s="259">
        <v>721</v>
      </c>
      <c r="B746" s="185"/>
      <c r="C746" s="186"/>
      <c r="D746" s="187"/>
      <c r="E746" s="186"/>
      <c r="F746" s="188"/>
      <c r="G746" s="262">
        <f t="shared" si="23"/>
        <v>0</v>
      </c>
      <c r="H746" s="192"/>
      <c r="I746" s="187"/>
      <c r="J746" s="187"/>
      <c r="K746" s="187"/>
      <c r="L746" s="187"/>
      <c r="M746" s="187"/>
      <c r="N746" s="187"/>
      <c r="O746" s="187"/>
      <c r="P746" s="187"/>
      <c r="Q746" s="187"/>
      <c r="R746" s="187"/>
      <c r="S746" s="187"/>
      <c r="T746" s="269"/>
      <c r="U746" s="271">
        <f>IF(AND(H746=0,I746=0,J746=0,K746=0,L746=0,M746=0,N746=0,O746=0,P746=0,Q746=0,R746=0,S746=0,T746=0),0,AVERAGE($H746:T746))</f>
        <v>0</v>
      </c>
      <c r="V746" s="272">
        <f t="shared" si="24"/>
        <v>0</v>
      </c>
      <c r="W746" s="272">
        <f>IF(U746&gt;11,(U746-#REF!-#REF!),0)</f>
        <v>0</v>
      </c>
    </row>
    <row r="747" spans="1:23" s="2" customFormat="1" ht="10.7">
      <c r="A747" s="259">
        <v>722</v>
      </c>
      <c r="B747" s="185"/>
      <c r="C747" s="186"/>
      <c r="D747" s="187"/>
      <c r="E747" s="186"/>
      <c r="F747" s="188"/>
      <c r="G747" s="262">
        <f t="shared" si="23"/>
        <v>0</v>
      </c>
      <c r="H747" s="192"/>
      <c r="I747" s="187"/>
      <c r="J747" s="187"/>
      <c r="K747" s="187"/>
      <c r="L747" s="187"/>
      <c r="M747" s="187"/>
      <c r="N747" s="187"/>
      <c r="O747" s="187"/>
      <c r="P747" s="187"/>
      <c r="Q747" s="187"/>
      <c r="R747" s="187"/>
      <c r="S747" s="187"/>
      <c r="T747" s="269"/>
      <c r="U747" s="271">
        <f>IF(AND(H747=0,I747=0,J747=0,K747=0,L747=0,M747=0,N747=0,O747=0,P747=0,Q747=0,R747=0,S747=0,T747=0),0,AVERAGE($H747:T747))</f>
        <v>0</v>
      </c>
      <c r="V747" s="272">
        <f t="shared" si="24"/>
        <v>0</v>
      </c>
      <c r="W747" s="272">
        <f>IF(U747&gt;11,(U747-#REF!-#REF!),0)</f>
        <v>0</v>
      </c>
    </row>
    <row r="748" spans="1:23" s="2" customFormat="1" ht="10.7">
      <c r="A748" s="259">
        <v>723</v>
      </c>
      <c r="B748" s="185"/>
      <c r="C748" s="186"/>
      <c r="D748" s="187"/>
      <c r="E748" s="186"/>
      <c r="F748" s="188"/>
      <c r="G748" s="262">
        <f t="shared" si="23"/>
        <v>0</v>
      </c>
      <c r="H748" s="192"/>
      <c r="I748" s="187"/>
      <c r="J748" s="187"/>
      <c r="K748" s="187"/>
      <c r="L748" s="187"/>
      <c r="M748" s="187"/>
      <c r="N748" s="187"/>
      <c r="O748" s="187"/>
      <c r="P748" s="187"/>
      <c r="Q748" s="187"/>
      <c r="R748" s="187"/>
      <c r="S748" s="187"/>
      <c r="T748" s="269"/>
      <c r="U748" s="271">
        <f>IF(AND(H748=0,I748=0,J748=0,K748=0,L748=0,M748=0,N748=0,O748=0,P748=0,Q748=0,R748=0,S748=0,T748=0),0,AVERAGE($H748:T748))</f>
        <v>0</v>
      </c>
      <c r="V748" s="272">
        <f t="shared" si="24"/>
        <v>0</v>
      </c>
      <c r="W748" s="272">
        <f>IF(U748&gt;11,(U748-#REF!-#REF!),0)</f>
        <v>0</v>
      </c>
    </row>
    <row r="749" spans="1:23" s="2" customFormat="1" ht="10.7">
      <c r="A749" s="259">
        <v>724</v>
      </c>
      <c r="B749" s="185"/>
      <c r="C749" s="186"/>
      <c r="D749" s="187"/>
      <c r="E749" s="186"/>
      <c r="F749" s="188"/>
      <c r="G749" s="262">
        <f t="shared" si="23"/>
        <v>0</v>
      </c>
      <c r="H749" s="192"/>
      <c r="I749" s="187"/>
      <c r="J749" s="187"/>
      <c r="K749" s="187"/>
      <c r="L749" s="187"/>
      <c r="M749" s="187"/>
      <c r="N749" s="187"/>
      <c r="O749" s="187"/>
      <c r="P749" s="187"/>
      <c r="Q749" s="187"/>
      <c r="R749" s="187"/>
      <c r="S749" s="187"/>
      <c r="T749" s="269"/>
      <c r="U749" s="271">
        <f>IF(AND(H749=0,I749=0,J749=0,K749=0,L749=0,M749=0,N749=0,O749=0,P749=0,Q749=0,R749=0,S749=0,T749=0),0,AVERAGE($H749:T749))</f>
        <v>0</v>
      </c>
      <c r="V749" s="272">
        <f t="shared" si="24"/>
        <v>0</v>
      </c>
      <c r="W749" s="272">
        <f>IF(U749&gt;11,(U749-#REF!-#REF!),0)</f>
        <v>0</v>
      </c>
    </row>
    <row r="750" spans="1:23" s="2" customFormat="1" ht="10.7">
      <c r="A750" s="259">
        <v>725</v>
      </c>
      <c r="B750" s="185"/>
      <c r="C750" s="186"/>
      <c r="D750" s="187"/>
      <c r="E750" s="186"/>
      <c r="F750" s="188"/>
      <c r="G750" s="262">
        <f t="shared" si="23"/>
        <v>0</v>
      </c>
      <c r="H750" s="192"/>
      <c r="I750" s="187"/>
      <c r="J750" s="187"/>
      <c r="K750" s="187"/>
      <c r="L750" s="187"/>
      <c r="M750" s="187"/>
      <c r="N750" s="187"/>
      <c r="O750" s="187"/>
      <c r="P750" s="187"/>
      <c r="Q750" s="187"/>
      <c r="R750" s="187"/>
      <c r="S750" s="187"/>
      <c r="T750" s="269"/>
      <c r="U750" s="271">
        <f>IF(AND(H750=0,I750=0,J750=0,K750=0,L750=0,M750=0,N750=0,O750=0,P750=0,Q750=0,R750=0,S750=0,T750=0),0,AVERAGE($H750:T750))</f>
        <v>0</v>
      </c>
      <c r="V750" s="272">
        <f t="shared" si="24"/>
        <v>0</v>
      </c>
      <c r="W750" s="272">
        <f>IF(U750&gt;11,(U750-#REF!-#REF!),0)</f>
        <v>0</v>
      </c>
    </row>
    <row r="751" spans="1:23" s="2" customFormat="1" ht="10.7">
      <c r="A751" s="259">
        <v>726</v>
      </c>
      <c r="B751" s="185"/>
      <c r="C751" s="186"/>
      <c r="D751" s="187"/>
      <c r="E751" s="186"/>
      <c r="F751" s="188"/>
      <c r="G751" s="262">
        <f t="shared" si="23"/>
        <v>0</v>
      </c>
      <c r="H751" s="192"/>
      <c r="I751" s="187"/>
      <c r="J751" s="187"/>
      <c r="K751" s="187"/>
      <c r="L751" s="187"/>
      <c r="M751" s="187"/>
      <c r="N751" s="187"/>
      <c r="O751" s="187"/>
      <c r="P751" s="187"/>
      <c r="Q751" s="187"/>
      <c r="R751" s="187"/>
      <c r="S751" s="187"/>
      <c r="T751" s="269"/>
      <c r="U751" s="271">
        <f>IF(AND(H751=0,I751=0,J751=0,K751=0,L751=0,M751=0,N751=0,O751=0,P751=0,Q751=0,R751=0,S751=0,T751=0),0,AVERAGE($H751:T751))</f>
        <v>0</v>
      </c>
      <c r="V751" s="272">
        <f t="shared" si="24"/>
        <v>0</v>
      </c>
      <c r="W751" s="272">
        <f>IF(U751&gt;11,(U751-#REF!-#REF!),0)</f>
        <v>0</v>
      </c>
    </row>
    <row r="752" spans="1:23" s="2" customFormat="1" ht="10.7">
      <c r="A752" s="259">
        <v>727</v>
      </c>
      <c r="B752" s="185"/>
      <c r="C752" s="186"/>
      <c r="D752" s="187"/>
      <c r="E752" s="186"/>
      <c r="F752" s="188"/>
      <c r="G752" s="262">
        <f t="shared" si="23"/>
        <v>0</v>
      </c>
      <c r="H752" s="192"/>
      <c r="I752" s="187"/>
      <c r="J752" s="187"/>
      <c r="K752" s="187"/>
      <c r="L752" s="187"/>
      <c r="M752" s="187"/>
      <c r="N752" s="187"/>
      <c r="O752" s="187"/>
      <c r="P752" s="187"/>
      <c r="Q752" s="187"/>
      <c r="R752" s="187"/>
      <c r="S752" s="187"/>
      <c r="T752" s="269"/>
      <c r="U752" s="271">
        <f>IF(AND(H752=0,I752=0,J752=0,K752=0,L752=0,M752=0,N752=0,O752=0,P752=0,Q752=0,R752=0,S752=0,T752=0),0,AVERAGE($H752:T752))</f>
        <v>0</v>
      </c>
      <c r="V752" s="272">
        <f t="shared" si="24"/>
        <v>0</v>
      </c>
      <c r="W752" s="272">
        <f>IF(U752&gt;11,(U752-#REF!-#REF!),0)</f>
        <v>0</v>
      </c>
    </row>
    <row r="753" spans="1:23" s="2" customFormat="1" ht="10.7">
      <c r="A753" s="259">
        <v>728</v>
      </c>
      <c r="B753" s="185"/>
      <c r="C753" s="186"/>
      <c r="D753" s="187"/>
      <c r="E753" s="186"/>
      <c r="F753" s="188"/>
      <c r="G753" s="262">
        <f t="shared" si="23"/>
        <v>0</v>
      </c>
      <c r="H753" s="192"/>
      <c r="I753" s="187"/>
      <c r="J753" s="187"/>
      <c r="K753" s="187"/>
      <c r="L753" s="187"/>
      <c r="M753" s="187"/>
      <c r="N753" s="187"/>
      <c r="O753" s="187"/>
      <c r="P753" s="187"/>
      <c r="Q753" s="187"/>
      <c r="R753" s="187"/>
      <c r="S753" s="187"/>
      <c r="T753" s="269"/>
      <c r="U753" s="271">
        <f>IF(AND(H753=0,I753=0,J753=0,K753=0,L753=0,M753=0,N753=0,O753=0,P753=0,Q753=0,R753=0,S753=0,T753=0),0,AVERAGE($H753:T753))</f>
        <v>0</v>
      </c>
      <c r="V753" s="272">
        <f t="shared" si="24"/>
        <v>0</v>
      </c>
      <c r="W753" s="272">
        <f>IF(U753&gt;11,(U753-#REF!-#REF!),0)</f>
        <v>0</v>
      </c>
    </row>
    <row r="754" spans="1:23" s="2" customFormat="1" ht="10.7">
      <c r="A754" s="259">
        <v>729</v>
      </c>
      <c r="B754" s="185"/>
      <c r="C754" s="186"/>
      <c r="D754" s="187"/>
      <c r="E754" s="186"/>
      <c r="F754" s="188"/>
      <c r="G754" s="262">
        <f t="shared" si="23"/>
        <v>0</v>
      </c>
      <c r="H754" s="192"/>
      <c r="I754" s="187"/>
      <c r="J754" s="187"/>
      <c r="K754" s="187"/>
      <c r="L754" s="187"/>
      <c r="M754" s="187"/>
      <c r="N754" s="187"/>
      <c r="O754" s="187"/>
      <c r="P754" s="187"/>
      <c r="Q754" s="187"/>
      <c r="R754" s="187"/>
      <c r="S754" s="187"/>
      <c r="T754" s="269"/>
      <c r="U754" s="271">
        <f>IF(AND(H754=0,I754=0,J754=0,K754=0,L754=0,M754=0,N754=0,O754=0,P754=0,Q754=0,R754=0,S754=0,T754=0),0,AVERAGE($H754:T754))</f>
        <v>0</v>
      </c>
      <c r="V754" s="272">
        <f t="shared" si="24"/>
        <v>0</v>
      </c>
      <c r="W754" s="272">
        <f>IF(U754&gt;11,(U754-#REF!-#REF!),0)</f>
        <v>0</v>
      </c>
    </row>
    <row r="755" spans="1:23" s="2" customFormat="1" ht="10.7">
      <c r="A755" s="259">
        <v>730</v>
      </c>
      <c r="B755" s="185"/>
      <c r="C755" s="186"/>
      <c r="D755" s="187"/>
      <c r="E755" s="186"/>
      <c r="F755" s="188"/>
      <c r="G755" s="262">
        <f t="shared" si="23"/>
        <v>0</v>
      </c>
      <c r="H755" s="192"/>
      <c r="I755" s="187"/>
      <c r="J755" s="187"/>
      <c r="K755" s="187"/>
      <c r="L755" s="187"/>
      <c r="M755" s="187"/>
      <c r="N755" s="187"/>
      <c r="O755" s="187"/>
      <c r="P755" s="187"/>
      <c r="Q755" s="187"/>
      <c r="R755" s="187"/>
      <c r="S755" s="187"/>
      <c r="T755" s="269"/>
      <c r="U755" s="271">
        <f>IF(AND(H755=0,I755=0,J755=0,K755=0,L755=0,M755=0,N755=0,O755=0,P755=0,Q755=0,R755=0,S755=0,T755=0),0,AVERAGE($H755:T755))</f>
        <v>0</v>
      </c>
      <c r="V755" s="272">
        <f t="shared" si="24"/>
        <v>0</v>
      </c>
      <c r="W755" s="272">
        <f>IF(U755&gt;11,(U755-#REF!-#REF!),0)</f>
        <v>0</v>
      </c>
    </row>
    <row r="756" spans="1:23" s="2" customFormat="1" ht="10.7">
      <c r="A756" s="259">
        <v>731</v>
      </c>
      <c r="B756" s="185"/>
      <c r="C756" s="186"/>
      <c r="D756" s="187"/>
      <c r="E756" s="186"/>
      <c r="F756" s="188"/>
      <c r="G756" s="262">
        <f t="shared" si="23"/>
        <v>0</v>
      </c>
      <c r="H756" s="192"/>
      <c r="I756" s="187"/>
      <c r="J756" s="187"/>
      <c r="K756" s="187"/>
      <c r="L756" s="187"/>
      <c r="M756" s="187"/>
      <c r="N756" s="187"/>
      <c r="O756" s="187"/>
      <c r="P756" s="187"/>
      <c r="Q756" s="187"/>
      <c r="R756" s="187"/>
      <c r="S756" s="187"/>
      <c r="T756" s="269"/>
      <c r="U756" s="271">
        <f>IF(AND(H756=0,I756=0,J756=0,K756=0,L756=0,M756=0,N756=0,O756=0,P756=0,Q756=0,R756=0,S756=0,T756=0),0,AVERAGE($H756:T756))</f>
        <v>0</v>
      </c>
      <c r="V756" s="272">
        <f t="shared" si="24"/>
        <v>0</v>
      </c>
      <c r="W756" s="272">
        <f>IF(U756&gt;11,(U756-#REF!-#REF!),0)</f>
        <v>0</v>
      </c>
    </row>
    <row r="757" spans="1:23" s="2" customFormat="1" ht="10.7">
      <c r="A757" s="259">
        <v>732</v>
      </c>
      <c r="B757" s="185"/>
      <c r="C757" s="186"/>
      <c r="D757" s="187"/>
      <c r="E757" s="186"/>
      <c r="F757" s="188"/>
      <c r="G757" s="262">
        <f t="shared" si="23"/>
        <v>0</v>
      </c>
      <c r="H757" s="192"/>
      <c r="I757" s="187"/>
      <c r="J757" s="187"/>
      <c r="K757" s="187"/>
      <c r="L757" s="187"/>
      <c r="M757" s="187"/>
      <c r="N757" s="187"/>
      <c r="O757" s="187"/>
      <c r="P757" s="187"/>
      <c r="Q757" s="187"/>
      <c r="R757" s="187"/>
      <c r="S757" s="187"/>
      <c r="T757" s="269"/>
      <c r="U757" s="271">
        <f>IF(AND(H757=0,I757=0,J757=0,K757=0,L757=0,M757=0,N757=0,O757=0,P757=0,Q757=0,R757=0,S757=0,T757=0),0,AVERAGE($H757:T757))</f>
        <v>0</v>
      </c>
      <c r="V757" s="272">
        <f t="shared" si="24"/>
        <v>0</v>
      </c>
      <c r="W757" s="272">
        <f>IF(U757&gt;11,(U757-#REF!-#REF!),0)</f>
        <v>0</v>
      </c>
    </row>
    <row r="758" spans="1:23" s="2" customFormat="1" ht="10.7">
      <c r="A758" s="259">
        <v>733</v>
      </c>
      <c r="B758" s="185"/>
      <c r="C758" s="186"/>
      <c r="D758" s="187"/>
      <c r="E758" s="186"/>
      <c r="F758" s="188"/>
      <c r="G758" s="262">
        <f t="shared" si="23"/>
        <v>0</v>
      </c>
      <c r="H758" s="192"/>
      <c r="I758" s="187"/>
      <c r="J758" s="187"/>
      <c r="K758" s="187"/>
      <c r="L758" s="187"/>
      <c r="M758" s="187"/>
      <c r="N758" s="187"/>
      <c r="O758" s="187"/>
      <c r="P758" s="187"/>
      <c r="Q758" s="187"/>
      <c r="R758" s="187"/>
      <c r="S758" s="187"/>
      <c r="T758" s="269"/>
      <c r="U758" s="271">
        <f>IF(AND(H758=0,I758=0,J758=0,K758=0,L758=0,M758=0,N758=0,O758=0,P758=0,Q758=0,R758=0,S758=0,T758=0),0,AVERAGE($H758:T758))</f>
        <v>0</v>
      </c>
      <c r="V758" s="272">
        <f t="shared" si="24"/>
        <v>0</v>
      </c>
      <c r="W758" s="272">
        <f>IF(U758&gt;11,(U758-#REF!-#REF!),0)</f>
        <v>0</v>
      </c>
    </row>
    <row r="759" spans="1:23" s="2" customFormat="1" ht="10.7">
      <c r="A759" s="259">
        <v>734</v>
      </c>
      <c r="B759" s="185"/>
      <c r="C759" s="186"/>
      <c r="D759" s="187"/>
      <c r="E759" s="186"/>
      <c r="F759" s="188"/>
      <c r="G759" s="262">
        <f t="shared" si="23"/>
        <v>0</v>
      </c>
      <c r="H759" s="192"/>
      <c r="I759" s="187"/>
      <c r="J759" s="187"/>
      <c r="K759" s="187"/>
      <c r="L759" s="187"/>
      <c r="M759" s="187"/>
      <c r="N759" s="187"/>
      <c r="O759" s="187"/>
      <c r="P759" s="187"/>
      <c r="Q759" s="187"/>
      <c r="R759" s="187"/>
      <c r="S759" s="187"/>
      <c r="T759" s="269"/>
      <c r="U759" s="271">
        <f>IF(AND(H759=0,I759=0,J759=0,K759=0,L759=0,M759=0,N759=0,O759=0,P759=0,Q759=0,R759=0,S759=0,T759=0),0,AVERAGE($H759:T759))</f>
        <v>0</v>
      </c>
      <c r="V759" s="272">
        <f t="shared" si="24"/>
        <v>0</v>
      </c>
      <c r="W759" s="272">
        <f>IF(U759&gt;11,(U759-#REF!-#REF!),0)</f>
        <v>0</v>
      </c>
    </row>
    <row r="760" spans="1:23" s="2" customFormat="1" ht="10.7">
      <c r="A760" s="259">
        <v>735</v>
      </c>
      <c r="B760" s="185"/>
      <c r="C760" s="186"/>
      <c r="D760" s="187"/>
      <c r="E760" s="186"/>
      <c r="F760" s="188"/>
      <c r="G760" s="262">
        <f t="shared" si="23"/>
        <v>0</v>
      </c>
      <c r="H760" s="192"/>
      <c r="I760" s="187"/>
      <c r="J760" s="187"/>
      <c r="K760" s="187"/>
      <c r="L760" s="187"/>
      <c r="M760" s="187"/>
      <c r="N760" s="187"/>
      <c r="O760" s="187"/>
      <c r="P760" s="187"/>
      <c r="Q760" s="187"/>
      <c r="R760" s="187"/>
      <c r="S760" s="187"/>
      <c r="T760" s="269"/>
      <c r="U760" s="271">
        <f>IF(AND(H760=0,I760=0,J760=0,K760=0,L760=0,M760=0,N760=0,O760=0,P760=0,Q760=0,R760=0,S760=0,T760=0),0,AVERAGE($H760:T760))</f>
        <v>0</v>
      </c>
      <c r="V760" s="272">
        <f t="shared" si="24"/>
        <v>0</v>
      </c>
      <c r="W760" s="272">
        <f>IF(U760&gt;11,(U760-#REF!-#REF!),0)</f>
        <v>0</v>
      </c>
    </row>
    <row r="761" spans="1:23" s="2" customFormat="1" ht="10.7">
      <c r="A761" s="259">
        <v>736</v>
      </c>
      <c r="B761" s="185"/>
      <c r="C761" s="186"/>
      <c r="D761" s="187"/>
      <c r="E761" s="186"/>
      <c r="F761" s="188"/>
      <c r="G761" s="262">
        <f t="shared" si="23"/>
        <v>0</v>
      </c>
      <c r="H761" s="192"/>
      <c r="I761" s="187"/>
      <c r="J761" s="187"/>
      <c r="K761" s="187"/>
      <c r="L761" s="187"/>
      <c r="M761" s="187"/>
      <c r="N761" s="187"/>
      <c r="O761" s="187"/>
      <c r="P761" s="187"/>
      <c r="Q761" s="187"/>
      <c r="R761" s="187"/>
      <c r="S761" s="187"/>
      <c r="T761" s="269"/>
      <c r="U761" s="271">
        <f>IF(AND(H761=0,I761=0,J761=0,K761=0,L761=0,M761=0,N761=0,O761=0,P761=0,Q761=0,R761=0,S761=0,T761=0),0,AVERAGE($H761:T761))</f>
        <v>0</v>
      </c>
      <c r="V761" s="272">
        <f t="shared" si="24"/>
        <v>0</v>
      </c>
      <c r="W761" s="272">
        <f>IF(U761&gt;11,(U761-#REF!-#REF!),0)</f>
        <v>0</v>
      </c>
    </row>
    <row r="762" spans="1:23" s="2" customFormat="1" ht="10.7">
      <c r="A762" s="259">
        <v>737</v>
      </c>
      <c r="B762" s="185"/>
      <c r="C762" s="186"/>
      <c r="D762" s="187"/>
      <c r="E762" s="186"/>
      <c r="F762" s="188"/>
      <c r="G762" s="262">
        <f t="shared" si="23"/>
        <v>0</v>
      </c>
      <c r="H762" s="192"/>
      <c r="I762" s="187"/>
      <c r="J762" s="187"/>
      <c r="K762" s="187"/>
      <c r="L762" s="187"/>
      <c r="M762" s="187"/>
      <c r="N762" s="187"/>
      <c r="O762" s="187"/>
      <c r="P762" s="187"/>
      <c r="Q762" s="187"/>
      <c r="R762" s="187"/>
      <c r="S762" s="187"/>
      <c r="T762" s="269"/>
      <c r="U762" s="271">
        <f>IF(AND(H762=0,I762=0,J762=0,K762=0,L762=0,M762=0,N762=0,O762=0,P762=0,Q762=0,R762=0,S762=0,T762=0),0,AVERAGE($H762:T762))</f>
        <v>0</v>
      </c>
      <c r="V762" s="272">
        <f t="shared" si="24"/>
        <v>0</v>
      </c>
      <c r="W762" s="272">
        <f>IF(U762&gt;11,(U762-#REF!-#REF!),0)</f>
        <v>0</v>
      </c>
    </row>
    <row r="763" spans="1:23" s="2" customFormat="1" ht="10.7">
      <c r="A763" s="259">
        <v>738</v>
      </c>
      <c r="B763" s="185"/>
      <c r="C763" s="186"/>
      <c r="D763" s="187"/>
      <c r="E763" s="186"/>
      <c r="F763" s="188"/>
      <c r="G763" s="262">
        <f t="shared" si="23"/>
        <v>0</v>
      </c>
      <c r="H763" s="192"/>
      <c r="I763" s="187"/>
      <c r="J763" s="187"/>
      <c r="K763" s="187"/>
      <c r="L763" s="187"/>
      <c r="M763" s="187"/>
      <c r="N763" s="187"/>
      <c r="O763" s="187"/>
      <c r="P763" s="187"/>
      <c r="Q763" s="187"/>
      <c r="R763" s="187"/>
      <c r="S763" s="187"/>
      <c r="T763" s="269"/>
      <c r="U763" s="271">
        <f>IF(AND(H763=0,I763=0,J763=0,K763=0,L763=0,M763=0,N763=0,O763=0,P763=0,Q763=0,R763=0,S763=0,T763=0),0,AVERAGE($H763:T763))</f>
        <v>0</v>
      </c>
      <c r="V763" s="272">
        <f t="shared" si="24"/>
        <v>0</v>
      </c>
      <c r="W763" s="272">
        <f>IF(U763&gt;11,(U763-#REF!-#REF!),0)</f>
        <v>0</v>
      </c>
    </row>
    <row r="764" spans="1:23" s="2" customFormat="1" ht="10.7">
      <c r="A764" s="259">
        <v>739</v>
      </c>
      <c r="B764" s="185"/>
      <c r="C764" s="186"/>
      <c r="D764" s="187"/>
      <c r="E764" s="186"/>
      <c r="F764" s="188"/>
      <c r="G764" s="262">
        <f t="shared" si="23"/>
        <v>0</v>
      </c>
      <c r="H764" s="192"/>
      <c r="I764" s="187"/>
      <c r="J764" s="187"/>
      <c r="K764" s="187"/>
      <c r="L764" s="187"/>
      <c r="M764" s="187"/>
      <c r="N764" s="187"/>
      <c r="O764" s="187"/>
      <c r="P764" s="187"/>
      <c r="Q764" s="187"/>
      <c r="R764" s="187"/>
      <c r="S764" s="187"/>
      <c r="T764" s="269"/>
      <c r="U764" s="271">
        <f>IF(AND(H764=0,I764=0,J764=0,K764=0,L764=0,M764=0,N764=0,O764=0,P764=0,Q764=0,R764=0,S764=0,T764=0),0,AVERAGE($H764:T764))</f>
        <v>0</v>
      </c>
      <c r="V764" s="272">
        <f t="shared" si="24"/>
        <v>0</v>
      </c>
      <c r="W764" s="272">
        <f>IF(U764&gt;11,(U764-#REF!-#REF!),0)</f>
        <v>0</v>
      </c>
    </row>
    <row r="765" spans="1:23" s="2" customFormat="1" ht="10.7">
      <c r="A765" s="259">
        <v>740</v>
      </c>
      <c r="B765" s="185"/>
      <c r="C765" s="186"/>
      <c r="D765" s="187"/>
      <c r="E765" s="186"/>
      <c r="F765" s="188"/>
      <c r="G765" s="262">
        <f t="shared" si="23"/>
        <v>0</v>
      </c>
      <c r="H765" s="192"/>
      <c r="I765" s="187"/>
      <c r="J765" s="187"/>
      <c r="K765" s="187"/>
      <c r="L765" s="187"/>
      <c r="M765" s="187"/>
      <c r="N765" s="187"/>
      <c r="O765" s="187"/>
      <c r="P765" s="187"/>
      <c r="Q765" s="187"/>
      <c r="R765" s="187"/>
      <c r="S765" s="187"/>
      <c r="T765" s="269"/>
      <c r="U765" s="271">
        <f>IF(AND(H765=0,I765=0,J765=0,K765=0,L765=0,M765=0,N765=0,O765=0,P765=0,Q765=0,R765=0,S765=0,T765=0),0,AVERAGE($H765:T765))</f>
        <v>0</v>
      </c>
      <c r="V765" s="272">
        <f t="shared" si="24"/>
        <v>0</v>
      </c>
      <c r="W765" s="272">
        <f>IF(U765&gt;11,(U765-#REF!-#REF!),0)</f>
        <v>0</v>
      </c>
    </row>
    <row r="766" spans="1:23" s="2" customFormat="1" ht="10.7">
      <c r="A766" s="259">
        <v>741</v>
      </c>
      <c r="B766" s="185"/>
      <c r="C766" s="186"/>
      <c r="D766" s="187"/>
      <c r="E766" s="186"/>
      <c r="F766" s="188"/>
      <c r="G766" s="262">
        <f t="shared" si="23"/>
        <v>0</v>
      </c>
      <c r="H766" s="192"/>
      <c r="I766" s="187"/>
      <c r="J766" s="187"/>
      <c r="K766" s="187"/>
      <c r="L766" s="187"/>
      <c r="M766" s="187"/>
      <c r="N766" s="187"/>
      <c r="O766" s="187"/>
      <c r="P766" s="187"/>
      <c r="Q766" s="187"/>
      <c r="R766" s="187"/>
      <c r="S766" s="187"/>
      <c r="T766" s="269"/>
      <c r="U766" s="271">
        <f>IF(AND(H766=0,I766=0,J766=0,K766=0,L766=0,M766=0,N766=0,O766=0,P766=0,Q766=0,R766=0,S766=0,T766=0),0,AVERAGE($H766:T766))</f>
        <v>0</v>
      </c>
      <c r="V766" s="272">
        <f t="shared" si="24"/>
        <v>0</v>
      </c>
      <c r="W766" s="272">
        <f>IF(U766&gt;11,(U766-#REF!-#REF!),0)</f>
        <v>0</v>
      </c>
    </row>
    <row r="767" spans="1:23" s="2" customFormat="1" ht="10.7">
      <c r="A767" s="259">
        <v>742</v>
      </c>
      <c r="B767" s="185"/>
      <c r="C767" s="186"/>
      <c r="D767" s="187"/>
      <c r="E767" s="186"/>
      <c r="F767" s="188"/>
      <c r="G767" s="262">
        <f t="shared" si="23"/>
        <v>0</v>
      </c>
      <c r="H767" s="192"/>
      <c r="I767" s="187"/>
      <c r="J767" s="187"/>
      <c r="K767" s="187"/>
      <c r="L767" s="187"/>
      <c r="M767" s="187"/>
      <c r="N767" s="187"/>
      <c r="O767" s="187"/>
      <c r="P767" s="187"/>
      <c r="Q767" s="187"/>
      <c r="R767" s="187"/>
      <c r="S767" s="187"/>
      <c r="T767" s="269"/>
      <c r="U767" s="271">
        <f>IF(AND(H767=0,I767=0,J767=0,K767=0,L767=0,M767=0,N767=0,O767=0,P767=0,Q767=0,R767=0,S767=0,T767=0),0,AVERAGE($H767:T767))</f>
        <v>0</v>
      </c>
      <c r="V767" s="272">
        <f t="shared" si="24"/>
        <v>0</v>
      </c>
      <c r="W767" s="272">
        <f>IF(U767&gt;11,(U767-#REF!-#REF!),0)</f>
        <v>0</v>
      </c>
    </row>
    <row r="768" spans="1:23" s="2" customFormat="1" ht="10.7">
      <c r="A768" s="259">
        <v>743</v>
      </c>
      <c r="B768" s="185"/>
      <c r="C768" s="186"/>
      <c r="D768" s="187"/>
      <c r="E768" s="186"/>
      <c r="F768" s="188"/>
      <c r="G768" s="262">
        <f t="shared" si="23"/>
        <v>0</v>
      </c>
      <c r="H768" s="192"/>
      <c r="I768" s="187"/>
      <c r="J768" s="187"/>
      <c r="K768" s="187"/>
      <c r="L768" s="187"/>
      <c r="M768" s="187"/>
      <c r="N768" s="187"/>
      <c r="O768" s="187"/>
      <c r="P768" s="187"/>
      <c r="Q768" s="187"/>
      <c r="R768" s="187"/>
      <c r="S768" s="187"/>
      <c r="T768" s="269"/>
      <c r="U768" s="271">
        <f>IF(AND(H768=0,I768=0,J768=0,K768=0,L768=0,M768=0,N768=0,O768=0,P768=0,Q768=0,R768=0,S768=0,T768=0),0,AVERAGE($H768:T768))</f>
        <v>0</v>
      </c>
      <c r="V768" s="272">
        <f t="shared" si="24"/>
        <v>0</v>
      </c>
      <c r="W768" s="272">
        <f>IF(U768&gt;11,(U768-#REF!-#REF!),0)</f>
        <v>0</v>
      </c>
    </row>
    <row r="769" spans="1:23" s="2" customFormat="1" ht="10.7">
      <c r="A769" s="259">
        <v>744</v>
      </c>
      <c r="B769" s="185"/>
      <c r="C769" s="186"/>
      <c r="D769" s="187"/>
      <c r="E769" s="186"/>
      <c r="F769" s="188"/>
      <c r="G769" s="262">
        <f t="shared" si="23"/>
        <v>0</v>
      </c>
      <c r="H769" s="192"/>
      <c r="I769" s="187"/>
      <c r="J769" s="187"/>
      <c r="K769" s="187"/>
      <c r="L769" s="187"/>
      <c r="M769" s="187"/>
      <c r="N769" s="187"/>
      <c r="O769" s="187"/>
      <c r="P769" s="187"/>
      <c r="Q769" s="187"/>
      <c r="R769" s="187"/>
      <c r="S769" s="187"/>
      <c r="T769" s="269"/>
      <c r="U769" s="271">
        <f>IF(AND(H769=0,I769=0,J769=0,K769=0,L769=0,M769=0,N769=0,O769=0,P769=0,Q769=0,R769=0,S769=0,T769=0),0,AVERAGE($H769:T769))</f>
        <v>0</v>
      </c>
      <c r="V769" s="272">
        <f t="shared" si="24"/>
        <v>0</v>
      </c>
      <c r="W769" s="272">
        <f>IF(U769&gt;11,(U769-#REF!-#REF!),0)</f>
        <v>0</v>
      </c>
    </row>
    <row r="770" spans="1:23" s="2" customFormat="1" ht="10.7">
      <c r="A770" s="259">
        <v>745</v>
      </c>
      <c r="B770" s="185"/>
      <c r="C770" s="186"/>
      <c r="D770" s="187"/>
      <c r="E770" s="186"/>
      <c r="F770" s="188"/>
      <c r="G770" s="262">
        <f t="shared" si="23"/>
        <v>0</v>
      </c>
      <c r="H770" s="192"/>
      <c r="I770" s="187"/>
      <c r="J770" s="187"/>
      <c r="K770" s="187"/>
      <c r="L770" s="187"/>
      <c r="M770" s="187"/>
      <c r="N770" s="187"/>
      <c r="O770" s="187"/>
      <c r="P770" s="187"/>
      <c r="Q770" s="187"/>
      <c r="R770" s="187"/>
      <c r="S770" s="187"/>
      <c r="T770" s="269"/>
      <c r="U770" s="271">
        <f>IF(AND(H770=0,I770=0,J770=0,K770=0,L770=0,M770=0,N770=0,O770=0,P770=0,Q770=0,R770=0,S770=0,T770=0),0,AVERAGE($H770:T770))</f>
        <v>0</v>
      </c>
      <c r="V770" s="272">
        <f t="shared" si="24"/>
        <v>0</v>
      </c>
      <c r="W770" s="272">
        <f>IF(U770&gt;11,(U770-#REF!-#REF!),0)</f>
        <v>0</v>
      </c>
    </row>
    <row r="771" spans="1:23" s="2" customFormat="1" ht="10.7">
      <c r="A771" s="259">
        <v>746</v>
      </c>
      <c r="B771" s="185"/>
      <c r="C771" s="186"/>
      <c r="D771" s="187"/>
      <c r="E771" s="186"/>
      <c r="F771" s="188"/>
      <c r="G771" s="262">
        <f t="shared" si="23"/>
        <v>0</v>
      </c>
      <c r="H771" s="192"/>
      <c r="I771" s="187"/>
      <c r="J771" s="187"/>
      <c r="K771" s="187"/>
      <c r="L771" s="187"/>
      <c r="M771" s="187"/>
      <c r="N771" s="187"/>
      <c r="O771" s="187"/>
      <c r="P771" s="187"/>
      <c r="Q771" s="187"/>
      <c r="R771" s="187"/>
      <c r="S771" s="187"/>
      <c r="T771" s="269"/>
      <c r="U771" s="271">
        <f>IF(AND(H771=0,I771=0,J771=0,K771=0,L771=0,M771=0,N771=0,O771=0,P771=0,Q771=0,R771=0,S771=0,T771=0),0,AVERAGE($H771:T771))</f>
        <v>0</v>
      </c>
      <c r="V771" s="272">
        <f t="shared" si="24"/>
        <v>0</v>
      </c>
      <c r="W771" s="272">
        <f>IF(U771&gt;11,(U771-#REF!-#REF!),0)</f>
        <v>0</v>
      </c>
    </row>
    <row r="772" spans="1:23" s="2" customFormat="1" ht="10.7">
      <c r="A772" s="259">
        <v>747</v>
      </c>
      <c r="B772" s="185"/>
      <c r="C772" s="186"/>
      <c r="D772" s="187"/>
      <c r="E772" s="186"/>
      <c r="F772" s="188"/>
      <c r="G772" s="262">
        <f t="shared" si="23"/>
        <v>0</v>
      </c>
      <c r="H772" s="192"/>
      <c r="I772" s="187"/>
      <c r="J772" s="187"/>
      <c r="K772" s="187"/>
      <c r="L772" s="187"/>
      <c r="M772" s="187"/>
      <c r="N772" s="187"/>
      <c r="O772" s="187"/>
      <c r="P772" s="187"/>
      <c r="Q772" s="187"/>
      <c r="R772" s="187"/>
      <c r="S772" s="187"/>
      <c r="T772" s="269"/>
      <c r="U772" s="271">
        <f>IF(AND(H772=0,I772=0,J772=0,K772=0,L772=0,M772=0,N772=0,O772=0,P772=0,Q772=0,R772=0,S772=0,T772=0),0,AVERAGE($H772:T772))</f>
        <v>0</v>
      </c>
      <c r="V772" s="272">
        <f t="shared" si="24"/>
        <v>0</v>
      </c>
      <c r="W772" s="272">
        <f>IF(U772&gt;11,(U772-#REF!-#REF!),0)</f>
        <v>0</v>
      </c>
    </row>
    <row r="773" spans="1:23" s="2" customFormat="1" ht="10.7">
      <c r="A773" s="259">
        <v>748</v>
      </c>
      <c r="B773" s="185"/>
      <c r="C773" s="186"/>
      <c r="D773" s="187"/>
      <c r="E773" s="186"/>
      <c r="F773" s="188"/>
      <c r="G773" s="262">
        <f t="shared" si="23"/>
        <v>0</v>
      </c>
      <c r="H773" s="192"/>
      <c r="I773" s="187"/>
      <c r="J773" s="187"/>
      <c r="K773" s="187"/>
      <c r="L773" s="187"/>
      <c r="M773" s="187"/>
      <c r="N773" s="187"/>
      <c r="O773" s="187"/>
      <c r="P773" s="187"/>
      <c r="Q773" s="187"/>
      <c r="R773" s="187"/>
      <c r="S773" s="187"/>
      <c r="T773" s="269"/>
      <c r="U773" s="271">
        <f>IF(AND(H773=0,I773=0,J773=0,K773=0,L773=0,M773=0,N773=0,O773=0,P773=0,Q773=0,R773=0,S773=0,T773=0),0,AVERAGE($H773:T773))</f>
        <v>0</v>
      </c>
      <c r="V773" s="272">
        <f t="shared" si="24"/>
        <v>0</v>
      </c>
      <c r="W773" s="272">
        <f>IF(U773&gt;11,(U773-#REF!-#REF!),0)</f>
        <v>0</v>
      </c>
    </row>
    <row r="774" spans="1:23" s="2" customFormat="1" ht="10.7">
      <c r="A774" s="259">
        <v>749</v>
      </c>
      <c r="B774" s="185"/>
      <c r="C774" s="186"/>
      <c r="D774" s="187"/>
      <c r="E774" s="186"/>
      <c r="F774" s="188"/>
      <c r="G774" s="262">
        <f t="shared" si="23"/>
        <v>0</v>
      </c>
      <c r="H774" s="192"/>
      <c r="I774" s="187"/>
      <c r="J774" s="187"/>
      <c r="K774" s="187"/>
      <c r="L774" s="187"/>
      <c r="M774" s="187"/>
      <c r="N774" s="187"/>
      <c r="O774" s="187"/>
      <c r="P774" s="187"/>
      <c r="Q774" s="187"/>
      <c r="R774" s="187"/>
      <c r="S774" s="187"/>
      <c r="T774" s="269"/>
      <c r="U774" s="271">
        <f>IF(AND(H774=0,I774=0,J774=0,K774=0,L774=0,M774=0,N774=0,O774=0,P774=0,Q774=0,R774=0,S774=0,T774=0),0,AVERAGE($H774:T774))</f>
        <v>0</v>
      </c>
      <c r="V774" s="272">
        <f t="shared" si="24"/>
        <v>0</v>
      </c>
      <c r="W774" s="272">
        <f>IF(U774&gt;11,(U774-#REF!-#REF!),0)</f>
        <v>0</v>
      </c>
    </row>
    <row r="775" spans="1:23" s="2" customFormat="1" ht="10.7">
      <c r="A775" s="259">
        <v>750</v>
      </c>
      <c r="B775" s="185"/>
      <c r="C775" s="186"/>
      <c r="D775" s="187"/>
      <c r="E775" s="186"/>
      <c r="F775" s="188"/>
      <c r="G775" s="262">
        <f t="shared" si="23"/>
        <v>0</v>
      </c>
      <c r="H775" s="192"/>
      <c r="I775" s="187"/>
      <c r="J775" s="187"/>
      <c r="K775" s="187"/>
      <c r="L775" s="187"/>
      <c r="M775" s="187"/>
      <c r="N775" s="187"/>
      <c r="O775" s="187"/>
      <c r="P775" s="187"/>
      <c r="Q775" s="187"/>
      <c r="R775" s="187"/>
      <c r="S775" s="187"/>
      <c r="T775" s="269"/>
      <c r="U775" s="271">
        <f>IF(AND(H775=0,I775=0,J775=0,K775=0,L775=0,M775=0,N775=0,O775=0,P775=0,Q775=0,R775=0,S775=0,T775=0),0,AVERAGE($H775:T775))</f>
        <v>0</v>
      </c>
      <c r="V775" s="272">
        <f t="shared" si="24"/>
        <v>0</v>
      </c>
      <c r="W775" s="272">
        <f>IF(U775&gt;11,(U775-#REF!-#REF!),0)</f>
        <v>0</v>
      </c>
    </row>
    <row r="776" spans="1:23" s="2" customFormat="1" ht="10.7">
      <c r="A776" s="259">
        <v>751</v>
      </c>
      <c r="B776" s="185"/>
      <c r="C776" s="186"/>
      <c r="D776" s="187"/>
      <c r="E776" s="186"/>
      <c r="F776" s="188"/>
      <c r="G776" s="262">
        <f t="shared" si="23"/>
        <v>0</v>
      </c>
      <c r="H776" s="192"/>
      <c r="I776" s="187"/>
      <c r="J776" s="187"/>
      <c r="K776" s="187"/>
      <c r="L776" s="187"/>
      <c r="M776" s="187"/>
      <c r="N776" s="187"/>
      <c r="O776" s="187"/>
      <c r="P776" s="187"/>
      <c r="Q776" s="187"/>
      <c r="R776" s="187"/>
      <c r="S776" s="187"/>
      <c r="T776" s="269"/>
      <c r="U776" s="271">
        <f>IF(AND(H776=0,I776=0,J776=0,K776=0,L776=0,M776=0,N776=0,O776=0,P776=0,Q776=0,R776=0,S776=0,T776=0),0,AVERAGE($H776:T776))</f>
        <v>0</v>
      </c>
      <c r="V776" s="272">
        <f t="shared" si="24"/>
        <v>0</v>
      </c>
      <c r="W776" s="272">
        <f>IF(U776&gt;11,(U776-#REF!-#REF!),0)</f>
        <v>0</v>
      </c>
    </row>
    <row r="777" spans="1:23" s="2" customFormat="1" ht="10.7">
      <c r="A777" s="259">
        <v>752</v>
      </c>
      <c r="B777" s="185"/>
      <c r="C777" s="186"/>
      <c r="D777" s="187"/>
      <c r="E777" s="186"/>
      <c r="F777" s="188"/>
      <c r="G777" s="262">
        <f t="shared" si="23"/>
        <v>0</v>
      </c>
      <c r="H777" s="192"/>
      <c r="I777" s="187"/>
      <c r="J777" s="187"/>
      <c r="K777" s="187"/>
      <c r="L777" s="187"/>
      <c r="M777" s="187"/>
      <c r="N777" s="187"/>
      <c r="O777" s="187"/>
      <c r="P777" s="187"/>
      <c r="Q777" s="187"/>
      <c r="R777" s="187"/>
      <c r="S777" s="187"/>
      <c r="T777" s="269"/>
      <c r="U777" s="271">
        <f>IF(AND(H777=0,I777=0,J777=0,K777=0,L777=0,M777=0,N777=0,O777=0,P777=0,Q777=0,R777=0,S777=0,T777=0),0,AVERAGE($H777:T777))</f>
        <v>0</v>
      </c>
      <c r="V777" s="272">
        <f t="shared" si="24"/>
        <v>0</v>
      </c>
      <c r="W777" s="272">
        <f>IF(U777&gt;11,(U777-#REF!-#REF!),0)</f>
        <v>0</v>
      </c>
    </row>
    <row r="778" spans="1:23" s="2" customFormat="1" ht="10.7">
      <c r="A778" s="259">
        <v>753</v>
      </c>
      <c r="B778" s="185"/>
      <c r="C778" s="186"/>
      <c r="D778" s="187"/>
      <c r="E778" s="186"/>
      <c r="F778" s="188"/>
      <c r="G778" s="262">
        <f t="shared" si="23"/>
        <v>0</v>
      </c>
      <c r="H778" s="192"/>
      <c r="I778" s="187"/>
      <c r="J778" s="187"/>
      <c r="K778" s="187"/>
      <c r="L778" s="187"/>
      <c r="M778" s="187"/>
      <c r="N778" s="187"/>
      <c r="O778" s="187"/>
      <c r="P778" s="187"/>
      <c r="Q778" s="187"/>
      <c r="R778" s="187"/>
      <c r="S778" s="187"/>
      <c r="T778" s="269"/>
      <c r="U778" s="271">
        <f>IF(AND(H778=0,I778=0,J778=0,K778=0,L778=0,M778=0,N778=0,O778=0,P778=0,Q778=0,R778=0,S778=0,T778=0),0,AVERAGE($H778:T778))</f>
        <v>0</v>
      </c>
      <c r="V778" s="272">
        <f t="shared" si="24"/>
        <v>0</v>
      </c>
      <c r="W778" s="272">
        <f>IF(U778&gt;11,(U778-#REF!-#REF!),0)</f>
        <v>0</v>
      </c>
    </row>
    <row r="779" spans="1:23" s="2" customFormat="1" ht="10.7">
      <c r="A779" s="259">
        <v>754</v>
      </c>
      <c r="B779" s="185"/>
      <c r="C779" s="186"/>
      <c r="D779" s="187"/>
      <c r="E779" s="186"/>
      <c r="F779" s="188"/>
      <c r="G779" s="262">
        <f t="shared" si="23"/>
        <v>0</v>
      </c>
      <c r="H779" s="192"/>
      <c r="I779" s="187"/>
      <c r="J779" s="187"/>
      <c r="K779" s="187"/>
      <c r="L779" s="187"/>
      <c r="M779" s="187"/>
      <c r="N779" s="187"/>
      <c r="O779" s="187"/>
      <c r="P779" s="187"/>
      <c r="Q779" s="187"/>
      <c r="R779" s="187"/>
      <c r="S779" s="187"/>
      <c r="T779" s="269"/>
      <c r="U779" s="271">
        <f>IF(AND(H779=0,I779=0,J779=0,K779=0,L779=0,M779=0,N779=0,O779=0,P779=0,Q779=0,R779=0,S779=0,T779=0),0,AVERAGE($H779:T779))</f>
        <v>0</v>
      </c>
      <c r="V779" s="272">
        <f t="shared" si="24"/>
        <v>0</v>
      </c>
      <c r="W779" s="272">
        <f>IF(U779&gt;11,(U779-#REF!-#REF!),0)</f>
        <v>0</v>
      </c>
    </row>
    <row r="780" spans="1:23" s="2" customFormat="1" ht="10.7">
      <c r="A780" s="259">
        <v>755</v>
      </c>
      <c r="B780" s="185"/>
      <c r="C780" s="186"/>
      <c r="D780" s="187"/>
      <c r="E780" s="186"/>
      <c r="F780" s="188"/>
      <c r="G780" s="262">
        <f t="shared" si="23"/>
        <v>0</v>
      </c>
      <c r="H780" s="192"/>
      <c r="I780" s="187"/>
      <c r="J780" s="187"/>
      <c r="K780" s="187"/>
      <c r="L780" s="187"/>
      <c r="M780" s="187"/>
      <c r="N780" s="187"/>
      <c r="O780" s="187"/>
      <c r="P780" s="187"/>
      <c r="Q780" s="187"/>
      <c r="R780" s="187"/>
      <c r="S780" s="187"/>
      <c r="T780" s="269"/>
      <c r="U780" s="271">
        <f>IF(AND(H780=0,I780=0,J780=0,K780=0,L780=0,M780=0,N780=0,O780=0,P780=0,Q780=0,R780=0,S780=0,T780=0),0,AVERAGE($H780:T780))</f>
        <v>0</v>
      </c>
      <c r="V780" s="272">
        <f t="shared" si="24"/>
        <v>0</v>
      </c>
      <c r="W780" s="272">
        <f>IF(U780&gt;11,(U780-#REF!-#REF!),0)</f>
        <v>0</v>
      </c>
    </row>
    <row r="781" spans="1:23" s="2" customFormat="1" ht="10.7">
      <c r="A781" s="259">
        <v>756</v>
      </c>
      <c r="B781" s="185"/>
      <c r="C781" s="186"/>
      <c r="D781" s="187"/>
      <c r="E781" s="186"/>
      <c r="F781" s="188"/>
      <c r="G781" s="262">
        <f t="shared" si="23"/>
        <v>0</v>
      </c>
      <c r="H781" s="192"/>
      <c r="I781" s="187"/>
      <c r="J781" s="187"/>
      <c r="K781" s="187"/>
      <c r="L781" s="187"/>
      <c r="M781" s="187"/>
      <c r="N781" s="187"/>
      <c r="O781" s="187"/>
      <c r="P781" s="187"/>
      <c r="Q781" s="187"/>
      <c r="R781" s="187"/>
      <c r="S781" s="187"/>
      <c r="T781" s="269"/>
      <c r="U781" s="271">
        <f>IF(AND(H781=0,I781=0,J781=0,K781=0,L781=0,M781=0,N781=0,O781=0,P781=0,Q781=0,R781=0,S781=0,T781=0),0,AVERAGE($H781:T781))</f>
        <v>0</v>
      </c>
      <c r="V781" s="272">
        <f t="shared" si="24"/>
        <v>0</v>
      </c>
      <c r="W781" s="272">
        <f>IF(U781&gt;11,(U781-#REF!-#REF!),0)</f>
        <v>0</v>
      </c>
    </row>
    <row r="782" spans="1:23" s="2" customFormat="1" ht="10.7">
      <c r="A782" s="259">
        <v>757</v>
      </c>
      <c r="B782" s="185"/>
      <c r="C782" s="186"/>
      <c r="D782" s="187"/>
      <c r="E782" s="186"/>
      <c r="F782" s="188"/>
      <c r="G782" s="262">
        <f t="shared" si="23"/>
        <v>0</v>
      </c>
      <c r="H782" s="192"/>
      <c r="I782" s="187"/>
      <c r="J782" s="187"/>
      <c r="K782" s="187"/>
      <c r="L782" s="187"/>
      <c r="M782" s="187"/>
      <c r="N782" s="187"/>
      <c r="O782" s="187"/>
      <c r="P782" s="187"/>
      <c r="Q782" s="187"/>
      <c r="R782" s="187"/>
      <c r="S782" s="187"/>
      <c r="T782" s="269"/>
      <c r="U782" s="271">
        <f>IF(AND(H782=0,I782=0,J782=0,K782=0,L782=0,M782=0,N782=0,O782=0,P782=0,Q782=0,R782=0,S782=0,T782=0),0,AVERAGE($H782:T782))</f>
        <v>0</v>
      </c>
      <c r="V782" s="272">
        <f t="shared" si="24"/>
        <v>0</v>
      </c>
      <c r="W782" s="272">
        <f>IF(U782&gt;11,(U782-#REF!-#REF!),0)</f>
        <v>0</v>
      </c>
    </row>
    <row r="783" spans="1:23" s="2" customFormat="1" ht="10.7">
      <c r="A783" s="259">
        <v>758</v>
      </c>
      <c r="B783" s="185"/>
      <c r="C783" s="186"/>
      <c r="D783" s="187"/>
      <c r="E783" s="186"/>
      <c r="F783" s="188"/>
      <c r="G783" s="262">
        <f t="shared" si="23"/>
        <v>0</v>
      </c>
      <c r="H783" s="192"/>
      <c r="I783" s="187"/>
      <c r="J783" s="187"/>
      <c r="K783" s="187"/>
      <c r="L783" s="187"/>
      <c r="M783" s="187"/>
      <c r="N783" s="187"/>
      <c r="O783" s="187"/>
      <c r="P783" s="187"/>
      <c r="Q783" s="187"/>
      <c r="R783" s="187"/>
      <c r="S783" s="187"/>
      <c r="T783" s="269"/>
      <c r="U783" s="271">
        <f>IF(AND(H783=0,I783=0,J783=0,K783=0,L783=0,M783=0,N783=0,O783=0,P783=0,Q783=0,R783=0,S783=0,T783=0),0,AVERAGE($H783:T783))</f>
        <v>0</v>
      </c>
      <c r="V783" s="272">
        <f t="shared" si="24"/>
        <v>0</v>
      </c>
      <c r="W783" s="272">
        <f>IF(U783&gt;11,(U783-#REF!-#REF!),0)</f>
        <v>0</v>
      </c>
    </row>
    <row r="784" spans="1:23" s="2" customFormat="1" ht="10.7">
      <c r="A784" s="259">
        <v>759</v>
      </c>
      <c r="B784" s="185"/>
      <c r="C784" s="186"/>
      <c r="D784" s="187"/>
      <c r="E784" s="186"/>
      <c r="F784" s="188"/>
      <c r="G784" s="262">
        <f t="shared" si="23"/>
        <v>0</v>
      </c>
      <c r="H784" s="192"/>
      <c r="I784" s="187"/>
      <c r="J784" s="187"/>
      <c r="K784" s="187"/>
      <c r="L784" s="187"/>
      <c r="M784" s="187"/>
      <c r="N784" s="187"/>
      <c r="O784" s="187"/>
      <c r="P784" s="187"/>
      <c r="Q784" s="187"/>
      <c r="R784" s="187"/>
      <c r="S784" s="187"/>
      <c r="T784" s="269"/>
      <c r="U784" s="271">
        <f>IF(AND(H784=0,I784=0,J784=0,K784=0,L784=0,M784=0,N784=0,O784=0,P784=0,Q784=0,R784=0,S784=0,T784=0),0,AVERAGE($H784:T784))</f>
        <v>0</v>
      </c>
      <c r="V784" s="272">
        <f t="shared" si="24"/>
        <v>0</v>
      </c>
      <c r="W784" s="272">
        <f>IF(U784&gt;11,(U784-#REF!-#REF!),0)</f>
        <v>0</v>
      </c>
    </row>
    <row r="785" spans="1:23" s="2" customFormat="1" ht="10.7">
      <c r="A785" s="259">
        <v>760</v>
      </c>
      <c r="B785" s="185"/>
      <c r="C785" s="186"/>
      <c r="D785" s="187"/>
      <c r="E785" s="186"/>
      <c r="F785" s="188"/>
      <c r="G785" s="262">
        <f t="shared" si="23"/>
        <v>0</v>
      </c>
      <c r="H785" s="192"/>
      <c r="I785" s="187"/>
      <c r="J785" s="187"/>
      <c r="K785" s="187"/>
      <c r="L785" s="187"/>
      <c r="M785" s="187"/>
      <c r="N785" s="187"/>
      <c r="O785" s="187"/>
      <c r="P785" s="187"/>
      <c r="Q785" s="187"/>
      <c r="R785" s="187"/>
      <c r="S785" s="187"/>
      <c r="T785" s="269"/>
      <c r="U785" s="271">
        <f>IF(AND(H785=0,I785=0,J785=0,K785=0,L785=0,M785=0,N785=0,O785=0,P785=0,Q785=0,R785=0,S785=0,T785=0),0,AVERAGE($H785:T785))</f>
        <v>0</v>
      </c>
      <c r="V785" s="272">
        <f t="shared" si="24"/>
        <v>0</v>
      </c>
      <c r="W785" s="272">
        <f>IF(U785&gt;11,(U785-#REF!-#REF!),0)</f>
        <v>0</v>
      </c>
    </row>
    <row r="786" spans="1:23" s="2" customFormat="1" ht="10.7">
      <c r="A786" s="259">
        <v>761</v>
      </c>
      <c r="B786" s="185"/>
      <c r="C786" s="186"/>
      <c r="D786" s="187"/>
      <c r="E786" s="186"/>
      <c r="F786" s="188"/>
      <c r="G786" s="262">
        <f t="shared" si="23"/>
        <v>0</v>
      </c>
      <c r="H786" s="192"/>
      <c r="I786" s="187"/>
      <c r="J786" s="187"/>
      <c r="K786" s="187"/>
      <c r="L786" s="187"/>
      <c r="M786" s="187"/>
      <c r="N786" s="187"/>
      <c r="O786" s="187"/>
      <c r="P786" s="187"/>
      <c r="Q786" s="187"/>
      <c r="R786" s="187"/>
      <c r="S786" s="187"/>
      <c r="T786" s="269"/>
      <c r="U786" s="271">
        <f>IF(AND(H786=0,I786=0,J786=0,K786=0,L786=0,M786=0,N786=0,O786=0,P786=0,Q786=0,R786=0,S786=0,T786=0),0,AVERAGE($H786:T786))</f>
        <v>0</v>
      </c>
      <c r="V786" s="272">
        <f t="shared" si="24"/>
        <v>0</v>
      </c>
      <c r="W786" s="272">
        <f>IF(U786&gt;11,(U786-#REF!-#REF!),0)</f>
        <v>0</v>
      </c>
    </row>
    <row r="787" spans="1:23" s="2" customFormat="1" ht="10.7">
      <c r="A787" s="259">
        <v>762</v>
      </c>
      <c r="B787" s="185"/>
      <c r="C787" s="186"/>
      <c r="D787" s="187"/>
      <c r="E787" s="186"/>
      <c r="F787" s="188"/>
      <c r="G787" s="262">
        <f t="shared" si="23"/>
        <v>0</v>
      </c>
      <c r="H787" s="192"/>
      <c r="I787" s="187"/>
      <c r="J787" s="187"/>
      <c r="K787" s="187"/>
      <c r="L787" s="187"/>
      <c r="M787" s="187"/>
      <c r="N787" s="187"/>
      <c r="O787" s="187"/>
      <c r="P787" s="187"/>
      <c r="Q787" s="187"/>
      <c r="R787" s="187"/>
      <c r="S787" s="187"/>
      <c r="T787" s="269"/>
      <c r="U787" s="271">
        <f>IF(AND(H787=0,I787=0,J787=0,K787=0,L787=0,M787=0,N787=0,O787=0,P787=0,Q787=0,R787=0,S787=0,T787=0),0,AVERAGE($H787:T787))</f>
        <v>0</v>
      </c>
      <c r="V787" s="272">
        <f t="shared" si="24"/>
        <v>0</v>
      </c>
      <c r="W787" s="272">
        <f>IF(U787&gt;11,(U787-#REF!-#REF!),0)</f>
        <v>0</v>
      </c>
    </row>
    <row r="788" spans="1:23" s="2" customFormat="1" ht="10.7">
      <c r="A788" s="259">
        <v>763</v>
      </c>
      <c r="B788" s="185"/>
      <c r="C788" s="186"/>
      <c r="D788" s="187"/>
      <c r="E788" s="186"/>
      <c r="F788" s="188"/>
      <c r="G788" s="262">
        <f t="shared" si="23"/>
        <v>0</v>
      </c>
      <c r="H788" s="192"/>
      <c r="I788" s="187"/>
      <c r="J788" s="187"/>
      <c r="K788" s="187"/>
      <c r="L788" s="187"/>
      <c r="M788" s="187"/>
      <c r="N788" s="187"/>
      <c r="O788" s="187"/>
      <c r="P788" s="187"/>
      <c r="Q788" s="187"/>
      <c r="R788" s="187"/>
      <c r="S788" s="187"/>
      <c r="T788" s="269"/>
      <c r="U788" s="271">
        <f>IF(AND(H788=0,I788=0,J788=0,K788=0,L788=0,M788=0,N788=0,O788=0,P788=0,Q788=0,R788=0,S788=0,T788=0),0,AVERAGE($H788:T788))</f>
        <v>0</v>
      </c>
      <c r="V788" s="272">
        <f t="shared" si="24"/>
        <v>0</v>
      </c>
      <c r="W788" s="272">
        <f>IF(U788&gt;11,(U788-#REF!-#REF!),0)</f>
        <v>0</v>
      </c>
    </row>
    <row r="789" spans="1:23" s="2" customFormat="1" ht="10.7">
      <c r="A789" s="259">
        <v>764</v>
      </c>
      <c r="B789" s="185"/>
      <c r="C789" s="186"/>
      <c r="D789" s="187"/>
      <c r="E789" s="186"/>
      <c r="F789" s="188"/>
      <c r="G789" s="262">
        <f t="shared" si="23"/>
        <v>0</v>
      </c>
      <c r="H789" s="192"/>
      <c r="I789" s="187"/>
      <c r="J789" s="187"/>
      <c r="K789" s="187"/>
      <c r="L789" s="187"/>
      <c r="M789" s="187"/>
      <c r="N789" s="187"/>
      <c r="O789" s="187"/>
      <c r="P789" s="187"/>
      <c r="Q789" s="187"/>
      <c r="R789" s="187"/>
      <c r="S789" s="187"/>
      <c r="T789" s="269"/>
      <c r="U789" s="271">
        <f>IF(AND(H789=0,I789=0,J789=0,K789=0,L789=0,M789=0,N789=0,O789=0,P789=0,Q789=0,R789=0,S789=0,T789=0),0,AVERAGE($H789:T789))</f>
        <v>0</v>
      </c>
      <c r="V789" s="272">
        <f t="shared" si="24"/>
        <v>0</v>
      </c>
      <c r="W789" s="272">
        <f>IF(U789&gt;11,(U789-#REF!-#REF!),0)</f>
        <v>0</v>
      </c>
    </row>
    <row r="790" spans="1:23" s="2" customFormat="1" ht="10.7">
      <c r="A790" s="259">
        <v>765</v>
      </c>
      <c r="B790" s="185"/>
      <c r="C790" s="186"/>
      <c r="D790" s="187"/>
      <c r="E790" s="186"/>
      <c r="F790" s="188"/>
      <c r="G790" s="262">
        <f t="shared" si="23"/>
        <v>0</v>
      </c>
      <c r="H790" s="192"/>
      <c r="I790" s="187"/>
      <c r="J790" s="187"/>
      <c r="K790" s="187"/>
      <c r="L790" s="187"/>
      <c r="M790" s="187"/>
      <c r="N790" s="187"/>
      <c r="O790" s="187"/>
      <c r="P790" s="187"/>
      <c r="Q790" s="187"/>
      <c r="R790" s="187"/>
      <c r="S790" s="187"/>
      <c r="T790" s="269"/>
      <c r="U790" s="271">
        <f>IF(AND(H790=0,I790=0,J790=0,K790=0,L790=0,M790=0,N790=0,O790=0,P790=0,Q790=0,R790=0,S790=0,T790=0),0,AVERAGE($H790:T790))</f>
        <v>0</v>
      </c>
      <c r="V790" s="272">
        <f t="shared" si="24"/>
        <v>0</v>
      </c>
      <c r="W790" s="272">
        <f>IF(U790&gt;11,(U790-#REF!-#REF!),0)</f>
        <v>0</v>
      </c>
    </row>
    <row r="791" spans="1:23" s="2" customFormat="1" ht="10.7">
      <c r="A791" s="259">
        <v>766</v>
      </c>
      <c r="B791" s="185"/>
      <c r="C791" s="186"/>
      <c r="D791" s="187"/>
      <c r="E791" s="186"/>
      <c r="F791" s="188"/>
      <c r="G791" s="262">
        <f t="shared" si="23"/>
        <v>0</v>
      </c>
      <c r="H791" s="192"/>
      <c r="I791" s="187"/>
      <c r="J791" s="187"/>
      <c r="K791" s="187"/>
      <c r="L791" s="187"/>
      <c r="M791" s="187"/>
      <c r="N791" s="187"/>
      <c r="O791" s="187"/>
      <c r="P791" s="187"/>
      <c r="Q791" s="187"/>
      <c r="R791" s="187"/>
      <c r="S791" s="187"/>
      <c r="T791" s="269"/>
      <c r="U791" s="271">
        <f>IF(AND(H791=0,I791=0,J791=0,K791=0,L791=0,M791=0,N791=0,O791=0,P791=0,Q791=0,R791=0,S791=0,T791=0),0,AVERAGE($H791:T791))</f>
        <v>0</v>
      </c>
      <c r="V791" s="272">
        <f t="shared" si="24"/>
        <v>0</v>
      </c>
      <c r="W791" s="272">
        <f>IF(U791&gt;11,(U791-#REF!-#REF!),0)</f>
        <v>0</v>
      </c>
    </row>
    <row r="792" spans="1:23" s="2" customFormat="1" ht="10.7">
      <c r="A792" s="259">
        <v>767</v>
      </c>
      <c r="B792" s="185"/>
      <c r="C792" s="186"/>
      <c r="D792" s="187"/>
      <c r="E792" s="186"/>
      <c r="F792" s="188"/>
      <c r="G792" s="262">
        <f t="shared" si="23"/>
        <v>0</v>
      </c>
      <c r="H792" s="192"/>
      <c r="I792" s="187"/>
      <c r="J792" s="187"/>
      <c r="K792" s="187"/>
      <c r="L792" s="187"/>
      <c r="M792" s="187"/>
      <c r="N792" s="187"/>
      <c r="O792" s="187"/>
      <c r="P792" s="187"/>
      <c r="Q792" s="187"/>
      <c r="R792" s="187"/>
      <c r="S792" s="187"/>
      <c r="T792" s="269"/>
      <c r="U792" s="271">
        <f>IF(AND(H792=0,I792=0,J792=0,K792=0,L792=0,M792=0,N792=0,O792=0,P792=0,Q792=0,R792=0,S792=0,T792=0),0,AVERAGE($H792:T792))</f>
        <v>0</v>
      </c>
      <c r="V792" s="272">
        <f t="shared" si="24"/>
        <v>0</v>
      </c>
      <c r="W792" s="272">
        <f>IF(U792&gt;11,(U792-#REF!-#REF!),0)</f>
        <v>0</v>
      </c>
    </row>
    <row r="793" spans="1:23" s="2" customFormat="1" ht="10.7">
      <c r="A793" s="259">
        <v>768</v>
      </c>
      <c r="B793" s="185"/>
      <c r="C793" s="186"/>
      <c r="D793" s="187"/>
      <c r="E793" s="186"/>
      <c r="F793" s="188"/>
      <c r="G793" s="262">
        <f t="shared" si="23"/>
        <v>0</v>
      </c>
      <c r="H793" s="192"/>
      <c r="I793" s="187"/>
      <c r="J793" s="187"/>
      <c r="K793" s="187"/>
      <c r="L793" s="187"/>
      <c r="M793" s="187"/>
      <c r="N793" s="187"/>
      <c r="O793" s="187"/>
      <c r="P793" s="187"/>
      <c r="Q793" s="187"/>
      <c r="R793" s="187"/>
      <c r="S793" s="187"/>
      <c r="T793" s="269"/>
      <c r="U793" s="271">
        <f>IF(AND(H793=0,I793=0,J793=0,K793=0,L793=0,M793=0,N793=0,O793=0,P793=0,Q793=0,R793=0,S793=0,T793=0),0,AVERAGE($H793:T793))</f>
        <v>0</v>
      </c>
      <c r="V793" s="272">
        <f t="shared" si="24"/>
        <v>0</v>
      </c>
      <c r="W793" s="272">
        <f>IF(U793&gt;11,(U793-#REF!-#REF!),0)</f>
        <v>0</v>
      </c>
    </row>
    <row r="794" spans="1:23" s="2" customFormat="1" ht="10.7">
      <c r="A794" s="259">
        <v>769</v>
      </c>
      <c r="B794" s="185"/>
      <c r="C794" s="186"/>
      <c r="D794" s="187"/>
      <c r="E794" s="186"/>
      <c r="F794" s="188"/>
      <c r="G794" s="262">
        <f t="shared" si="23"/>
        <v>0</v>
      </c>
      <c r="H794" s="192"/>
      <c r="I794" s="187"/>
      <c r="J794" s="187"/>
      <c r="K794" s="187"/>
      <c r="L794" s="187"/>
      <c r="M794" s="187"/>
      <c r="N794" s="187"/>
      <c r="O794" s="187"/>
      <c r="P794" s="187"/>
      <c r="Q794" s="187"/>
      <c r="R794" s="187"/>
      <c r="S794" s="187"/>
      <c r="T794" s="269"/>
      <c r="U794" s="271">
        <f>IF(AND(H794=0,I794=0,J794=0,K794=0,L794=0,M794=0,N794=0,O794=0,P794=0,Q794=0,R794=0,S794=0,T794=0),0,AVERAGE($H794:T794))</f>
        <v>0</v>
      </c>
      <c r="V794" s="272">
        <f t="shared" si="24"/>
        <v>0</v>
      </c>
      <c r="W794" s="272">
        <f>IF(U794&gt;11,(U794-#REF!-#REF!),0)</f>
        <v>0</v>
      </c>
    </row>
    <row r="795" spans="1:23" s="2" customFormat="1" ht="10.7">
      <c r="A795" s="259">
        <v>770</v>
      </c>
      <c r="B795" s="185"/>
      <c r="C795" s="186"/>
      <c r="D795" s="187"/>
      <c r="E795" s="186"/>
      <c r="F795" s="188"/>
      <c r="G795" s="262">
        <f t="shared" ref="G795:G858" si="25">IF(E795="Residencial",D795,E795)</f>
        <v>0</v>
      </c>
      <c r="H795" s="192"/>
      <c r="I795" s="187"/>
      <c r="J795" s="187"/>
      <c r="K795" s="187"/>
      <c r="L795" s="187"/>
      <c r="M795" s="187"/>
      <c r="N795" s="187"/>
      <c r="O795" s="187"/>
      <c r="P795" s="187"/>
      <c r="Q795" s="187"/>
      <c r="R795" s="187"/>
      <c r="S795" s="187"/>
      <c r="T795" s="269"/>
      <c r="U795" s="271">
        <f>IF(AND(H795=0,I795=0,J795=0,K795=0,L795=0,M795=0,N795=0,O795=0,P795=0,Q795=0,R795=0,S795=0,T795=0),0,AVERAGE($H795:T795))</f>
        <v>0</v>
      </c>
      <c r="V795" s="272">
        <f t="shared" ref="V795:V858" si="26">IF(U795&lt;=11,U795,11)</f>
        <v>0</v>
      </c>
      <c r="W795" s="272">
        <f>IF(U795&gt;11,(U795-#REF!-#REF!),0)</f>
        <v>0</v>
      </c>
    </row>
    <row r="796" spans="1:23" s="2" customFormat="1" ht="10.7">
      <c r="A796" s="259">
        <v>771</v>
      </c>
      <c r="B796" s="185"/>
      <c r="C796" s="186"/>
      <c r="D796" s="187"/>
      <c r="E796" s="186"/>
      <c r="F796" s="188"/>
      <c r="G796" s="262">
        <f t="shared" si="25"/>
        <v>0</v>
      </c>
      <c r="H796" s="192"/>
      <c r="I796" s="187"/>
      <c r="J796" s="187"/>
      <c r="K796" s="187"/>
      <c r="L796" s="187"/>
      <c r="M796" s="187"/>
      <c r="N796" s="187"/>
      <c r="O796" s="187"/>
      <c r="P796" s="187"/>
      <c r="Q796" s="187"/>
      <c r="R796" s="187"/>
      <c r="S796" s="187"/>
      <c r="T796" s="269"/>
      <c r="U796" s="271">
        <f>IF(AND(H796=0,I796=0,J796=0,K796=0,L796=0,M796=0,N796=0,O796=0,P796=0,Q796=0,R796=0,S796=0,T796=0),0,AVERAGE($H796:T796))</f>
        <v>0</v>
      </c>
      <c r="V796" s="272">
        <f t="shared" si="26"/>
        <v>0</v>
      </c>
      <c r="W796" s="272">
        <f>IF(U796&gt;11,(U796-#REF!-#REF!),0)</f>
        <v>0</v>
      </c>
    </row>
    <row r="797" spans="1:23" s="2" customFormat="1" ht="10.7">
      <c r="A797" s="259">
        <v>772</v>
      </c>
      <c r="B797" s="185"/>
      <c r="C797" s="186"/>
      <c r="D797" s="187"/>
      <c r="E797" s="186"/>
      <c r="F797" s="188"/>
      <c r="G797" s="262">
        <f t="shared" si="25"/>
        <v>0</v>
      </c>
      <c r="H797" s="192"/>
      <c r="I797" s="187"/>
      <c r="J797" s="187"/>
      <c r="K797" s="187"/>
      <c r="L797" s="187"/>
      <c r="M797" s="187"/>
      <c r="N797" s="187"/>
      <c r="O797" s="187"/>
      <c r="P797" s="187"/>
      <c r="Q797" s="187"/>
      <c r="R797" s="187"/>
      <c r="S797" s="187"/>
      <c r="T797" s="269"/>
      <c r="U797" s="271">
        <f>IF(AND(H797=0,I797=0,J797=0,K797=0,L797=0,M797=0,N797=0,O797=0,P797=0,Q797=0,R797=0,S797=0,T797=0),0,AVERAGE($H797:T797))</f>
        <v>0</v>
      </c>
      <c r="V797" s="272">
        <f t="shared" si="26"/>
        <v>0</v>
      </c>
      <c r="W797" s="272">
        <f>IF(U797&gt;11,(U797-#REF!-#REF!),0)</f>
        <v>0</v>
      </c>
    </row>
    <row r="798" spans="1:23" s="2" customFormat="1" ht="10.7">
      <c r="A798" s="259">
        <v>773</v>
      </c>
      <c r="B798" s="185"/>
      <c r="C798" s="186"/>
      <c r="D798" s="187"/>
      <c r="E798" s="186"/>
      <c r="F798" s="188"/>
      <c r="G798" s="262">
        <f t="shared" si="25"/>
        <v>0</v>
      </c>
      <c r="H798" s="192"/>
      <c r="I798" s="187"/>
      <c r="J798" s="187"/>
      <c r="K798" s="187"/>
      <c r="L798" s="187"/>
      <c r="M798" s="187"/>
      <c r="N798" s="187"/>
      <c r="O798" s="187"/>
      <c r="P798" s="187"/>
      <c r="Q798" s="187"/>
      <c r="R798" s="187"/>
      <c r="S798" s="187"/>
      <c r="T798" s="269"/>
      <c r="U798" s="271">
        <f>IF(AND(H798=0,I798=0,J798=0,K798=0,L798=0,M798=0,N798=0,O798=0,P798=0,Q798=0,R798=0,S798=0,T798=0),0,AVERAGE($H798:T798))</f>
        <v>0</v>
      </c>
      <c r="V798" s="272">
        <f t="shared" si="26"/>
        <v>0</v>
      </c>
      <c r="W798" s="272">
        <f>IF(U798&gt;11,(U798-#REF!-#REF!),0)</f>
        <v>0</v>
      </c>
    </row>
    <row r="799" spans="1:23" s="2" customFormat="1" ht="10.7">
      <c r="A799" s="259">
        <v>774</v>
      </c>
      <c r="B799" s="185"/>
      <c r="C799" s="186"/>
      <c r="D799" s="187"/>
      <c r="E799" s="186"/>
      <c r="F799" s="188"/>
      <c r="G799" s="262">
        <f t="shared" si="25"/>
        <v>0</v>
      </c>
      <c r="H799" s="192"/>
      <c r="I799" s="187"/>
      <c r="J799" s="187"/>
      <c r="K799" s="187"/>
      <c r="L799" s="187"/>
      <c r="M799" s="187"/>
      <c r="N799" s="187"/>
      <c r="O799" s="187"/>
      <c r="P799" s="187"/>
      <c r="Q799" s="187"/>
      <c r="R799" s="187"/>
      <c r="S799" s="187"/>
      <c r="T799" s="269"/>
      <c r="U799" s="271">
        <f>IF(AND(H799=0,I799=0,J799=0,K799=0,L799=0,M799=0,N799=0,O799=0,P799=0,Q799=0,R799=0,S799=0,T799=0),0,AVERAGE($H799:T799))</f>
        <v>0</v>
      </c>
      <c r="V799" s="272">
        <f t="shared" si="26"/>
        <v>0</v>
      </c>
      <c r="W799" s="272">
        <f>IF(U799&gt;11,(U799-#REF!-#REF!),0)</f>
        <v>0</v>
      </c>
    </row>
    <row r="800" spans="1:23" s="2" customFormat="1" ht="10.7">
      <c r="A800" s="259">
        <v>775</v>
      </c>
      <c r="B800" s="185"/>
      <c r="C800" s="186"/>
      <c r="D800" s="187"/>
      <c r="E800" s="186"/>
      <c r="F800" s="188"/>
      <c r="G800" s="262">
        <f t="shared" si="25"/>
        <v>0</v>
      </c>
      <c r="H800" s="192"/>
      <c r="I800" s="187"/>
      <c r="J800" s="187"/>
      <c r="K800" s="187"/>
      <c r="L800" s="187"/>
      <c r="M800" s="187"/>
      <c r="N800" s="187"/>
      <c r="O800" s="187"/>
      <c r="P800" s="187"/>
      <c r="Q800" s="187"/>
      <c r="R800" s="187"/>
      <c r="S800" s="187"/>
      <c r="T800" s="269"/>
      <c r="U800" s="271">
        <f>IF(AND(H800=0,I800=0,J800=0,K800=0,L800=0,M800=0,N800=0,O800=0,P800=0,Q800=0,R800=0,S800=0,T800=0),0,AVERAGE($H800:T800))</f>
        <v>0</v>
      </c>
      <c r="V800" s="272">
        <f t="shared" si="26"/>
        <v>0</v>
      </c>
      <c r="W800" s="272">
        <f>IF(U800&gt;11,(U800-#REF!-#REF!),0)</f>
        <v>0</v>
      </c>
    </row>
    <row r="801" spans="1:23" s="2" customFormat="1" ht="10.7">
      <c r="A801" s="259">
        <v>776</v>
      </c>
      <c r="B801" s="185"/>
      <c r="C801" s="186"/>
      <c r="D801" s="187"/>
      <c r="E801" s="186"/>
      <c r="F801" s="188"/>
      <c r="G801" s="262">
        <f t="shared" si="25"/>
        <v>0</v>
      </c>
      <c r="H801" s="192"/>
      <c r="I801" s="187"/>
      <c r="J801" s="187"/>
      <c r="K801" s="187"/>
      <c r="L801" s="187"/>
      <c r="M801" s="187"/>
      <c r="N801" s="187"/>
      <c r="O801" s="187"/>
      <c r="P801" s="187"/>
      <c r="Q801" s="187"/>
      <c r="R801" s="187"/>
      <c r="S801" s="187"/>
      <c r="T801" s="269"/>
      <c r="U801" s="271">
        <f>IF(AND(H801=0,I801=0,J801=0,K801=0,L801=0,M801=0,N801=0,O801=0,P801=0,Q801=0,R801=0,S801=0,T801=0),0,AVERAGE($H801:T801))</f>
        <v>0</v>
      </c>
      <c r="V801" s="272">
        <f t="shared" si="26"/>
        <v>0</v>
      </c>
      <c r="W801" s="272">
        <f>IF(U801&gt;11,(U801-#REF!-#REF!),0)</f>
        <v>0</v>
      </c>
    </row>
    <row r="802" spans="1:23" s="2" customFormat="1" ht="10.7">
      <c r="A802" s="259">
        <v>777</v>
      </c>
      <c r="B802" s="185"/>
      <c r="C802" s="186"/>
      <c r="D802" s="187"/>
      <c r="E802" s="186"/>
      <c r="F802" s="188"/>
      <c r="G802" s="262">
        <f t="shared" si="25"/>
        <v>0</v>
      </c>
      <c r="H802" s="192"/>
      <c r="I802" s="187"/>
      <c r="J802" s="187"/>
      <c r="K802" s="187"/>
      <c r="L802" s="187"/>
      <c r="M802" s="187"/>
      <c r="N802" s="187"/>
      <c r="O802" s="187"/>
      <c r="P802" s="187"/>
      <c r="Q802" s="187"/>
      <c r="R802" s="187"/>
      <c r="S802" s="187"/>
      <c r="T802" s="269"/>
      <c r="U802" s="271">
        <f>IF(AND(H802=0,I802=0,J802=0,K802=0,L802=0,M802=0,N802=0,O802=0,P802=0,Q802=0,R802=0,S802=0,T802=0),0,AVERAGE($H802:T802))</f>
        <v>0</v>
      </c>
      <c r="V802" s="272">
        <f t="shared" si="26"/>
        <v>0</v>
      </c>
      <c r="W802" s="272">
        <f>IF(U802&gt;11,(U802-#REF!-#REF!),0)</f>
        <v>0</v>
      </c>
    </row>
    <row r="803" spans="1:23" s="2" customFormat="1" ht="10.7">
      <c r="A803" s="259">
        <v>778</v>
      </c>
      <c r="B803" s="185"/>
      <c r="C803" s="186"/>
      <c r="D803" s="187"/>
      <c r="E803" s="186"/>
      <c r="F803" s="188"/>
      <c r="G803" s="262">
        <f t="shared" si="25"/>
        <v>0</v>
      </c>
      <c r="H803" s="192"/>
      <c r="I803" s="187"/>
      <c r="J803" s="187"/>
      <c r="K803" s="187"/>
      <c r="L803" s="187"/>
      <c r="M803" s="187"/>
      <c r="N803" s="187"/>
      <c r="O803" s="187"/>
      <c r="P803" s="187"/>
      <c r="Q803" s="187"/>
      <c r="R803" s="187"/>
      <c r="S803" s="187"/>
      <c r="T803" s="269"/>
      <c r="U803" s="271">
        <f>IF(AND(H803=0,I803=0,J803=0,K803=0,L803=0,M803=0,N803=0,O803=0,P803=0,Q803=0,R803=0,S803=0,T803=0),0,AVERAGE($H803:T803))</f>
        <v>0</v>
      </c>
      <c r="V803" s="272">
        <f t="shared" si="26"/>
        <v>0</v>
      </c>
      <c r="W803" s="272">
        <f>IF(U803&gt;11,(U803-#REF!-#REF!),0)</f>
        <v>0</v>
      </c>
    </row>
    <row r="804" spans="1:23" s="2" customFormat="1" ht="10.7">
      <c r="A804" s="259">
        <v>779</v>
      </c>
      <c r="B804" s="185"/>
      <c r="C804" s="186"/>
      <c r="D804" s="187"/>
      <c r="E804" s="186"/>
      <c r="F804" s="188"/>
      <c r="G804" s="262">
        <f t="shared" si="25"/>
        <v>0</v>
      </c>
      <c r="H804" s="192"/>
      <c r="I804" s="187"/>
      <c r="J804" s="187"/>
      <c r="K804" s="187"/>
      <c r="L804" s="187"/>
      <c r="M804" s="187"/>
      <c r="N804" s="187"/>
      <c r="O804" s="187"/>
      <c r="P804" s="187"/>
      <c r="Q804" s="187"/>
      <c r="R804" s="187"/>
      <c r="S804" s="187"/>
      <c r="T804" s="269"/>
      <c r="U804" s="271">
        <f>IF(AND(H804=0,I804=0,J804=0,K804=0,L804=0,M804=0,N804=0,O804=0,P804=0,Q804=0,R804=0,S804=0,T804=0),0,AVERAGE($H804:T804))</f>
        <v>0</v>
      </c>
      <c r="V804" s="272">
        <f t="shared" si="26"/>
        <v>0</v>
      </c>
      <c r="W804" s="272">
        <f>IF(U804&gt;11,(U804-#REF!-#REF!),0)</f>
        <v>0</v>
      </c>
    </row>
    <row r="805" spans="1:23" s="2" customFormat="1" ht="10.7">
      <c r="A805" s="259">
        <v>780</v>
      </c>
      <c r="B805" s="185"/>
      <c r="C805" s="186"/>
      <c r="D805" s="187"/>
      <c r="E805" s="186"/>
      <c r="F805" s="188"/>
      <c r="G805" s="262">
        <f t="shared" si="25"/>
        <v>0</v>
      </c>
      <c r="H805" s="192"/>
      <c r="I805" s="187"/>
      <c r="J805" s="187"/>
      <c r="K805" s="187"/>
      <c r="L805" s="187"/>
      <c r="M805" s="187"/>
      <c r="N805" s="187"/>
      <c r="O805" s="187"/>
      <c r="P805" s="187"/>
      <c r="Q805" s="187"/>
      <c r="R805" s="187"/>
      <c r="S805" s="187"/>
      <c r="T805" s="269"/>
      <c r="U805" s="271">
        <f>IF(AND(H805=0,I805=0,J805=0,K805=0,L805=0,M805=0,N805=0,O805=0,P805=0,Q805=0,R805=0,S805=0,T805=0),0,AVERAGE($H805:T805))</f>
        <v>0</v>
      </c>
      <c r="V805" s="272">
        <f t="shared" si="26"/>
        <v>0</v>
      </c>
      <c r="W805" s="272">
        <f>IF(U805&gt;11,(U805-#REF!-#REF!),0)</f>
        <v>0</v>
      </c>
    </row>
    <row r="806" spans="1:23" s="2" customFormat="1" ht="10.7">
      <c r="A806" s="259">
        <v>781</v>
      </c>
      <c r="B806" s="185"/>
      <c r="C806" s="186"/>
      <c r="D806" s="187"/>
      <c r="E806" s="186"/>
      <c r="F806" s="188"/>
      <c r="G806" s="262">
        <f t="shared" si="25"/>
        <v>0</v>
      </c>
      <c r="H806" s="192"/>
      <c r="I806" s="187"/>
      <c r="J806" s="187"/>
      <c r="K806" s="187"/>
      <c r="L806" s="187"/>
      <c r="M806" s="187"/>
      <c r="N806" s="187"/>
      <c r="O806" s="187"/>
      <c r="P806" s="187"/>
      <c r="Q806" s="187"/>
      <c r="R806" s="187"/>
      <c r="S806" s="187"/>
      <c r="T806" s="269"/>
      <c r="U806" s="271">
        <f>IF(AND(H806=0,I806=0,J806=0,K806=0,L806=0,M806=0,N806=0,O806=0,P806=0,Q806=0,R806=0,S806=0,T806=0),0,AVERAGE($H806:T806))</f>
        <v>0</v>
      </c>
      <c r="V806" s="272">
        <f t="shared" si="26"/>
        <v>0</v>
      </c>
      <c r="W806" s="272">
        <f>IF(U806&gt;11,(U806-#REF!-#REF!),0)</f>
        <v>0</v>
      </c>
    </row>
    <row r="807" spans="1:23" s="2" customFormat="1" ht="10.7">
      <c r="A807" s="259">
        <v>782</v>
      </c>
      <c r="B807" s="185"/>
      <c r="C807" s="186"/>
      <c r="D807" s="187"/>
      <c r="E807" s="186"/>
      <c r="F807" s="188"/>
      <c r="G807" s="262">
        <f t="shared" si="25"/>
        <v>0</v>
      </c>
      <c r="H807" s="192"/>
      <c r="I807" s="187"/>
      <c r="J807" s="187"/>
      <c r="K807" s="187"/>
      <c r="L807" s="187"/>
      <c r="M807" s="187"/>
      <c r="N807" s="187"/>
      <c r="O807" s="187"/>
      <c r="P807" s="187"/>
      <c r="Q807" s="187"/>
      <c r="R807" s="187"/>
      <c r="S807" s="187"/>
      <c r="T807" s="269"/>
      <c r="U807" s="271">
        <f>IF(AND(H807=0,I807=0,J807=0,K807=0,L807=0,M807=0,N807=0,O807=0,P807=0,Q807=0,R807=0,S807=0,T807=0),0,AVERAGE($H807:T807))</f>
        <v>0</v>
      </c>
      <c r="V807" s="272">
        <f t="shared" si="26"/>
        <v>0</v>
      </c>
      <c r="W807" s="272">
        <f>IF(U807&gt;11,(U807-#REF!-#REF!),0)</f>
        <v>0</v>
      </c>
    </row>
    <row r="808" spans="1:23" s="2" customFormat="1" ht="10.7">
      <c r="A808" s="259">
        <v>783</v>
      </c>
      <c r="B808" s="185"/>
      <c r="C808" s="186"/>
      <c r="D808" s="187"/>
      <c r="E808" s="186"/>
      <c r="F808" s="188"/>
      <c r="G808" s="262">
        <f t="shared" si="25"/>
        <v>0</v>
      </c>
      <c r="H808" s="192"/>
      <c r="I808" s="187"/>
      <c r="J808" s="187"/>
      <c r="K808" s="187"/>
      <c r="L808" s="187"/>
      <c r="M808" s="187"/>
      <c r="N808" s="187"/>
      <c r="O808" s="187"/>
      <c r="P808" s="187"/>
      <c r="Q808" s="187"/>
      <c r="R808" s="187"/>
      <c r="S808" s="187"/>
      <c r="T808" s="269"/>
      <c r="U808" s="271">
        <f>IF(AND(H808=0,I808=0,J808=0,K808=0,L808=0,M808=0,N808=0,O808=0,P808=0,Q808=0,R808=0,S808=0,T808=0),0,AVERAGE($H808:T808))</f>
        <v>0</v>
      </c>
      <c r="V808" s="272">
        <f t="shared" si="26"/>
        <v>0</v>
      </c>
      <c r="W808" s="272">
        <f>IF(U808&gt;11,(U808-#REF!-#REF!),0)</f>
        <v>0</v>
      </c>
    </row>
    <row r="809" spans="1:23" s="2" customFormat="1" ht="10.7">
      <c r="A809" s="259">
        <v>784</v>
      </c>
      <c r="B809" s="185"/>
      <c r="C809" s="186"/>
      <c r="D809" s="187"/>
      <c r="E809" s="186"/>
      <c r="F809" s="188"/>
      <c r="G809" s="262">
        <f t="shared" si="25"/>
        <v>0</v>
      </c>
      <c r="H809" s="192"/>
      <c r="I809" s="187"/>
      <c r="J809" s="187"/>
      <c r="K809" s="187"/>
      <c r="L809" s="187"/>
      <c r="M809" s="187"/>
      <c r="N809" s="187"/>
      <c r="O809" s="187"/>
      <c r="P809" s="187"/>
      <c r="Q809" s="187"/>
      <c r="R809" s="187"/>
      <c r="S809" s="187"/>
      <c r="T809" s="269"/>
      <c r="U809" s="271">
        <f>IF(AND(H809=0,I809=0,J809=0,K809=0,L809=0,M809=0,N809=0,O809=0,P809=0,Q809=0,R809=0,S809=0,T809=0),0,AVERAGE($H809:T809))</f>
        <v>0</v>
      </c>
      <c r="V809" s="272">
        <f t="shared" si="26"/>
        <v>0</v>
      </c>
      <c r="W809" s="272">
        <f>IF(U809&gt;11,(U809-#REF!-#REF!),0)</f>
        <v>0</v>
      </c>
    </row>
    <row r="810" spans="1:23" s="2" customFormat="1" ht="10.7">
      <c r="A810" s="259">
        <v>785</v>
      </c>
      <c r="B810" s="185"/>
      <c r="C810" s="186"/>
      <c r="D810" s="187"/>
      <c r="E810" s="186"/>
      <c r="F810" s="188"/>
      <c r="G810" s="262">
        <f t="shared" si="25"/>
        <v>0</v>
      </c>
      <c r="H810" s="192"/>
      <c r="I810" s="187"/>
      <c r="J810" s="187"/>
      <c r="K810" s="187"/>
      <c r="L810" s="187"/>
      <c r="M810" s="187"/>
      <c r="N810" s="187"/>
      <c r="O810" s="187"/>
      <c r="P810" s="187"/>
      <c r="Q810" s="187"/>
      <c r="R810" s="187"/>
      <c r="S810" s="187"/>
      <c r="T810" s="269"/>
      <c r="U810" s="271">
        <f>IF(AND(H810=0,I810=0,J810=0,K810=0,L810=0,M810=0,N810=0,O810=0,P810=0,Q810=0,R810=0,S810=0,T810=0),0,AVERAGE($H810:T810))</f>
        <v>0</v>
      </c>
      <c r="V810" s="272">
        <f t="shared" si="26"/>
        <v>0</v>
      </c>
      <c r="W810" s="272">
        <f>IF(U810&gt;11,(U810-#REF!-#REF!),0)</f>
        <v>0</v>
      </c>
    </row>
    <row r="811" spans="1:23" s="2" customFormat="1" ht="10.7">
      <c r="A811" s="259">
        <v>786</v>
      </c>
      <c r="B811" s="185"/>
      <c r="C811" s="186"/>
      <c r="D811" s="187"/>
      <c r="E811" s="186"/>
      <c r="F811" s="188"/>
      <c r="G811" s="262">
        <f t="shared" si="25"/>
        <v>0</v>
      </c>
      <c r="H811" s="192"/>
      <c r="I811" s="187"/>
      <c r="J811" s="187"/>
      <c r="K811" s="187"/>
      <c r="L811" s="187"/>
      <c r="M811" s="187"/>
      <c r="N811" s="187"/>
      <c r="O811" s="187"/>
      <c r="P811" s="187"/>
      <c r="Q811" s="187"/>
      <c r="R811" s="187"/>
      <c r="S811" s="187"/>
      <c r="T811" s="269"/>
      <c r="U811" s="271">
        <f>IF(AND(H811=0,I811=0,J811=0,K811=0,L811=0,M811=0,N811=0,O811=0,P811=0,Q811=0,R811=0,S811=0,T811=0),0,AVERAGE($H811:T811))</f>
        <v>0</v>
      </c>
      <c r="V811" s="272">
        <f t="shared" si="26"/>
        <v>0</v>
      </c>
      <c r="W811" s="272">
        <f>IF(U811&gt;11,(U811-#REF!-#REF!),0)</f>
        <v>0</v>
      </c>
    </row>
    <row r="812" spans="1:23" s="2" customFormat="1" ht="10.7">
      <c r="A812" s="259">
        <v>787</v>
      </c>
      <c r="B812" s="185"/>
      <c r="C812" s="186"/>
      <c r="D812" s="187"/>
      <c r="E812" s="186"/>
      <c r="F812" s="188"/>
      <c r="G812" s="262">
        <f t="shared" si="25"/>
        <v>0</v>
      </c>
      <c r="H812" s="192"/>
      <c r="I812" s="187"/>
      <c r="J812" s="187"/>
      <c r="K812" s="187"/>
      <c r="L812" s="187"/>
      <c r="M812" s="187"/>
      <c r="N812" s="187"/>
      <c r="O812" s="187"/>
      <c r="P812" s="187"/>
      <c r="Q812" s="187"/>
      <c r="R812" s="187"/>
      <c r="S812" s="187"/>
      <c r="T812" s="269"/>
      <c r="U812" s="271">
        <f>IF(AND(H812=0,I812=0,J812=0,K812=0,L812=0,M812=0,N812=0,O812=0,P812=0,Q812=0,R812=0,S812=0,T812=0),0,AVERAGE($H812:T812))</f>
        <v>0</v>
      </c>
      <c r="V812" s="272">
        <f t="shared" si="26"/>
        <v>0</v>
      </c>
      <c r="W812" s="272">
        <f>IF(U812&gt;11,(U812-#REF!-#REF!),0)</f>
        <v>0</v>
      </c>
    </row>
    <row r="813" spans="1:23" s="2" customFormat="1" ht="10.7">
      <c r="A813" s="259">
        <v>788</v>
      </c>
      <c r="B813" s="185"/>
      <c r="C813" s="186"/>
      <c r="D813" s="187"/>
      <c r="E813" s="186"/>
      <c r="F813" s="188"/>
      <c r="G813" s="262">
        <f t="shared" si="25"/>
        <v>0</v>
      </c>
      <c r="H813" s="192"/>
      <c r="I813" s="187"/>
      <c r="J813" s="187"/>
      <c r="K813" s="187"/>
      <c r="L813" s="187"/>
      <c r="M813" s="187"/>
      <c r="N813" s="187"/>
      <c r="O813" s="187"/>
      <c r="P813" s="187"/>
      <c r="Q813" s="187"/>
      <c r="R813" s="187"/>
      <c r="S813" s="187"/>
      <c r="T813" s="269"/>
      <c r="U813" s="271">
        <f>IF(AND(H813=0,I813=0,J813=0,K813=0,L813=0,M813=0,N813=0,O813=0,P813=0,Q813=0,R813=0,S813=0,T813=0),0,AVERAGE($H813:T813))</f>
        <v>0</v>
      </c>
      <c r="V813" s="272">
        <f t="shared" si="26"/>
        <v>0</v>
      </c>
      <c r="W813" s="272">
        <f>IF(U813&gt;11,(U813-#REF!-#REF!),0)</f>
        <v>0</v>
      </c>
    </row>
    <row r="814" spans="1:23" s="2" customFormat="1" ht="10.7">
      <c r="A814" s="259">
        <v>789</v>
      </c>
      <c r="B814" s="185"/>
      <c r="C814" s="186"/>
      <c r="D814" s="187"/>
      <c r="E814" s="186"/>
      <c r="F814" s="188"/>
      <c r="G814" s="262">
        <f t="shared" si="25"/>
        <v>0</v>
      </c>
      <c r="H814" s="192"/>
      <c r="I814" s="187"/>
      <c r="J814" s="187"/>
      <c r="K814" s="187"/>
      <c r="L814" s="187"/>
      <c r="M814" s="187"/>
      <c r="N814" s="187"/>
      <c r="O814" s="187"/>
      <c r="P814" s="187"/>
      <c r="Q814" s="187"/>
      <c r="R814" s="187"/>
      <c r="S814" s="187"/>
      <c r="T814" s="269"/>
      <c r="U814" s="271">
        <f>IF(AND(H814=0,I814=0,J814=0,K814=0,L814=0,M814=0,N814=0,O814=0,P814=0,Q814=0,R814=0,S814=0,T814=0),0,AVERAGE($H814:T814))</f>
        <v>0</v>
      </c>
      <c r="V814" s="272">
        <f t="shared" si="26"/>
        <v>0</v>
      </c>
      <c r="W814" s="272">
        <f>IF(U814&gt;11,(U814-#REF!-#REF!),0)</f>
        <v>0</v>
      </c>
    </row>
    <row r="815" spans="1:23" s="2" customFormat="1" ht="10.7">
      <c r="A815" s="259">
        <v>790</v>
      </c>
      <c r="B815" s="185"/>
      <c r="C815" s="186"/>
      <c r="D815" s="187"/>
      <c r="E815" s="186"/>
      <c r="F815" s="188"/>
      <c r="G815" s="262">
        <f t="shared" si="25"/>
        <v>0</v>
      </c>
      <c r="H815" s="192"/>
      <c r="I815" s="187"/>
      <c r="J815" s="187"/>
      <c r="K815" s="187"/>
      <c r="L815" s="187"/>
      <c r="M815" s="187"/>
      <c r="N815" s="187"/>
      <c r="O815" s="187"/>
      <c r="P815" s="187"/>
      <c r="Q815" s="187"/>
      <c r="R815" s="187"/>
      <c r="S815" s="187"/>
      <c r="T815" s="269"/>
      <c r="U815" s="271">
        <f>IF(AND(H815=0,I815=0,J815=0,K815=0,L815=0,M815=0,N815=0,O815=0,P815=0,Q815=0,R815=0,S815=0,T815=0),0,AVERAGE($H815:T815))</f>
        <v>0</v>
      </c>
      <c r="V815" s="272">
        <f t="shared" si="26"/>
        <v>0</v>
      </c>
      <c r="W815" s="272">
        <f>IF(U815&gt;11,(U815-#REF!-#REF!),0)</f>
        <v>0</v>
      </c>
    </row>
    <row r="816" spans="1:23" s="2" customFormat="1" ht="10.7">
      <c r="A816" s="259">
        <v>791</v>
      </c>
      <c r="B816" s="185"/>
      <c r="C816" s="186"/>
      <c r="D816" s="187"/>
      <c r="E816" s="186"/>
      <c r="F816" s="188"/>
      <c r="G816" s="262">
        <f t="shared" si="25"/>
        <v>0</v>
      </c>
      <c r="H816" s="192"/>
      <c r="I816" s="187"/>
      <c r="J816" s="187"/>
      <c r="K816" s="187"/>
      <c r="L816" s="187"/>
      <c r="M816" s="187"/>
      <c r="N816" s="187"/>
      <c r="O816" s="187"/>
      <c r="P816" s="187"/>
      <c r="Q816" s="187"/>
      <c r="R816" s="187"/>
      <c r="S816" s="187"/>
      <c r="T816" s="269"/>
      <c r="U816" s="271">
        <f>IF(AND(H816=0,I816=0,J816=0,K816=0,L816=0,M816=0,N816=0,O816=0,P816=0,Q816=0,R816=0,S816=0,T816=0),0,AVERAGE($H816:T816))</f>
        <v>0</v>
      </c>
      <c r="V816" s="272">
        <f t="shared" si="26"/>
        <v>0</v>
      </c>
      <c r="W816" s="272">
        <f>IF(U816&gt;11,(U816-#REF!-#REF!),0)</f>
        <v>0</v>
      </c>
    </row>
    <row r="817" spans="1:23" s="2" customFormat="1" ht="10.7">
      <c r="A817" s="259">
        <v>792</v>
      </c>
      <c r="B817" s="185"/>
      <c r="C817" s="186"/>
      <c r="D817" s="187"/>
      <c r="E817" s="186"/>
      <c r="F817" s="188"/>
      <c r="G817" s="262">
        <f t="shared" si="25"/>
        <v>0</v>
      </c>
      <c r="H817" s="192"/>
      <c r="I817" s="187"/>
      <c r="J817" s="187"/>
      <c r="K817" s="187"/>
      <c r="L817" s="187"/>
      <c r="M817" s="187"/>
      <c r="N817" s="187"/>
      <c r="O817" s="187"/>
      <c r="P817" s="187"/>
      <c r="Q817" s="187"/>
      <c r="R817" s="187"/>
      <c r="S817" s="187"/>
      <c r="T817" s="269"/>
      <c r="U817" s="271">
        <f>IF(AND(H817=0,I817=0,J817=0,K817=0,L817=0,M817=0,N817=0,O817=0,P817=0,Q817=0,R817=0,S817=0,T817=0),0,AVERAGE($H817:T817))</f>
        <v>0</v>
      </c>
      <c r="V817" s="272">
        <f t="shared" si="26"/>
        <v>0</v>
      </c>
      <c r="W817" s="272">
        <f>IF(U817&gt;11,(U817-#REF!-#REF!),0)</f>
        <v>0</v>
      </c>
    </row>
    <row r="818" spans="1:23" s="2" customFormat="1" ht="10.7">
      <c r="A818" s="259">
        <v>793</v>
      </c>
      <c r="B818" s="185"/>
      <c r="C818" s="186"/>
      <c r="D818" s="187"/>
      <c r="E818" s="186"/>
      <c r="F818" s="188"/>
      <c r="G818" s="262">
        <f t="shared" si="25"/>
        <v>0</v>
      </c>
      <c r="H818" s="192"/>
      <c r="I818" s="187"/>
      <c r="J818" s="187"/>
      <c r="K818" s="187"/>
      <c r="L818" s="187"/>
      <c r="M818" s="187"/>
      <c r="N818" s="187"/>
      <c r="O818" s="187"/>
      <c r="P818" s="187"/>
      <c r="Q818" s="187"/>
      <c r="R818" s="187"/>
      <c r="S818" s="187"/>
      <c r="T818" s="269"/>
      <c r="U818" s="271">
        <f>IF(AND(H818=0,I818=0,J818=0,K818=0,L818=0,M818=0,N818=0,O818=0,P818=0,Q818=0,R818=0,S818=0,T818=0),0,AVERAGE($H818:T818))</f>
        <v>0</v>
      </c>
      <c r="V818" s="272">
        <f t="shared" si="26"/>
        <v>0</v>
      </c>
      <c r="W818" s="272">
        <f>IF(U818&gt;11,(U818-#REF!-#REF!),0)</f>
        <v>0</v>
      </c>
    </row>
    <row r="819" spans="1:23" s="2" customFormat="1" ht="10.7">
      <c r="A819" s="259">
        <v>794</v>
      </c>
      <c r="B819" s="185"/>
      <c r="C819" s="186"/>
      <c r="D819" s="187"/>
      <c r="E819" s="186"/>
      <c r="F819" s="188"/>
      <c r="G819" s="262">
        <f t="shared" si="25"/>
        <v>0</v>
      </c>
      <c r="H819" s="192"/>
      <c r="I819" s="187"/>
      <c r="J819" s="187"/>
      <c r="K819" s="187"/>
      <c r="L819" s="187"/>
      <c r="M819" s="187"/>
      <c r="N819" s="187"/>
      <c r="O819" s="187"/>
      <c r="P819" s="187"/>
      <c r="Q819" s="187"/>
      <c r="R819" s="187"/>
      <c r="S819" s="187"/>
      <c r="T819" s="269"/>
      <c r="U819" s="271">
        <f>IF(AND(H819=0,I819=0,J819=0,K819=0,L819=0,M819=0,N819=0,O819=0,P819=0,Q819=0,R819=0,S819=0,T819=0),0,AVERAGE($H819:T819))</f>
        <v>0</v>
      </c>
      <c r="V819" s="272">
        <f t="shared" si="26"/>
        <v>0</v>
      </c>
      <c r="W819" s="272">
        <f>IF(U819&gt;11,(U819-#REF!-#REF!),0)</f>
        <v>0</v>
      </c>
    </row>
    <row r="820" spans="1:23" s="2" customFormat="1" ht="10.7">
      <c r="A820" s="259">
        <v>795</v>
      </c>
      <c r="B820" s="185"/>
      <c r="C820" s="186"/>
      <c r="D820" s="187"/>
      <c r="E820" s="186"/>
      <c r="F820" s="188"/>
      <c r="G820" s="262">
        <f t="shared" si="25"/>
        <v>0</v>
      </c>
      <c r="H820" s="192"/>
      <c r="I820" s="187"/>
      <c r="J820" s="187"/>
      <c r="K820" s="187"/>
      <c r="L820" s="187"/>
      <c r="M820" s="187"/>
      <c r="N820" s="187"/>
      <c r="O820" s="187"/>
      <c r="P820" s="187"/>
      <c r="Q820" s="187"/>
      <c r="R820" s="187"/>
      <c r="S820" s="187"/>
      <c r="T820" s="269"/>
      <c r="U820" s="271">
        <f>IF(AND(H820=0,I820=0,J820=0,K820=0,L820=0,M820=0,N820=0,O820=0,P820=0,Q820=0,R820=0,S820=0,T820=0),0,AVERAGE($H820:T820))</f>
        <v>0</v>
      </c>
      <c r="V820" s="272">
        <f t="shared" si="26"/>
        <v>0</v>
      </c>
      <c r="W820" s="272">
        <f>IF(U820&gt;11,(U820-#REF!-#REF!),0)</f>
        <v>0</v>
      </c>
    </row>
    <row r="821" spans="1:23" s="2" customFormat="1" ht="10.7">
      <c r="A821" s="259">
        <v>796</v>
      </c>
      <c r="B821" s="185"/>
      <c r="C821" s="186"/>
      <c r="D821" s="187"/>
      <c r="E821" s="186"/>
      <c r="F821" s="188"/>
      <c r="G821" s="262">
        <f t="shared" si="25"/>
        <v>0</v>
      </c>
      <c r="H821" s="192"/>
      <c r="I821" s="187"/>
      <c r="J821" s="187"/>
      <c r="K821" s="187"/>
      <c r="L821" s="187"/>
      <c r="M821" s="187"/>
      <c r="N821" s="187"/>
      <c r="O821" s="187"/>
      <c r="P821" s="187"/>
      <c r="Q821" s="187"/>
      <c r="R821" s="187"/>
      <c r="S821" s="187"/>
      <c r="T821" s="269"/>
      <c r="U821" s="271">
        <f>IF(AND(H821=0,I821=0,J821=0,K821=0,L821=0,M821=0,N821=0,O821=0,P821=0,Q821=0,R821=0,S821=0,T821=0),0,AVERAGE($H821:T821))</f>
        <v>0</v>
      </c>
      <c r="V821" s="272">
        <f t="shared" si="26"/>
        <v>0</v>
      </c>
      <c r="W821" s="272">
        <f>IF(U821&gt;11,(U821-#REF!-#REF!),0)</f>
        <v>0</v>
      </c>
    </row>
    <row r="822" spans="1:23" s="2" customFormat="1" ht="10.7">
      <c r="A822" s="259">
        <v>797</v>
      </c>
      <c r="B822" s="185"/>
      <c r="C822" s="186"/>
      <c r="D822" s="187"/>
      <c r="E822" s="186"/>
      <c r="F822" s="188"/>
      <c r="G822" s="262">
        <f t="shared" si="25"/>
        <v>0</v>
      </c>
      <c r="H822" s="192"/>
      <c r="I822" s="187"/>
      <c r="J822" s="187"/>
      <c r="K822" s="187"/>
      <c r="L822" s="187"/>
      <c r="M822" s="187"/>
      <c r="N822" s="187"/>
      <c r="O822" s="187"/>
      <c r="P822" s="187"/>
      <c r="Q822" s="187"/>
      <c r="R822" s="187"/>
      <c r="S822" s="187"/>
      <c r="T822" s="269"/>
      <c r="U822" s="271">
        <f>IF(AND(H822=0,I822=0,J822=0,K822=0,L822=0,M822=0,N822=0,O822=0,P822=0,Q822=0,R822=0,S822=0,T822=0),0,AVERAGE($H822:T822))</f>
        <v>0</v>
      </c>
      <c r="V822" s="272">
        <f t="shared" si="26"/>
        <v>0</v>
      </c>
      <c r="W822" s="272">
        <f>IF(U822&gt;11,(U822-#REF!-#REF!),0)</f>
        <v>0</v>
      </c>
    </row>
    <row r="823" spans="1:23" s="2" customFormat="1" ht="10.7">
      <c r="A823" s="259">
        <v>798</v>
      </c>
      <c r="B823" s="185"/>
      <c r="C823" s="186"/>
      <c r="D823" s="187"/>
      <c r="E823" s="186"/>
      <c r="F823" s="188"/>
      <c r="G823" s="262">
        <f t="shared" si="25"/>
        <v>0</v>
      </c>
      <c r="H823" s="192"/>
      <c r="I823" s="187"/>
      <c r="J823" s="187"/>
      <c r="K823" s="187"/>
      <c r="L823" s="187"/>
      <c r="M823" s="187"/>
      <c r="N823" s="187"/>
      <c r="O823" s="187"/>
      <c r="P823" s="187"/>
      <c r="Q823" s="187"/>
      <c r="R823" s="187"/>
      <c r="S823" s="187"/>
      <c r="T823" s="269"/>
      <c r="U823" s="271">
        <f>IF(AND(H823=0,I823=0,J823=0,K823=0,L823=0,M823=0,N823=0,O823=0,P823=0,Q823=0,R823=0,S823=0,T823=0),0,AVERAGE($H823:T823))</f>
        <v>0</v>
      </c>
      <c r="V823" s="272">
        <f t="shared" si="26"/>
        <v>0</v>
      </c>
      <c r="W823" s="272">
        <f>IF(U823&gt;11,(U823-#REF!-#REF!),0)</f>
        <v>0</v>
      </c>
    </row>
    <row r="824" spans="1:23" s="2" customFormat="1" ht="10.7">
      <c r="A824" s="259">
        <v>799</v>
      </c>
      <c r="B824" s="185"/>
      <c r="C824" s="186"/>
      <c r="D824" s="187"/>
      <c r="E824" s="186"/>
      <c r="F824" s="188"/>
      <c r="G824" s="262">
        <f t="shared" si="25"/>
        <v>0</v>
      </c>
      <c r="H824" s="192"/>
      <c r="I824" s="187"/>
      <c r="J824" s="187"/>
      <c r="K824" s="187"/>
      <c r="L824" s="187"/>
      <c r="M824" s="187"/>
      <c r="N824" s="187"/>
      <c r="O824" s="187"/>
      <c r="P824" s="187"/>
      <c r="Q824" s="187"/>
      <c r="R824" s="187"/>
      <c r="S824" s="187"/>
      <c r="T824" s="269"/>
      <c r="U824" s="271">
        <f>IF(AND(H824=0,I824=0,J824=0,K824=0,L824=0,M824=0,N824=0,O824=0,P824=0,Q824=0,R824=0,S824=0,T824=0),0,AVERAGE($H824:T824))</f>
        <v>0</v>
      </c>
      <c r="V824" s="272">
        <f t="shared" si="26"/>
        <v>0</v>
      </c>
      <c r="W824" s="272">
        <f>IF(U824&gt;11,(U824-#REF!-#REF!),0)</f>
        <v>0</v>
      </c>
    </row>
    <row r="825" spans="1:23" s="2" customFormat="1" ht="10.7">
      <c r="A825" s="259">
        <v>800</v>
      </c>
      <c r="B825" s="185"/>
      <c r="C825" s="186"/>
      <c r="D825" s="187"/>
      <c r="E825" s="186"/>
      <c r="F825" s="188"/>
      <c r="G825" s="262">
        <f t="shared" si="25"/>
        <v>0</v>
      </c>
      <c r="H825" s="192"/>
      <c r="I825" s="187"/>
      <c r="J825" s="187"/>
      <c r="K825" s="187"/>
      <c r="L825" s="187"/>
      <c r="M825" s="187"/>
      <c r="N825" s="187"/>
      <c r="O825" s="187"/>
      <c r="P825" s="187"/>
      <c r="Q825" s="187"/>
      <c r="R825" s="187"/>
      <c r="S825" s="187"/>
      <c r="T825" s="269"/>
      <c r="U825" s="271">
        <f>IF(AND(H825=0,I825=0,J825=0,K825=0,L825=0,M825=0,N825=0,O825=0,P825=0,Q825=0,R825=0,S825=0,T825=0),0,AVERAGE($H825:T825))</f>
        <v>0</v>
      </c>
      <c r="V825" s="272">
        <f t="shared" si="26"/>
        <v>0</v>
      </c>
      <c r="W825" s="272">
        <f>IF(U825&gt;11,(U825-#REF!-#REF!),0)</f>
        <v>0</v>
      </c>
    </row>
    <row r="826" spans="1:23" s="2" customFormat="1" ht="10.7">
      <c r="A826" s="259">
        <v>801</v>
      </c>
      <c r="B826" s="185"/>
      <c r="C826" s="186"/>
      <c r="D826" s="187"/>
      <c r="E826" s="186"/>
      <c r="F826" s="188"/>
      <c r="G826" s="262">
        <f t="shared" si="25"/>
        <v>0</v>
      </c>
      <c r="H826" s="192"/>
      <c r="I826" s="187"/>
      <c r="J826" s="187"/>
      <c r="K826" s="187"/>
      <c r="L826" s="187"/>
      <c r="M826" s="187"/>
      <c r="N826" s="187"/>
      <c r="O826" s="187"/>
      <c r="P826" s="187"/>
      <c r="Q826" s="187"/>
      <c r="R826" s="187"/>
      <c r="S826" s="187"/>
      <c r="T826" s="269"/>
      <c r="U826" s="271">
        <f>IF(AND(H826=0,I826=0,J826=0,K826=0,L826=0,M826=0,N826=0,O826=0,P826=0,Q826=0,R826=0,S826=0,T826=0),0,AVERAGE($H826:T826))</f>
        <v>0</v>
      </c>
      <c r="V826" s="272">
        <f t="shared" si="26"/>
        <v>0</v>
      </c>
      <c r="W826" s="272">
        <f>IF(U826&gt;11,(U826-#REF!-#REF!),0)</f>
        <v>0</v>
      </c>
    </row>
    <row r="827" spans="1:23" s="2" customFormat="1" ht="10.7">
      <c r="A827" s="259">
        <v>802</v>
      </c>
      <c r="B827" s="185"/>
      <c r="C827" s="186"/>
      <c r="D827" s="187"/>
      <c r="E827" s="186"/>
      <c r="F827" s="188"/>
      <c r="G827" s="262">
        <f t="shared" si="25"/>
        <v>0</v>
      </c>
      <c r="H827" s="192"/>
      <c r="I827" s="187"/>
      <c r="J827" s="187"/>
      <c r="K827" s="187"/>
      <c r="L827" s="187"/>
      <c r="M827" s="187"/>
      <c r="N827" s="187"/>
      <c r="O827" s="187"/>
      <c r="P827" s="187"/>
      <c r="Q827" s="187"/>
      <c r="R827" s="187"/>
      <c r="S827" s="187"/>
      <c r="T827" s="269"/>
      <c r="U827" s="271">
        <f>IF(AND(H827=0,I827=0,J827=0,K827=0,L827=0,M827=0,N827=0,O827=0,P827=0,Q827=0,R827=0,S827=0,T827=0),0,AVERAGE($H827:T827))</f>
        <v>0</v>
      </c>
      <c r="V827" s="272">
        <f t="shared" si="26"/>
        <v>0</v>
      </c>
      <c r="W827" s="272">
        <f>IF(U827&gt;11,(U827-#REF!-#REF!),0)</f>
        <v>0</v>
      </c>
    </row>
    <row r="828" spans="1:23" s="2" customFormat="1" ht="10.7">
      <c r="A828" s="259">
        <v>803</v>
      </c>
      <c r="B828" s="185"/>
      <c r="C828" s="186"/>
      <c r="D828" s="187"/>
      <c r="E828" s="186"/>
      <c r="F828" s="188"/>
      <c r="G828" s="262">
        <f t="shared" si="25"/>
        <v>0</v>
      </c>
      <c r="H828" s="192"/>
      <c r="I828" s="187"/>
      <c r="J828" s="187"/>
      <c r="K828" s="187"/>
      <c r="L828" s="187"/>
      <c r="M828" s="187"/>
      <c r="N828" s="187"/>
      <c r="O828" s="187"/>
      <c r="P828" s="187"/>
      <c r="Q828" s="187"/>
      <c r="R828" s="187"/>
      <c r="S828" s="187"/>
      <c r="T828" s="269"/>
      <c r="U828" s="271">
        <f>IF(AND(H828=0,I828=0,J828=0,K828=0,L828=0,M828=0,N828=0,O828=0,P828=0,Q828=0,R828=0,S828=0,T828=0),0,AVERAGE($H828:T828))</f>
        <v>0</v>
      </c>
      <c r="V828" s="272">
        <f t="shared" si="26"/>
        <v>0</v>
      </c>
      <c r="W828" s="272">
        <f>IF(U828&gt;11,(U828-#REF!-#REF!),0)</f>
        <v>0</v>
      </c>
    </row>
    <row r="829" spans="1:23" s="2" customFormat="1" ht="10.7">
      <c r="A829" s="259">
        <v>804</v>
      </c>
      <c r="B829" s="185"/>
      <c r="C829" s="186"/>
      <c r="D829" s="187"/>
      <c r="E829" s="186"/>
      <c r="F829" s="188"/>
      <c r="G829" s="262">
        <f t="shared" si="25"/>
        <v>0</v>
      </c>
      <c r="H829" s="192"/>
      <c r="I829" s="187"/>
      <c r="J829" s="187"/>
      <c r="K829" s="187"/>
      <c r="L829" s="187"/>
      <c r="M829" s="187"/>
      <c r="N829" s="187"/>
      <c r="O829" s="187"/>
      <c r="P829" s="187"/>
      <c r="Q829" s="187"/>
      <c r="R829" s="187"/>
      <c r="S829" s="187"/>
      <c r="T829" s="269"/>
      <c r="U829" s="271">
        <f>IF(AND(H829=0,I829=0,J829=0,K829=0,L829=0,M829=0,N829=0,O829=0,P829=0,Q829=0,R829=0,S829=0,T829=0),0,AVERAGE($H829:T829))</f>
        <v>0</v>
      </c>
      <c r="V829" s="272">
        <f t="shared" si="26"/>
        <v>0</v>
      </c>
      <c r="W829" s="272">
        <f>IF(U829&gt;11,(U829-#REF!-#REF!),0)</f>
        <v>0</v>
      </c>
    </row>
    <row r="830" spans="1:23" s="2" customFormat="1" ht="10.7">
      <c r="A830" s="259">
        <v>805</v>
      </c>
      <c r="B830" s="185"/>
      <c r="C830" s="186"/>
      <c r="D830" s="187"/>
      <c r="E830" s="186"/>
      <c r="F830" s="188"/>
      <c r="G830" s="262">
        <f t="shared" si="25"/>
        <v>0</v>
      </c>
      <c r="H830" s="192"/>
      <c r="I830" s="187"/>
      <c r="J830" s="187"/>
      <c r="K830" s="187"/>
      <c r="L830" s="187"/>
      <c r="M830" s="187"/>
      <c r="N830" s="187"/>
      <c r="O830" s="187"/>
      <c r="P830" s="187"/>
      <c r="Q830" s="187"/>
      <c r="R830" s="187"/>
      <c r="S830" s="187"/>
      <c r="T830" s="269"/>
      <c r="U830" s="271">
        <f>IF(AND(H830=0,I830=0,J830=0,K830=0,L830=0,M830=0,N830=0,O830=0,P830=0,Q830=0,R830=0,S830=0,T830=0),0,AVERAGE($H830:T830))</f>
        <v>0</v>
      </c>
      <c r="V830" s="272">
        <f t="shared" si="26"/>
        <v>0</v>
      </c>
      <c r="W830" s="272">
        <f>IF(U830&gt;11,(U830-#REF!-#REF!),0)</f>
        <v>0</v>
      </c>
    </row>
    <row r="831" spans="1:23" s="2" customFormat="1" ht="10.7">
      <c r="A831" s="259">
        <v>806</v>
      </c>
      <c r="B831" s="185"/>
      <c r="C831" s="186"/>
      <c r="D831" s="187"/>
      <c r="E831" s="186"/>
      <c r="F831" s="188"/>
      <c r="G831" s="262">
        <f t="shared" si="25"/>
        <v>0</v>
      </c>
      <c r="H831" s="192"/>
      <c r="I831" s="187"/>
      <c r="J831" s="187"/>
      <c r="K831" s="187"/>
      <c r="L831" s="187"/>
      <c r="M831" s="187"/>
      <c r="N831" s="187"/>
      <c r="O831" s="187"/>
      <c r="P831" s="187"/>
      <c r="Q831" s="187"/>
      <c r="R831" s="187"/>
      <c r="S831" s="187"/>
      <c r="T831" s="269"/>
      <c r="U831" s="271">
        <f>IF(AND(H831=0,I831=0,J831=0,K831=0,L831=0,M831=0,N831=0,O831=0,P831=0,Q831=0,R831=0,S831=0,T831=0),0,AVERAGE($H831:T831))</f>
        <v>0</v>
      </c>
      <c r="V831" s="272">
        <f t="shared" si="26"/>
        <v>0</v>
      </c>
      <c r="W831" s="272">
        <f>IF(U831&gt;11,(U831-#REF!-#REF!),0)</f>
        <v>0</v>
      </c>
    </row>
    <row r="832" spans="1:23" s="2" customFormat="1" ht="10.7">
      <c r="A832" s="259">
        <v>807</v>
      </c>
      <c r="B832" s="185"/>
      <c r="C832" s="186"/>
      <c r="D832" s="187"/>
      <c r="E832" s="186"/>
      <c r="F832" s="188"/>
      <c r="G832" s="262">
        <f t="shared" si="25"/>
        <v>0</v>
      </c>
      <c r="H832" s="192"/>
      <c r="I832" s="187"/>
      <c r="J832" s="187"/>
      <c r="K832" s="187"/>
      <c r="L832" s="187"/>
      <c r="M832" s="187"/>
      <c r="N832" s="187"/>
      <c r="O832" s="187"/>
      <c r="P832" s="187"/>
      <c r="Q832" s="187"/>
      <c r="R832" s="187"/>
      <c r="S832" s="187"/>
      <c r="T832" s="269"/>
      <c r="U832" s="271">
        <f>IF(AND(H832=0,I832=0,J832=0,K832=0,L832=0,M832=0,N832=0,O832=0,P832=0,Q832=0,R832=0,S832=0,T832=0),0,AVERAGE($H832:T832))</f>
        <v>0</v>
      </c>
      <c r="V832" s="272">
        <f t="shared" si="26"/>
        <v>0</v>
      </c>
      <c r="W832" s="272">
        <f>IF(U832&gt;11,(U832-#REF!-#REF!),0)</f>
        <v>0</v>
      </c>
    </row>
    <row r="833" spans="1:23" s="2" customFormat="1" ht="10.7">
      <c r="A833" s="259">
        <v>808</v>
      </c>
      <c r="B833" s="185"/>
      <c r="C833" s="186"/>
      <c r="D833" s="187"/>
      <c r="E833" s="186"/>
      <c r="F833" s="188"/>
      <c r="G833" s="262">
        <f t="shared" si="25"/>
        <v>0</v>
      </c>
      <c r="H833" s="192"/>
      <c r="I833" s="187"/>
      <c r="J833" s="187"/>
      <c r="K833" s="187"/>
      <c r="L833" s="187"/>
      <c r="M833" s="187"/>
      <c r="N833" s="187"/>
      <c r="O833" s="187"/>
      <c r="P833" s="187"/>
      <c r="Q833" s="187"/>
      <c r="R833" s="187"/>
      <c r="S833" s="187"/>
      <c r="T833" s="269"/>
      <c r="U833" s="271">
        <f>IF(AND(H833=0,I833=0,J833=0,K833=0,L833=0,M833=0,N833=0,O833=0,P833=0,Q833=0,R833=0,S833=0,T833=0),0,AVERAGE($H833:T833))</f>
        <v>0</v>
      </c>
      <c r="V833" s="272">
        <f t="shared" si="26"/>
        <v>0</v>
      </c>
      <c r="W833" s="272">
        <f>IF(U833&gt;11,(U833-#REF!-#REF!),0)</f>
        <v>0</v>
      </c>
    </row>
    <row r="834" spans="1:23" s="2" customFormat="1" ht="10.7">
      <c r="A834" s="259">
        <v>809</v>
      </c>
      <c r="B834" s="185"/>
      <c r="C834" s="186"/>
      <c r="D834" s="187"/>
      <c r="E834" s="186"/>
      <c r="F834" s="188"/>
      <c r="G834" s="262">
        <f t="shared" si="25"/>
        <v>0</v>
      </c>
      <c r="H834" s="192"/>
      <c r="I834" s="187"/>
      <c r="J834" s="187"/>
      <c r="K834" s="187"/>
      <c r="L834" s="187"/>
      <c r="M834" s="187"/>
      <c r="N834" s="187"/>
      <c r="O834" s="187"/>
      <c r="P834" s="187"/>
      <c r="Q834" s="187"/>
      <c r="R834" s="187"/>
      <c r="S834" s="187"/>
      <c r="T834" s="269"/>
      <c r="U834" s="271">
        <f>IF(AND(H834=0,I834=0,J834=0,K834=0,L834=0,M834=0,N834=0,O834=0,P834=0,Q834=0,R834=0,S834=0,T834=0),0,AVERAGE($H834:T834))</f>
        <v>0</v>
      </c>
      <c r="V834" s="272">
        <f t="shared" si="26"/>
        <v>0</v>
      </c>
      <c r="W834" s="272">
        <f>IF(U834&gt;11,(U834-#REF!-#REF!),0)</f>
        <v>0</v>
      </c>
    </row>
    <row r="835" spans="1:23" s="2" customFormat="1" ht="10.7">
      <c r="A835" s="259">
        <v>810</v>
      </c>
      <c r="B835" s="185"/>
      <c r="C835" s="186"/>
      <c r="D835" s="187"/>
      <c r="E835" s="186"/>
      <c r="F835" s="188"/>
      <c r="G835" s="262">
        <f t="shared" si="25"/>
        <v>0</v>
      </c>
      <c r="H835" s="192"/>
      <c r="I835" s="187"/>
      <c r="J835" s="187"/>
      <c r="K835" s="187"/>
      <c r="L835" s="187"/>
      <c r="M835" s="187"/>
      <c r="N835" s="187"/>
      <c r="O835" s="187"/>
      <c r="P835" s="187"/>
      <c r="Q835" s="187"/>
      <c r="R835" s="187"/>
      <c r="S835" s="187"/>
      <c r="T835" s="269"/>
      <c r="U835" s="271">
        <f>IF(AND(H835=0,I835=0,J835=0,K835=0,L835=0,M835=0,N835=0,O835=0,P835=0,Q835=0,R835=0,S835=0,T835=0),0,AVERAGE($H835:T835))</f>
        <v>0</v>
      </c>
      <c r="V835" s="272">
        <f t="shared" si="26"/>
        <v>0</v>
      </c>
      <c r="W835" s="272">
        <f>IF(U835&gt;11,(U835-#REF!-#REF!),0)</f>
        <v>0</v>
      </c>
    </row>
    <row r="836" spans="1:23" s="2" customFormat="1" ht="10.7">
      <c r="A836" s="259">
        <v>811</v>
      </c>
      <c r="B836" s="185"/>
      <c r="C836" s="186"/>
      <c r="D836" s="187"/>
      <c r="E836" s="186"/>
      <c r="F836" s="188"/>
      <c r="G836" s="262">
        <f t="shared" si="25"/>
        <v>0</v>
      </c>
      <c r="H836" s="192"/>
      <c r="I836" s="187"/>
      <c r="J836" s="187"/>
      <c r="K836" s="187"/>
      <c r="L836" s="187"/>
      <c r="M836" s="187"/>
      <c r="N836" s="187"/>
      <c r="O836" s="187"/>
      <c r="P836" s="187"/>
      <c r="Q836" s="187"/>
      <c r="R836" s="187"/>
      <c r="S836" s="187"/>
      <c r="T836" s="269"/>
      <c r="U836" s="271">
        <f>IF(AND(H836=0,I836=0,J836=0,K836=0,L836=0,M836=0,N836=0,O836=0,P836=0,Q836=0,R836=0,S836=0,T836=0),0,AVERAGE($H836:T836))</f>
        <v>0</v>
      </c>
      <c r="V836" s="272">
        <f t="shared" si="26"/>
        <v>0</v>
      </c>
      <c r="W836" s="272">
        <f>IF(U836&gt;11,(U836-#REF!-#REF!),0)</f>
        <v>0</v>
      </c>
    </row>
    <row r="837" spans="1:23" s="2" customFormat="1" ht="10.7">
      <c r="A837" s="259">
        <v>812</v>
      </c>
      <c r="B837" s="185"/>
      <c r="C837" s="186"/>
      <c r="D837" s="187"/>
      <c r="E837" s="186"/>
      <c r="F837" s="188"/>
      <c r="G837" s="262">
        <f t="shared" si="25"/>
        <v>0</v>
      </c>
      <c r="H837" s="192"/>
      <c r="I837" s="187"/>
      <c r="J837" s="187"/>
      <c r="K837" s="187"/>
      <c r="L837" s="187"/>
      <c r="M837" s="187"/>
      <c r="N837" s="187"/>
      <c r="O837" s="187"/>
      <c r="P837" s="187"/>
      <c r="Q837" s="187"/>
      <c r="R837" s="187"/>
      <c r="S837" s="187"/>
      <c r="T837" s="269"/>
      <c r="U837" s="271">
        <f>IF(AND(H837=0,I837=0,J837=0,K837=0,L837=0,M837=0,N837=0,O837=0,P837=0,Q837=0,R837=0,S837=0,T837=0),0,AVERAGE($H837:T837))</f>
        <v>0</v>
      </c>
      <c r="V837" s="272">
        <f t="shared" si="26"/>
        <v>0</v>
      </c>
      <c r="W837" s="272">
        <f>IF(U837&gt;11,(U837-#REF!-#REF!),0)</f>
        <v>0</v>
      </c>
    </row>
    <row r="838" spans="1:23" s="2" customFormat="1" ht="10.7">
      <c r="A838" s="259">
        <v>813</v>
      </c>
      <c r="B838" s="185"/>
      <c r="C838" s="186"/>
      <c r="D838" s="187"/>
      <c r="E838" s="186"/>
      <c r="F838" s="188"/>
      <c r="G838" s="262">
        <f t="shared" si="25"/>
        <v>0</v>
      </c>
      <c r="H838" s="192"/>
      <c r="I838" s="187"/>
      <c r="J838" s="187"/>
      <c r="K838" s="187"/>
      <c r="L838" s="187"/>
      <c r="M838" s="187"/>
      <c r="N838" s="187"/>
      <c r="O838" s="187"/>
      <c r="P838" s="187"/>
      <c r="Q838" s="187"/>
      <c r="R838" s="187"/>
      <c r="S838" s="187"/>
      <c r="T838" s="269"/>
      <c r="U838" s="271">
        <f>IF(AND(H838=0,I838=0,J838=0,K838=0,L838=0,M838=0,N838=0,O838=0,P838=0,Q838=0,R838=0,S838=0,T838=0),0,AVERAGE($H838:T838))</f>
        <v>0</v>
      </c>
      <c r="V838" s="272">
        <f t="shared" si="26"/>
        <v>0</v>
      </c>
      <c r="W838" s="272">
        <f>IF(U838&gt;11,(U838-#REF!-#REF!),0)</f>
        <v>0</v>
      </c>
    </row>
    <row r="839" spans="1:23" s="2" customFormat="1" ht="10.7">
      <c r="A839" s="259">
        <v>814</v>
      </c>
      <c r="B839" s="185"/>
      <c r="C839" s="186"/>
      <c r="D839" s="187"/>
      <c r="E839" s="186"/>
      <c r="F839" s="188"/>
      <c r="G839" s="262">
        <f t="shared" si="25"/>
        <v>0</v>
      </c>
      <c r="H839" s="192"/>
      <c r="I839" s="187"/>
      <c r="J839" s="187"/>
      <c r="K839" s="187"/>
      <c r="L839" s="187"/>
      <c r="M839" s="187"/>
      <c r="N839" s="187"/>
      <c r="O839" s="187"/>
      <c r="P839" s="187"/>
      <c r="Q839" s="187"/>
      <c r="R839" s="187"/>
      <c r="S839" s="187"/>
      <c r="T839" s="269"/>
      <c r="U839" s="271">
        <f>IF(AND(H839=0,I839=0,J839=0,K839=0,L839=0,M839=0,N839=0,O839=0,P839=0,Q839=0,R839=0,S839=0,T839=0),0,AVERAGE($H839:T839))</f>
        <v>0</v>
      </c>
      <c r="V839" s="272">
        <f t="shared" si="26"/>
        <v>0</v>
      </c>
      <c r="W839" s="272">
        <f>IF(U839&gt;11,(U839-#REF!-#REF!),0)</f>
        <v>0</v>
      </c>
    </row>
    <row r="840" spans="1:23" s="2" customFormat="1" ht="10.7">
      <c r="A840" s="259">
        <v>815</v>
      </c>
      <c r="B840" s="185"/>
      <c r="C840" s="186"/>
      <c r="D840" s="187"/>
      <c r="E840" s="186"/>
      <c r="F840" s="188"/>
      <c r="G840" s="262">
        <f t="shared" si="25"/>
        <v>0</v>
      </c>
      <c r="H840" s="192"/>
      <c r="I840" s="187"/>
      <c r="J840" s="187"/>
      <c r="K840" s="187"/>
      <c r="L840" s="187"/>
      <c r="M840" s="187"/>
      <c r="N840" s="187"/>
      <c r="O840" s="187"/>
      <c r="P840" s="187"/>
      <c r="Q840" s="187"/>
      <c r="R840" s="187"/>
      <c r="S840" s="187"/>
      <c r="T840" s="269"/>
      <c r="U840" s="271">
        <f>IF(AND(H840=0,I840=0,J840=0,K840=0,L840=0,M840=0,N840=0,O840=0,P840=0,Q840=0,R840=0,S840=0,T840=0),0,AVERAGE($H840:T840))</f>
        <v>0</v>
      </c>
      <c r="V840" s="272">
        <f t="shared" si="26"/>
        <v>0</v>
      </c>
      <c r="W840" s="272">
        <f>IF(U840&gt;11,(U840-#REF!-#REF!),0)</f>
        <v>0</v>
      </c>
    </row>
    <row r="841" spans="1:23" s="2" customFormat="1" ht="10.7">
      <c r="A841" s="259">
        <v>816</v>
      </c>
      <c r="B841" s="185"/>
      <c r="C841" s="186"/>
      <c r="D841" s="187"/>
      <c r="E841" s="186"/>
      <c r="F841" s="188"/>
      <c r="G841" s="262">
        <f t="shared" si="25"/>
        <v>0</v>
      </c>
      <c r="H841" s="192"/>
      <c r="I841" s="187"/>
      <c r="J841" s="187"/>
      <c r="K841" s="187"/>
      <c r="L841" s="187"/>
      <c r="M841" s="187"/>
      <c r="N841" s="187"/>
      <c r="O841" s="187"/>
      <c r="P841" s="187"/>
      <c r="Q841" s="187"/>
      <c r="R841" s="187"/>
      <c r="S841" s="187"/>
      <c r="T841" s="269"/>
      <c r="U841" s="271">
        <f>IF(AND(H841=0,I841=0,J841=0,K841=0,L841=0,M841=0,N841=0,O841=0,P841=0,Q841=0,R841=0,S841=0,T841=0),0,AVERAGE($H841:T841))</f>
        <v>0</v>
      </c>
      <c r="V841" s="272">
        <f t="shared" si="26"/>
        <v>0</v>
      </c>
      <c r="W841" s="272">
        <f>IF(U841&gt;11,(U841-#REF!-#REF!),0)</f>
        <v>0</v>
      </c>
    </row>
    <row r="842" spans="1:23" s="2" customFormat="1" ht="10.7">
      <c r="A842" s="259">
        <v>817</v>
      </c>
      <c r="B842" s="185"/>
      <c r="C842" s="186"/>
      <c r="D842" s="187"/>
      <c r="E842" s="186"/>
      <c r="F842" s="188"/>
      <c r="G842" s="262">
        <f t="shared" si="25"/>
        <v>0</v>
      </c>
      <c r="H842" s="192"/>
      <c r="I842" s="187"/>
      <c r="J842" s="187"/>
      <c r="K842" s="187"/>
      <c r="L842" s="187"/>
      <c r="M842" s="187"/>
      <c r="N842" s="187"/>
      <c r="O842" s="187"/>
      <c r="P842" s="187"/>
      <c r="Q842" s="187"/>
      <c r="R842" s="187"/>
      <c r="S842" s="187"/>
      <c r="T842" s="269"/>
      <c r="U842" s="271">
        <f>IF(AND(H842=0,I842=0,J842=0,K842=0,L842=0,M842=0,N842=0,O842=0,P842=0,Q842=0,R842=0,S842=0,T842=0),0,AVERAGE($H842:T842))</f>
        <v>0</v>
      </c>
      <c r="V842" s="272">
        <f t="shared" si="26"/>
        <v>0</v>
      </c>
      <c r="W842" s="272">
        <f>IF(U842&gt;11,(U842-#REF!-#REF!),0)</f>
        <v>0</v>
      </c>
    </row>
    <row r="843" spans="1:23" s="2" customFormat="1" ht="10.7">
      <c r="A843" s="259">
        <v>818</v>
      </c>
      <c r="B843" s="185"/>
      <c r="C843" s="186"/>
      <c r="D843" s="187"/>
      <c r="E843" s="186"/>
      <c r="F843" s="188"/>
      <c r="G843" s="262">
        <f t="shared" si="25"/>
        <v>0</v>
      </c>
      <c r="H843" s="192"/>
      <c r="I843" s="187"/>
      <c r="J843" s="187"/>
      <c r="K843" s="187"/>
      <c r="L843" s="187"/>
      <c r="M843" s="187"/>
      <c r="N843" s="187"/>
      <c r="O843" s="187"/>
      <c r="P843" s="187"/>
      <c r="Q843" s="187"/>
      <c r="R843" s="187"/>
      <c r="S843" s="187"/>
      <c r="T843" s="269"/>
      <c r="U843" s="271">
        <f>IF(AND(H843=0,I843=0,J843=0,K843=0,L843=0,M843=0,N843=0,O843=0,P843=0,Q843=0,R843=0,S843=0,T843=0),0,AVERAGE($H843:T843))</f>
        <v>0</v>
      </c>
      <c r="V843" s="272">
        <f t="shared" si="26"/>
        <v>0</v>
      </c>
      <c r="W843" s="272">
        <f>IF(U843&gt;11,(U843-#REF!-#REF!),0)</f>
        <v>0</v>
      </c>
    </row>
    <row r="844" spans="1:23" s="2" customFormat="1" ht="10.7">
      <c r="A844" s="259">
        <v>819</v>
      </c>
      <c r="B844" s="185"/>
      <c r="C844" s="186"/>
      <c r="D844" s="187"/>
      <c r="E844" s="186"/>
      <c r="F844" s="188"/>
      <c r="G844" s="262">
        <f t="shared" si="25"/>
        <v>0</v>
      </c>
      <c r="H844" s="192"/>
      <c r="I844" s="187"/>
      <c r="J844" s="187"/>
      <c r="K844" s="187"/>
      <c r="L844" s="187"/>
      <c r="M844" s="187"/>
      <c r="N844" s="187"/>
      <c r="O844" s="187"/>
      <c r="P844" s="187"/>
      <c r="Q844" s="187"/>
      <c r="R844" s="187"/>
      <c r="S844" s="187"/>
      <c r="T844" s="269"/>
      <c r="U844" s="271">
        <f>IF(AND(H844=0,I844=0,J844=0,K844=0,L844=0,M844=0,N844=0,O844=0,P844=0,Q844=0,R844=0,S844=0,T844=0),0,AVERAGE($H844:T844))</f>
        <v>0</v>
      </c>
      <c r="V844" s="272">
        <f t="shared" si="26"/>
        <v>0</v>
      </c>
      <c r="W844" s="272">
        <f>IF(U844&gt;11,(U844-#REF!-#REF!),0)</f>
        <v>0</v>
      </c>
    </row>
    <row r="845" spans="1:23" s="2" customFormat="1" ht="10.7">
      <c r="A845" s="259">
        <v>820</v>
      </c>
      <c r="B845" s="185"/>
      <c r="C845" s="186"/>
      <c r="D845" s="187"/>
      <c r="E845" s="186"/>
      <c r="F845" s="188"/>
      <c r="G845" s="262">
        <f t="shared" si="25"/>
        <v>0</v>
      </c>
      <c r="H845" s="192"/>
      <c r="I845" s="187"/>
      <c r="J845" s="187"/>
      <c r="K845" s="187"/>
      <c r="L845" s="187"/>
      <c r="M845" s="187"/>
      <c r="N845" s="187"/>
      <c r="O845" s="187"/>
      <c r="P845" s="187"/>
      <c r="Q845" s="187"/>
      <c r="R845" s="187"/>
      <c r="S845" s="187"/>
      <c r="T845" s="269"/>
      <c r="U845" s="271">
        <f>IF(AND(H845=0,I845=0,J845=0,K845=0,L845=0,M845=0,N845=0,O845=0,P845=0,Q845=0,R845=0,S845=0,T845=0),0,AVERAGE($H845:T845))</f>
        <v>0</v>
      </c>
      <c r="V845" s="272">
        <f t="shared" si="26"/>
        <v>0</v>
      </c>
      <c r="W845" s="272">
        <f>IF(U845&gt;11,(U845-#REF!-#REF!),0)</f>
        <v>0</v>
      </c>
    </row>
    <row r="846" spans="1:23" s="2" customFormat="1" ht="10.7">
      <c r="A846" s="259">
        <v>821</v>
      </c>
      <c r="B846" s="185"/>
      <c r="C846" s="186"/>
      <c r="D846" s="187"/>
      <c r="E846" s="186"/>
      <c r="F846" s="188"/>
      <c r="G846" s="262">
        <f t="shared" si="25"/>
        <v>0</v>
      </c>
      <c r="H846" s="192"/>
      <c r="I846" s="187"/>
      <c r="J846" s="187"/>
      <c r="K846" s="187"/>
      <c r="L846" s="187"/>
      <c r="M846" s="187"/>
      <c r="N846" s="187"/>
      <c r="O846" s="187"/>
      <c r="P846" s="187"/>
      <c r="Q846" s="187"/>
      <c r="R846" s="187"/>
      <c r="S846" s="187"/>
      <c r="T846" s="269"/>
      <c r="U846" s="271">
        <f>IF(AND(H846=0,I846=0,J846=0,K846=0,L846=0,M846=0,N846=0,O846=0,P846=0,Q846=0,R846=0,S846=0,T846=0),0,AVERAGE($H846:T846))</f>
        <v>0</v>
      </c>
      <c r="V846" s="272">
        <f t="shared" si="26"/>
        <v>0</v>
      </c>
      <c r="W846" s="272">
        <f>IF(U846&gt;11,(U846-#REF!-#REF!),0)</f>
        <v>0</v>
      </c>
    </row>
    <row r="847" spans="1:23" s="2" customFormat="1" ht="10.7">
      <c r="A847" s="259">
        <v>822</v>
      </c>
      <c r="B847" s="185"/>
      <c r="C847" s="186"/>
      <c r="D847" s="187"/>
      <c r="E847" s="186"/>
      <c r="F847" s="188"/>
      <c r="G847" s="262">
        <f t="shared" si="25"/>
        <v>0</v>
      </c>
      <c r="H847" s="192"/>
      <c r="I847" s="187"/>
      <c r="J847" s="187"/>
      <c r="K847" s="187"/>
      <c r="L847" s="187"/>
      <c r="M847" s="187"/>
      <c r="N847" s="187"/>
      <c r="O847" s="187"/>
      <c r="P847" s="187"/>
      <c r="Q847" s="187"/>
      <c r="R847" s="187"/>
      <c r="S847" s="187"/>
      <c r="T847" s="269"/>
      <c r="U847" s="271">
        <f>IF(AND(H847=0,I847=0,J847=0,K847=0,L847=0,M847=0,N847=0,O847=0,P847=0,Q847=0,R847=0,S847=0,T847=0),0,AVERAGE($H847:T847))</f>
        <v>0</v>
      </c>
      <c r="V847" s="272">
        <f t="shared" si="26"/>
        <v>0</v>
      </c>
      <c r="W847" s="272">
        <f>IF(U847&gt;11,(U847-#REF!-#REF!),0)</f>
        <v>0</v>
      </c>
    </row>
    <row r="848" spans="1:23" s="2" customFormat="1" ht="10.7">
      <c r="A848" s="259">
        <v>823</v>
      </c>
      <c r="B848" s="185"/>
      <c r="C848" s="186"/>
      <c r="D848" s="187"/>
      <c r="E848" s="186"/>
      <c r="F848" s="188"/>
      <c r="G848" s="262">
        <f t="shared" si="25"/>
        <v>0</v>
      </c>
      <c r="H848" s="192"/>
      <c r="I848" s="187"/>
      <c r="J848" s="187"/>
      <c r="K848" s="187"/>
      <c r="L848" s="187"/>
      <c r="M848" s="187"/>
      <c r="N848" s="187"/>
      <c r="O848" s="187"/>
      <c r="P848" s="187"/>
      <c r="Q848" s="187"/>
      <c r="R848" s="187"/>
      <c r="S848" s="187"/>
      <c r="T848" s="269"/>
      <c r="U848" s="271">
        <f>IF(AND(H848=0,I848=0,J848=0,K848=0,L848=0,M848=0,N848=0,O848=0,P848=0,Q848=0,R848=0,S848=0,T848=0),0,AVERAGE($H848:T848))</f>
        <v>0</v>
      </c>
      <c r="V848" s="272">
        <f t="shared" si="26"/>
        <v>0</v>
      </c>
      <c r="W848" s="272">
        <f>IF(U848&gt;11,(U848-#REF!-#REF!),0)</f>
        <v>0</v>
      </c>
    </row>
    <row r="849" spans="1:23" s="2" customFormat="1" ht="10.7">
      <c r="A849" s="259">
        <v>824</v>
      </c>
      <c r="B849" s="185"/>
      <c r="C849" s="186"/>
      <c r="D849" s="187"/>
      <c r="E849" s="186"/>
      <c r="F849" s="188"/>
      <c r="G849" s="262">
        <f t="shared" si="25"/>
        <v>0</v>
      </c>
      <c r="H849" s="192"/>
      <c r="I849" s="187"/>
      <c r="J849" s="187"/>
      <c r="K849" s="187"/>
      <c r="L849" s="187"/>
      <c r="M849" s="187"/>
      <c r="N849" s="187"/>
      <c r="O849" s="187"/>
      <c r="P849" s="187"/>
      <c r="Q849" s="187"/>
      <c r="R849" s="187"/>
      <c r="S849" s="187"/>
      <c r="T849" s="269"/>
      <c r="U849" s="271">
        <f>IF(AND(H849=0,I849=0,J849=0,K849=0,L849=0,M849=0,N849=0,O849=0,P849=0,Q849=0,R849=0,S849=0,T849=0),0,AVERAGE($H849:T849))</f>
        <v>0</v>
      </c>
      <c r="V849" s="272">
        <f t="shared" si="26"/>
        <v>0</v>
      </c>
      <c r="W849" s="272">
        <f>IF(U849&gt;11,(U849-#REF!-#REF!),0)</f>
        <v>0</v>
      </c>
    </row>
    <row r="850" spans="1:23" s="2" customFormat="1" ht="10.7">
      <c r="A850" s="259">
        <v>825</v>
      </c>
      <c r="B850" s="185"/>
      <c r="C850" s="186"/>
      <c r="D850" s="187"/>
      <c r="E850" s="186"/>
      <c r="F850" s="188"/>
      <c r="G850" s="262">
        <f t="shared" si="25"/>
        <v>0</v>
      </c>
      <c r="H850" s="192"/>
      <c r="I850" s="187"/>
      <c r="J850" s="187"/>
      <c r="K850" s="187"/>
      <c r="L850" s="187"/>
      <c r="M850" s="187"/>
      <c r="N850" s="187"/>
      <c r="O850" s="187"/>
      <c r="P850" s="187"/>
      <c r="Q850" s="187"/>
      <c r="R850" s="187"/>
      <c r="S850" s="187"/>
      <c r="T850" s="269"/>
      <c r="U850" s="271">
        <f>IF(AND(H850=0,I850=0,J850=0,K850=0,L850=0,M850=0,N850=0,O850=0,P850=0,Q850=0,R850=0,S850=0,T850=0),0,AVERAGE($H850:T850))</f>
        <v>0</v>
      </c>
      <c r="V850" s="272">
        <f t="shared" si="26"/>
        <v>0</v>
      </c>
      <c r="W850" s="272">
        <f>IF(U850&gt;11,(U850-#REF!-#REF!),0)</f>
        <v>0</v>
      </c>
    </row>
    <row r="851" spans="1:23" s="2" customFormat="1" ht="10.7">
      <c r="A851" s="259">
        <v>826</v>
      </c>
      <c r="B851" s="185"/>
      <c r="C851" s="186"/>
      <c r="D851" s="187"/>
      <c r="E851" s="186"/>
      <c r="F851" s="188"/>
      <c r="G851" s="262">
        <f t="shared" si="25"/>
        <v>0</v>
      </c>
      <c r="H851" s="192"/>
      <c r="I851" s="187"/>
      <c r="J851" s="187"/>
      <c r="K851" s="187"/>
      <c r="L851" s="187"/>
      <c r="M851" s="187"/>
      <c r="N851" s="187"/>
      <c r="O851" s="187"/>
      <c r="P851" s="187"/>
      <c r="Q851" s="187"/>
      <c r="R851" s="187"/>
      <c r="S851" s="187"/>
      <c r="T851" s="269"/>
      <c r="U851" s="271">
        <f>IF(AND(H851=0,I851=0,J851=0,K851=0,L851=0,M851=0,N851=0,O851=0,P851=0,Q851=0,R851=0,S851=0,T851=0),0,AVERAGE($H851:T851))</f>
        <v>0</v>
      </c>
      <c r="V851" s="272">
        <f t="shared" si="26"/>
        <v>0</v>
      </c>
      <c r="W851" s="272">
        <f>IF(U851&gt;11,(U851-#REF!-#REF!),0)</f>
        <v>0</v>
      </c>
    </row>
    <row r="852" spans="1:23" s="2" customFormat="1" ht="10.7">
      <c r="A852" s="259">
        <v>827</v>
      </c>
      <c r="B852" s="185"/>
      <c r="C852" s="186"/>
      <c r="D852" s="187"/>
      <c r="E852" s="186"/>
      <c r="F852" s="188"/>
      <c r="G852" s="262">
        <f t="shared" si="25"/>
        <v>0</v>
      </c>
      <c r="H852" s="192"/>
      <c r="I852" s="187"/>
      <c r="J852" s="187"/>
      <c r="K852" s="187"/>
      <c r="L852" s="187"/>
      <c r="M852" s="187"/>
      <c r="N852" s="187"/>
      <c r="O852" s="187"/>
      <c r="P852" s="187"/>
      <c r="Q852" s="187"/>
      <c r="R852" s="187"/>
      <c r="S852" s="187"/>
      <c r="T852" s="269"/>
      <c r="U852" s="271">
        <f>IF(AND(H852=0,I852=0,J852=0,K852=0,L852=0,M852=0,N852=0,O852=0,P852=0,Q852=0,R852=0,S852=0,T852=0),0,AVERAGE($H852:T852))</f>
        <v>0</v>
      </c>
      <c r="V852" s="272">
        <f t="shared" si="26"/>
        <v>0</v>
      </c>
      <c r="W852" s="272">
        <f>IF(U852&gt;11,(U852-#REF!-#REF!),0)</f>
        <v>0</v>
      </c>
    </row>
    <row r="853" spans="1:23" s="2" customFormat="1" ht="10.7">
      <c r="A853" s="259">
        <v>828</v>
      </c>
      <c r="B853" s="185"/>
      <c r="C853" s="186"/>
      <c r="D853" s="187"/>
      <c r="E853" s="186"/>
      <c r="F853" s="188"/>
      <c r="G853" s="262">
        <f t="shared" si="25"/>
        <v>0</v>
      </c>
      <c r="H853" s="192"/>
      <c r="I853" s="187"/>
      <c r="J853" s="187"/>
      <c r="K853" s="187"/>
      <c r="L853" s="187"/>
      <c r="M853" s="187"/>
      <c r="N853" s="187"/>
      <c r="O853" s="187"/>
      <c r="P853" s="187"/>
      <c r="Q853" s="187"/>
      <c r="R853" s="187"/>
      <c r="S853" s="187"/>
      <c r="T853" s="269"/>
      <c r="U853" s="271">
        <f>IF(AND(H853=0,I853=0,J853=0,K853=0,L853=0,M853=0,N853=0,O853=0,P853=0,Q853=0,R853=0,S853=0,T853=0),0,AVERAGE($H853:T853))</f>
        <v>0</v>
      </c>
      <c r="V853" s="272">
        <f t="shared" si="26"/>
        <v>0</v>
      </c>
      <c r="W853" s="272">
        <f>IF(U853&gt;11,(U853-#REF!-#REF!),0)</f>
        <v>0</v>
      </c>
    </row>
    <row r="854" spans="1:23" s="2" customFormat="1" ht="10.7">
      <c r="A854" s="259">
        <v>829</v>
      </c>
      <c r="B854" s="185"/>
      <c r="C854" s="186"/>
      <c r="D854" s="187"/>
      <c r="E854" s="186"/>
      <c r="F854" s="188"/>
      <c r="G854" s="262">
        <f t="shared" si="25"/>
        <v>0</v>
      </c>
      <c r="H854" s="192"/>
      <c r="I854" s="187"/>
      <c r="J854" s="187"/>
      <c r="K854" s="187"/>
      <c r="L854" s="187"/>
      <c r="M854" s="187"/>
      <c r="N854" s="187"/>
      <c r="O854" s="187"/>
      <c r="P854" s="187"/>
      <c r="Q854" s="187"/>
      <c r="R854" s="187"/>
      <c r="S854" s="187"/>
      <c r="T854" s="269"/>
      <c r="U854" s="271">
        <f>IF(AND(H854=0,I854=0,J854=0,K854=0,L854=0,M854=0,N854=0,O854=0,P854=0,Q854=0,R854=0,S854=0,T854=0),0,AVERAGE($H854:T854))</f>
        <v>0</v>
      </c>
      <c r="V854" s="272">
        <f t="shared" si="26"/>
        <v>0</v>
      </c>
      <c r="W854" s="272">
        <f>IF(U854&gt;11,(U854-#REF!-#REF!),0)</f>
        <v>0</v>
      </c>
    </row>
    <row r="855" spans="1:23" s="2" customFormat="1" ht="10.7">
      <c r="A855" s="259">
        <v>830</v>
      </c>
      <c r="B855" s="185"/>
      <c r="C855" s="186"/>
      <c r="D855" s="187"/>
      <c r="E855" s="186"/>
      <c r="F855" s="188"/>
      <c r="G855" s="262">
        <f t="shared" si="25"/>
        <v>0</v>
      </c>
      <c r="H855" s="192"/>
      <c r="I855" s="187"/>
      <c r="J855" s="187"/>
      <c r="K855" s="187"/>
      <c r="L855" s="187"/>
      <c r="M855" s="187"/>
      <c r="N855" s="187"/>
      <c r="O855" s="187"/>
      <c r="P855" s="187"/>
      <c r="Q855" s="187"/>
      <c r="R855" s="187"/>
      <c r="S855" s="187"/>
      <c r="T855" s="269"/>
      <c r="U855" s="271">
        <f>IF(AND(H855=0,I855=0,J855=0,K855=0,L855=0,M855=0,N855=0,O855=0,P855=0,Q855=0,R855=0,S855=0,T855=0),0,AVERAGE($H855:T855))</f>
        <v>0</v>
      </c>
      <c r="V855" s="272">
        <f t="shared" si="26"/>
        <v>0</v>
      </c>
      <c r="W855" s="272">
        <f>IF(U855&gt;11,(U855-#REF!-#REF!),0)</f>
        <v>0</v>
      </c>
    </row>
    <row r="856" spans="1:23" s="2" customFormat="1" ht="10.7">
      <c r="A856" s="259">
        <v>831</v>
      </c>
      <c r="B856" s="185"/>
      <c r="C856" s="186"/>
      <c r="D856" s="187"/>
      <c r="E856" s="186"/>
      <c r="F856" s="188"/>
      <c r="G856" s="262">
        <f t="shared" si="25"/>
        <v>0</v>
      </c>
      <c r="H856" s="192"/>
      <c r="I856" s="187"/>
      <c r="J856" s="187"/>
      <c r="K856" s="187"/>
      <c r="L856" s="187"/>
      <c r="M856" s="187"/>
      <c r="N856" s="187"/>
      <c r="O856" s="187"/>
      <c r="P856" s="187"/>
      <c r="Q856" s="187"/>
      <c r="R856" s="187"/>
      <c r="S856" s="187"/>
      <c r="T856" s="269"/>
      <c r="U856" s="271">
        <f>IF(AND(H856=0,I856=0,J856=0,K856=0,L856=0,M856=0,N856=0,O856=0,P856=0,Q856=0,R856=0,S856=0,T856=0),0,AVERAGE($H856:T856))</f>
        <v>0</v>
      </c>
      <c r="V856" s="272">
        <f t="shared" si="26"/>
        <v>0</v>
      </c>
      <c r="W856" s="272">
        <f>IF(U856&gt;11,(U856-#REF!-#REF!),0)</f>
        <v>0</v>
      </c>
    </row>
    <row r="857" spans="1:23" s="2" customFormat="1" ht="10.7">
      <c r="A857" s="259">
        <v>832</v>
      </c>
      <c r="B857" s="185"/>
      <c r="C857" s="186"/>
      <c r="D857" s="187"/>
      <c r="E857" s="186"/>
      <c r="F857" s="188"/>
      <c r="G857" s="262">
        <f t="shared" si="25"/>
        <v>0</v>
      </c>
      <c r="H857" s="192"/>
      <c r="I857" s="187"/>
      <c r="J857" s="187"/>
      <c r="K857" s="187"/>
      <c r="L857" s="187"/>
      <c r="M857" s="187"/>
      <c r="N857" s="187"/>
      <c r="O857" s="187"/>
      <c r="P857" s="187"/>
      <c r="Q857" s="187"/>
      <c r="R857" s="187"/>
      <c r="S857" s="187"/>
      <c r="T857" s="269"/>
      <c r="U857" s="271">
        <f>IF(AND(H857=0,I857=0,J857=0,K857=0,L857=0,M857=0,N857=0,O857=0,P857=0,Q857=0,R857=0,S857=0,T857=0),0,AVERAGE($H857:T857))</f>
        <v>0</v>
      </c>
      <c r="V857" s="272">
        <f t="shared" si="26"/>
        <v>0</v>
      </c>
      <c r="W857" s="272">
        <f>IF(U857&gt;11,(U857-#REF!-#REF!),0)</f>
        <v>0</v>
      </c>
    </row>
    <row r="858" spans="1:23" s="2" customFormat="1" ht="10.7">
      <c r="A858" s="259">
        <v>833</v>
      </c>
      <c r="B858" s="185"/>
      <c r="C858" s="186"/>
      <c r="D858" s="187"/>
      <c r="E858" s="186"/>
      <c r="F858" s="188"/>
      <c r="G858" s="262">
        <f t="shared" si="25"/>
        <v>0</v>
      </c>
      <c r="H858" s="192"/>
      <c r="I858" s="187"/>
      <c r="J858" s="187"/>
      <c r="K858" s="187"/>
      <c r="L858" s="187"/>
      <c r="M858" s="187"/>
      <c r="N858" s="187"/>
      <c r="O858" s="187"/>
      <c r="P858" s="187"/>
      <c r="Q858" s="187"/>
      <c r="R858" s="187"/>
      <c r="S858" s="187"/>
      <c r="T858" s="269"/>
      <c r="U858" s="271">
        <f>IF(AND(H858=0,I858=0,J858=0,K858=0,L858=0,M858=0,N858=0,O858=0,P858=0,Q858=0,R858=0,S858=0,T858=0),0,AVERAGE($H858:T858))</f>
        <v>0</v>
      </c>
      <c r="V858" s="272">
        <f t="shared" si="26"/>
        <v>0</v>
      </c>
      <c r="W858" s="272">
        <f>IF(U858&gt;11,(U858-#REF!-#REF!),0)</f>
        <v>0</v>
      </c>
    </row>
    <row r="859" spans="1:23" s="2" customFormat="1" ht="10.7">
      <c r="A859" s="259">
        <v>834</v>
      </c>
      <c r="B859" s="185"/>
      <c r="C859" s="186"/>
      <c r="D859" s="187"/>
      <c r="E859" s="186"/>
      <c r="F859" s="188"/>
      <c r="G859" s="262">
        <f t="shared" ref="G859:G922" si="27">IF(E859="Residencial",D859,E859)</f>
        <v>0</v>
      </c>
      <c r="H859" s="192"/>
      <c r="I859" s="187"/>
      <c r="J859" s="187"/>
      <c r="K859" s="187"/>
      <c r="L859" s="187"/>
      <c r="M859" s="187"/>
      <c r="N859" s="187"/>
      <c r="O859" s="187"/>
      <c r="P859" s="187"/>
      <c r="Q859" s="187"/>
      <c r="R859" s="187"/>
      <c r="S859" s="187"/>
      <c r="T859" s="269"/>
      <c r="U859" s="271">
        <f>IF(AND(H859=0,I859=0,J859=0,K859=0,L859=0,M859=0,N859=0,O859=0,P859=0,Q859=0,R859=0,S859=0,T859=0),0,AVERAGE($H859:T859))</f>
        <v>0</v>
      </c>
      <c r="V859" s="272">
        <f t="shared" ref="V859:V922" si="28">IF(U859&lt;=11,U859,11)</f>
        <v>0</v>
      </c>
      <c r="W859" s="272">
        <f>IF(U859&gt;11,(U859-#REF!-#REF!),0)</f>
        <v>0</v>
      </c>
    </row>
    <row r="860" spans="1:23" s="2" customFormat="1" ht="10.7">
      <c r="A860" s="259">
        <v>835</v>
      </c>
      <c r="B860" s="185"/>
      <c r="C860" s="186"/>
      <c r="D860" s="187"/>
      <c r="E860" s="186"/>
      <c r="F860" s="188"/>
      <c r="G860" s="262">
        <f t="shared" si="27"/>
        <v>0</v>
      </c>
      <c r="H860" s="192"/>
      <c r="I860" s="187"/>
      <c r="J860" s="187"/>
      <c r="K860" s="187"/>
      <c r="L860" s="187"/>
      <c r="M860" s="187"/>
      <c r="N860" s="187"/>
      <c r="O860" s="187"/>
      <c r="P860" s="187"/>
      <c r="Q860" s="187"/>
      <c r="R860" s="187"/>
      <c r="S860" s="187"/>
      <c r="T860" s="269"/>
      <c r="U860" s="271">
        <f>IF(AND(H860=0,I860=0,J860=0,K860=0,L860=0,M860=0,N860=0,O860=0,P860=0,Q860=0,R860=0,S860=0,T860=0),0,AVERAGE($H860:T860))</f>
        <v>0</v>
      </c>
      <c r="V860" s="272">
        <f t="shared" si="28"/>
        <v>0</v>
      </c>
      <c r="W860" s="272">
        <f>IF(U860&gt;11,(U860-#REF!-#REF!),0)</f>
        <v>0</v>
      </c>
    </row>
    <row r="861" spans="1:23" s="2" customFormat="1" ht="10.7">
      <c r="A861" s="259">
        <v>836</v>
      </c>
      <c r="B861" s="185"/>
      <c r="C861" s="186"/>
      <c r="D861" s="187"/>
      <c r="E861" s="186"/>
      <c r="F861" s="188"/>
      <c r="G861" s="262">
        <f t="shared" si="27"/>
        <v>0</v>
      </c>
      <c r="H861" s="192"/>
      <c r="I861" s="187"/>
      <c r="J861" s="187"/>
      <c r="K861" s="187"/>
      <c r="L861" s="187"/>
      <c r="M861" s="187"/>
      <c r="N861" s="187"/>
      <c r="O861" s="187"/>
      <c r="P861" s="187"/>
      <c r="Q861" s="187"/>
      <c r="R861" s="187"/>
      <c r="S861" s="187"/>
      <c r="T861" s="269"/>
      <c r="U861" s="271">
        <f>IF(AND(H861=0,I861=0,J861=0,K861=0,L861=0,M861=0,N861=0,O861=0,P861=0,Q861=0,R861=0,S861=0,T861=0),0,AVERAGE($H861:T861))</f>
        <v>0</v>
      </c>
      <c r="V861" s="272">
        <f t="shared" si="28"/>
        <v>0</v>
      </c>
      <c r="W861" s="272">
        <f>IF(U861&gt;11,(U861-#REF!-#REF!),0)</f>
        <v>0</v>
      </c>
    </row>
    <row r="862" spans="1:23" s="2" customFormat="1" ht="10.7">
      <c r="A862" s="259">
        <v>837</v>
      </c>
      <c r="B862" s="185"/>
      <c r="C862" s="186"/>
      <c r="D862" s="187"/>
      <c r="E862" s="186"/>
      <c r="F862" s="188"/>
      <c r="G862" s="262">
        <f t="shared" si="27"/>
        <v>0</v>
      </c>
      <c r="H862" s="192"/>
      <c r="I862" s="187"/>
      <c r="J862" s="187"/>
      <c r="K862" s="187"/>
      <c r="L862" s="187"/>
      <c r="M862" s="187"/>
      <c r="N862" s="187"/>
      <c r="O862" s="187"/>
      <c r="P862" s="187"/>
      <c r="Q862" s="187"/>
      <c r="R862" s="187"/>
      <c r="S862" s="187"/>
      <c r="T862" s="269"/>
      <c r="U862" s="271">
        <f>IF(AND(H862=0,I862=0,J862=0,K862=0,L862=0,M862=0,N862=0,O862=0,P862=0,Q862=0,R862=0,S862=0,T862=0),0,AVERAGE($H862:T862))</f>
        <v>0</v>
      </c>
      <c r="V862" s="272">
        <f t="shared" si="28"/>
        <v>0</v>
      </c>
      <c r="W862" s="272">
        <f>IF(U862&gt;11,(U862-#REF!-#REF!),0)</f>
        <v>0</v>
      </c>
    </row>
    <row r="863" spans="1:23" s="2" customFormat="1" ht="10.7">
      <c r="A863" s="259">
        <v>838</v>
      </c>
      <c r="B863" s="185"/>
      <c r="C863" s="186"/>
      <c r="D863" s="187"/>
      <c r="E863" s="186"/>
      <c r="F863" s="188"/>
      <c r="G863" s="262">
        <f t="shared" si="27"/>
        <v>0</v>
      </c>
      <c r="H863" s="192"/>
      <c r="I863" s="187"/>
      <c r="J863" s="187"/>
      <c r="K863" s="187"/>
      <c r="L863" s="187"/>
      <c r="M863" s="187"/>
      <c r="N863" s="187"/>
      <c r="O863" s="187"/>
      <c r="P863" s="187"/>
      <c r="Q863" s="187"/>
      <c r="R863" s="187"/>
      <c r="S863" s="187"/>
      <c r="T863" s="269"/>
      <c r="U863" s="271">
        <f>IF(AND(H863=0,I863=0,J863=0,K863=0,L863=0,M863=0,N863=0,O863=0,P863=0,Q863=0,R863=0,S863=0,T863=0),0,AVERAGE($H863:T863))</f>
        <v>0</v>
      </c>
      <c r="V863" s="272">
        <f t="shared" si="28"/>
        <v>0</v>
      </c>
      <c r="W863" s="272">
        <f>IF(U863&gt;11,(U863-#REF!-#REF!),0)</f>
        <v>0</v>
      </c>
    </row>
    <row r="864" spans="1:23" s="2" customFormat="1" ht="10.7">
      <c r="A864" s="259">
        <v>839</v>
      </c>
      <c r="B864" s="185"/>
      <c r="C864" s="186"/>
      <c r="D864" s="187"/>
      <c r="E864" s="186"/>
      <c r="F864" s="188"/>
      <c r="G864" s="262">
        <f t="shared" si="27"/>
        <v>0</v>
      </c>
      <c r="H864" s="192"/>
      <c r="I864" s="187"/>
      <c r="J864" s="187"/>
      <c r="K864" s="187"/>
      <c r="L864" s="187"/>
      <c r="M864" s="187"/>
      <c r="N864" s="187"/>
      <c r="O864" s="187"/>
      <c r="P864" s="187"/>
      <c r="Q864" s="187"/>
      <c r="R864" s="187"/>
      <c r="S864" s="187"/>
      <c r="T864" s="269"/>
      <c r="U864" s="271">
        <f>IF(AND(H864=0,I864=0,J864=0,K864=0,L864=0,M864=0,N864=0,O864=0,P864=0,Q864=0,R864=0,S864=0,T864=0),0,AVERAGE($H864:T864))</f>
        <v>0</v>
      </c>
      <c r="V864" s="272">
        <f t="shared" si="28"/>
        <v>0</v>
      </c>
      <c r="W864" s="272">
        <f>IF(U864&gt;11,(U864-#REF!-#REF!),0)</f>
        <v>0</v>
      </c>
    </row>
    <row r="865" spans="1:23" s="2" customFormat="1" ht="10.7">
      <c r="A865" s="259">
        <v>840</v>
      </c>
      <c r="B865" s="185"/>
      <c r="C865" s="186"/>
      <c r="D865" s="187"/>
      <c r="E865" s="186"/>
      <c r="F865" s="188"/>
      <c r="G865" s="262">
        <f t="shared" si="27"/>
        <v>0</v>
      </c>
      <c r="H865" s="192"/>
      <c r="I865" s="187"/>
      <c r="J865" s="187"/>
      <c r="K865" s="187"/>
      <c r="L865" s="187"/>
      <c r="M865" s="187"/>
      <c r="N865" s="187"/>
      <c r="O865" s="187"/>
      <c r="P865" s="187"/>
      <c r="Q865" s="187"/>
      <c r="R865" s="187"/>
      <c r="S865" s="187"/>
      <c r="T865" s="269"/>
      <c r="U865" s="271">
        <f>IF(AND(H865=0,I865=0,J865=0,K865=0,L865=0,M865=0,N865=0,O865=0,P865=0,Q865=0,R865=0,S865=0,T865=0),0,AVERAGE($H865:T865))</f>
        <v>0</v>
      </c>
      <c r="V865" s="272">
        <f t="shared" si="28"/>
        <v>0</v>
      </c>
      <c r="W865" s="272">
        <f>IF(U865&gt;11,(U865-#REF!-#REF!),0)</f>
        <v>0</v>
      </c>
    </row>
    <row r="866" spans="1:23" s="2" customFormat="1" ht="10.7">
      <c r="A866" s="259">
        <v>841</v>
      </c>
      <c r="B866" s="185"/>
      <c r="C866" s="186"/>
      <c r="D866" s="187"/>
      <c r="E866" s="186"/>
      <c r="F866" s="188"/>
      <c r="G866" s="262">
        <f t="shared" si="27"/>
        <v>0</v>
      </c>
      <c r="H866" s="192"/>
      <c r="I866" s="187"/>
      <c r="J866" s="187"/>
      <c r="K866" s="187"/>
      <c r="L866" s="187"/>
      <c r="M866" s="187"/>
      <c r="N866" s="187"/>
      <c r="O866" s="187"/>
      <c r="P866" s="187"/>
      <c r="Q866" s="187"/>
      <c r="R866" s="187"/>
      <c r="S866" s="187"/>
      <c r="T866" s="269"/>
      <c r="U866" s="271">
        <f>IF(AND(H866=0,I866=0,J866=0,K866=0,L866=0,M866=0,N866=0,O866=0,P866=0,Q866=0,R866=0,S866=0,T866=0),0,AVERAGE($H866:T866))</f>
        <v>0</v>
      </c>
      <c r="V866" s="272">
        <f t="shared" si="28"/>
        <v>0</v>
      </c>
      <c r="W866" s="272">
        <f>IF(U866&gt;11,(U866-#REF!-#REF!),0)</f>
        <v>0</v>
      </c>
    </row>
    <row r="867" spans="1:23" s="2" customFormat="1" ht="10.7">
      <c r="A867" s="259">
        <v>842</v>
      </c>
      <c r="B867" s="185"/>
      <c r="C867" s="186"/>
      <c r="D867" s="187"/>
      <c r="E867" s="186"/>
      <c r="F867" s="188"/>
      <c r="G867" s="262">
        <f t="shared" si="27"/>
        <v>0</v>
      </c>
      <c r="H867" s="192"/>
      <c r="I867" s="187"/>
      <c r="J867" s="187"/>
      <c r="K867" s="187"/>
      <c r="L867" s="187"/>
      <c r="M867" s="187"/>
      <c r="N867" s="187"/>
      <c r="O867" s="187"/>
      <c r="P867" s="187"/>
      <c r="Q867" s="187"/>
      <c r="R867" s="187"/>
      <c r="S867" s="187"/>
      <c r="T867" s="269"/>
      <c r="U867" s="271">
        <f>IF(AND(H867=0,I867=0,J867=0,K867=0,L867=0,M867=0,N867=0,O867=0,P867=0,Q867=0,R867=0,S867=0,T867=0),0,AVERAGE($H867:T867))</f>
        <v>0</v>
      </c>
      <c r="V867" s="272">
        <f t="shared" si="28"/>
        <v>0</v>
      </c>
      <c r="W867" s="272">
        <f>IF(U867&gt;11,(U867-#REF!-#REF!),0)</f>
        <v>0</v>
      </c>
    </row>
    <row r="868" spans="1:23" s="2" customFormat="1" ht="10.7">
      <c r="A868" s="259">
        <v>843</v>
      </c>
      <c r="B868" s="185"/>
      <c r="C868" s="186"/>
      <c r="D868" s="187"/>
      <c r="E868" s="186"/>
      <c r="F868" s="188"/>
      <c r="G868" s="262">
        <f t="shared" si="27"/>
        <v>0</v>
      </c>
      <c r="H868" s="192"/>
      <c r="I868" s="187"/>
      <c r="J868" s="187"/>
      <c r="K868" s="187"/>
      <c r="L868" s="187"/>
      <c r="M868" s="187"/>
      <c r="N868" s="187"/>
      <c r="O868" s="187"/>
      <c r="P868" s="187"/>
      <c r="Q868" s="187"/>
      <c r="R868" s="187"/>
      <c r="S868" s="187"/>
      <c r="T868" s="269"/>
      <c r="U868" s="271">
        <f>IF(AND(H868=0,I868=0,J868=0,K868=0,L868=0,M868=0,N868=0,O868=0,P868=0,Q868=0,R868=0,S868=0,T868=0),0,AVERAGE($H868:T868))</f>
        <v>0</v>
      </c>
      <c r="V868" s="272">
        <f t="shared" si="28"/>
        <v>0</v>
      </c>
      <c r="W868" s="272">
        <f>IF(U868&gt;11,(U868-#REF!-#REF!),0)</f>
        <v>0</v>
      </c>
    </row>
    <row r="869" spans="1:23" s="2" customFormat="1" ht="10.7">
      <c r="A869" s="259">
        <v>844</v>
      </c>
      <c r="B869" s="185"/>
      <c r="C869" s="186"/>
      <c r="D869" s="187"/>
      <c r="E869" s="186"/>
      <c r="F869" s="188"/>
      <c r="G869" s="262">
        <f t="shared" si="27"/>
        <v>0</v>
      </c>
      <c r="H869" s="192"/>
      <c r="I869" s="187"/>
      <c r="J869" s="187"/>
      <c r="K869" s="187"/>
      <c r="L869" s="187"/>
      <c r="M869" s="187"/>
      <c r="N869" s="187"/>
      <c r="O869" s="187"/>
      <c r="P869" s="187"/>
      <c r="Q869" s="187"/>
      <c r="R869" s="187"/>
      <c r="S869" s="187"/>
      <c r="T869" s="269"/>
      <c r="U869" s="271">
        <f>IF(AND(H869=0,I869=0,J869=0,K869=0,L869=0,M869=0,N869=0,O869=0,P869=0,Q869=0,R869=0,S869=0,T869=0),0,AVERAGE($H869:T869))</f>
        <v>0</v>
      </c>
      <c r="V869" s="272">
        <f t="shared" si="28"/>
        <v>0</v>
      </c>
      <c r="W869" s="272">
        <f>IF(U869&gt;11,(U869-#REF!-#REF!),0)</f>
        <v>0</v>
      </c>
    </row>
    <row r="870" spans="1:23" s="2" customFormat="1" ht="10.7">
      <c r="A870" s="259">
        <v>845</v>
      </c>
      <c r="B870" s="185"/>
      <c r="C870" s="186"/>
      <c r="D870" s="187"/>
      <c r="E870" s="186"/>
      <c r="F870" s="188"/>
      <c r="G870" s="262">
        <f t="shared" si="27"/>
        <v>0</v>
      </c>
      <c r="H870" s="192"/>
      <c r="I870" s="187"/>
      <c r="J870" s="187"/>
      <c r="K870" s="187"/>
      <c r="L870" s="187"/>
      <c r="M870" s="187"/>
      <c r="N870" s="187"/>
      <c r="O870" s="187"/>
      <c r="P870" s="187"/>
      <c r="Q870" s="187"/>
      <c r="R870" s="187"/>
      <c r="S870" s="187"/>
      <c r="T870" s="269"/>
      <c r="U870" s="271">
        <f>IF(AND(H870=0,I870=0,J870=0,K870=0,L870=0,M870=0,N870=0,O870=0,P870=0,Q870=0,R870=0,S870=0,T870=0),0,AVERAGE($H870:T870))</f>
        <v>0</v>
      </c>
      <c r="V870" s="272">
        <f t="shared" si="28"/>
        <v>0</v>
      </c>
      <c r="W870" s="272">
        <f>IF(U870&gt;11,(U870-#REF!-#REF!),0)</f>
        <v>0</v>
      </c>
    </row>
    <row r="871" spans="1:23" s="2" customFormat="1" ht="10.7">
      <c r="A871" s="259">
        <v>846</v>
      </c>
      <c r="B871" s="185"/>
      <c r="C871" s="186"/>
      <c r="D871" s="187"/>
      <c r="E871" s="186"/>
      <c r="F871" s="188"/>
      <c r="G871" s="262">
        <f t="shared" si="27"/>
        <v>0</v>
      </c>
      <c r="H871" s="192"/>
      <c r="I871" s="187"/>
      <c r="J871" s="187"/>
      <c r="K871" s="187"/>
      <c r="L871" s="187"/>
      <c r="M871" s="187"/>
      <c r="N871" s="187"/>
      <c r="O871" s="187"/>
      <c r="P871" s="187"/>
      <c r="Q871" s="187"/>
      <c r="R871" s="187"/>
      <c r="S871" s="187"/>
      <c r="T871" s="269"/>
      <c r="U871" s="271">
        <f>IF(AND(H871=0,I871=0,J871=0,K871=0,L871=0,M871=0,N871=0,O871=0,P871=0,Q871=0,R871=0,S871=0,T871=0),0,AVERAGE($H871:T871))</f>
        <v>0</v>
      </c>
      <c r="V871" s="272">
        <f t="shared" si="28"/>
        <v>0</v>
      </c>
      <c r="W871" s="272">
        <f>IF(U871&gt;11,(U871-#REF!-#REF!),0)</f>
        <v>0</v>
      </c>
    </row>
    <row r="872" spans="1:23" s="2" customFormat="1" ht="10.7">
      <c r="A872" s="259">
        <v>847</v>
      </c>
      <c r="B872" s="185"/>
      <c r="C872" s="186"/>
      <c r="D872" s="187"/>
      <c r="E872" s="186"/>
      <c r="F872" s="188"/>
      <c r="G872" s="262">
        <f t="shared" si="27"/>
        <v>0</v>
      </c>
      <c r="H872" s="192"/>
      <c r="I872" s="187"/>
      <c r="J872" s="187"/>
      <c r="K872" s="187"/>
      <c r="L872" s="187"/>
      <c r="M872" s="187"/>
      <c r="N872" s="187"/>
      <c r="O872" s="187"/>
      <c r="P872" s="187"/>
      <c r="Q872" s="187"/>
      <c r="R872" s="187"/>
      <c r="S872" s="187"/>
      <c r="T872" s="269"/>
      <c r="U872" s="271">
        <f>IF(AND(H872=0,I872=0,J872=0,K872=0,L872=0,M872=0,N872=0,O872=0,P872=0,Q872=0,R872=0,S872=0,T872=0),0,AVERAGE($H872:T872))</f>
        <v>0</v>
      </c>
      <c r="V872" s="272">
        <f t="shared" si="28"/>
        <v>0</v>
      </c>
      <c r="W872" s="272">
        <f>IF(U872&gt;11,(U872-#REF!-#REF!),0)</f>
        <v>0</v>
      </c>
    </row>
    <row r="873" spans="1:23" s="2" customFormat="1" ht="10.7">
      <c r="A873" s="259">
        <v>848</v>
      </c>
      <c r="B873" s="185"/>
      <c r="C873" s="186"/>
      <c r="D873" s="187"/>
      <c r="E873" s="186"/>
      <c r="F873" s="188"/>
      <c r="G873" s="262">
        <f t="shared" si="27"/>
        <v>0</v>
      </c>
      <c r="H873" s="192"/>
      <c r="I873" s="187"/>
      <c r="J873" s="187"/>
      <c r="K873" s="187"/>
      <c r="L873" s="187"/>
      <c r="M873" s="187"/>
      <c r="N873" s="187"/>
      <c r="O873" s="187"/>
      <c r="P873" s="187"/>
      <c r="Q873" s="187"/>
      <c r="R873" s="187"/>
      <c r="S873" s="187"/>
      <c r="T873" s="269"/>
      <c r="U873" s="271">
        <f>IF(AND(H873=0,I873=0,J873=0,K873=0,L873=0,M873=0,N873=0,O873=0,P873=0,Q873=0,R873=0,S873=0,T873=0),0,AVERAGE($H873:T873))</f>
        <v>0</v>
      </c>
      <c r="V873" s="272">
        <f t="shared" si="28"/>
        <v>0</v>
      </c>
      <c r="W873" s="272">
        <f>IF(U873&gt;11,(U873-#REF!-#REF!),0)</f>
        <v>0</v>
      </c>
    </row>
    <row r="874" spans="1:23" s="2" customFormat="1" ht="10.7">
      <c r="A874" s="259">
        <v>849</v>
      </c>
      <c r="B874" s="185"/>
      <c r="C874" s="186"/>
      <c r="D874" s="187"/>
      <c r="E874" s="186"/>
      <c r="F874" s="188"/>
      <c r="G874" s="262">
        <f t="shared" si="27"/>
        <v>0</v>
      </c>
      <c r="H874" s="192"/>
      <c r="I874" s="187"/>
      <c r="J874" s="187"/>
      <c r="K874" s="187"/>
      <c r="L874" s="187"/>
      <c r="M874" s="187"/>
      <c r="N874" s="187"/>
      <c r="O874" s="187"/>
      <c r="P874" s="187"/>
      <c r="Q874" s="187"/>
      <c r="R874" s="187"/>
      <c r="S874" s="187"/>
      <c r="T874" s="269"/>
      <c r="U874" s="271">
        <f>IF(AND(H874=0,I874=0,J874=0,K874=0,L874=0,M874=0,N874=0,O874=0,P874=0,Q874=0,R874=0,S874=0,T874=0),0,AVERAGE($H874:T874))</f>
        <v>0</v>
      </c>
      <c r="V874" s="272">
        <f t="shared" si="28"/>
        <v>0</v>
      </c>
      <c r="W874" s="272">
        <f>IF(U874&gt;11,(U874-#REF!-#REF!),0)</f>
        <v>0</v>
      </c>
    </row>
    <row r="875" spans="1:23" s="2" customFormat="1" ht="10.7">
      <c r="A875" s="259">
        <v>850</v>
      </c>
      <c r="B875" s="185"/>
      <c r="C875" s="186"/>
      <c r="D875" s="187"/>
      <c r="E875" s="186"/>
      <c r="F875" s="188"/>
      <c r="G875" s="262">
        <f t="shared" si="27"/>
        <v>0</v>
      </c>
      <c r="H875" s="192"/>
      <c r="I875" s="187"/>
      <c r="J875" s="187"/>
      <c r="K875" s="187"/>
      <c r="L875" s="187"/>
      <c r="M875" s="187"/>
      <c r="N875" s="187"/>
      <c r="O875" s="187"/>
      <c r="P875" s="187"/>
      <c r="Q875" s="187"/>
      <c r="R875" s="187"/>
      <c r="S875" s="187"/>
      <c r="T875" s="269"/>
      <c r="U875" s="271">
        <f>IF(AND(H875=0,I875=0,J875=0,K875=0,L875=0,M875=0,N875=0,O875=0,P875=0,Q875=0,R875=0,S875=0,T875=0),0,AVERAGE($H875:T875))</f>
        <v>0</v>
      </c>
      <c r="V875" s="272">
        <f t="shared" si="28"/>
        <v>0</v>
      </c>
      <c r="W875" s="272">
        <f>IF(U875&gt;11,(U875-#REF!-#REF!),0)</f>
        <v>0</v>
      </c>
    </row>
    <row r="876" spans="1:23" s="2" customFormat="1" ht="10.7">
      <c r="A876" s="259">
        <v>851</v>
      </c>
      <c r="B876" s="185"/>
      <c r="C876" s="186"/>
      <c r="D876" s="187"/>
      <c r="E876" s="186"/>
      <c r="F876" s="188"/>
      <c r="G876" s="262">
        <f t="shared" si="27"/>
        <v>0</v>
      </c>
      <c r="H876" s="192"/>
      <c r="I876" s="187"/>
      <c r="J876" s="187"/>
      <c r="K876" s="187"/>
      <c r="L876" s="187"/>
      <c r="M876" s="187"/>
      <c r="N876" s="187"/>
      <c r="O876" s="187"/>
      <c r="P876" s="187"/>
      <c r="Q876" s="187"/>
      <c r="R876" s="187"/>
      <c r="S876" s="187"/>
      <c r="T876" s="269"/>
      <c r="U876" s="271">
        <f>IF(AND(H876=0,I876=0,J876=0,K876=0,L876=0,M876=0,N876=0,O876=0,P876=0,Q876=0,R876=0,S876=0,T876=0),0,AVERAGE($H876:T876))</f>
        <v>0</v>
      </c>
      <c r="V876" s="272">
        <f t="shared" si="28"/>
        <v>0</v>
      </c>
      <c r="W876" s="272">
        <f>IF(U876&gt;11,(U876-#REF!-#REF!),0)</f>
        <v>0</v>
      </c>
    </row>
    <row r="877" spans="1:23" s="2" customFormat="1" ht="10.7">
      <c r="A877" s="259">
        <v>852</v>
      </c>
      <c r="B877" s="185"/>
      <c r="C877" s="186"/>
      <c r="D877" s="187"/>
      <c r="E877" s="186"/>
      <c r="F877" s="188"/>
      <c r="G877" s="262">
        <f t="shared" si="27"/>
        <v>0</v>
      </c>
      <c r="H877" s="192"/>
      <c r="I877" s="187"/>
      <c r="J877" s="187"/>
      <c r="K877" s="187"/>
      <c r="L877" s="187"/>
      <c r="M877" s="187"/>
      <c r="N877" s="187"/>
      <c r="O877" s="187"/>
      <c r="P877" s="187"/>
      <c r="Q877" s="187"/>
      <c r="R877" s="187"/>
      <c r="S877" s="187"/>
      <c r="T877" s="269"/>
      <c r="U877" s="271">
        <f>IF(AND(H877=0,I877=0,J877=0,K877=0,L877=0,M877=0,N877=0,O877=0,P877=0,Q877=0,R877=0,S877=0,T877=0),0,AVERAGE($H877:T877))</f>
        <v>0</v>
      </c>
      <c r="V877" s="272">
        <f t="shared" si="28"/>
        <v>0</v>
      </c>
      <c r="W877" s="272">
        <f>IF(U877&gt;11,(U877-#REF!-#REF!),0)</f>
        <v>0</v>
      </c>
    </row>
    <row r="878" spans="1:23" s="2" customFormat="1" ht="10.7">
      <c r="A878" s="259">
        <v>853</v>
      </c>
      <c r="B878" s="185"/>
      <c r="C878" s="186"/>
      <c r="D878" s="187"/>
      <c r="E878" s="186"/>
      <c r="F878" s="188"/>
      <c r="G878" s="262">
        <f t="shared" si="27"/>
        <v>0</v>
      </c>
      <c r="H878" s="192"/>
      <c r="I878" s="187"/>
      <c r="J878" s="187"/>
      <c r="K878" s="187"/>
      <c r="L878" s="187"/>
      <c r="M878" s="187"/>
      <c r="N878" s="187"/>
      <c r="O878" s="187"/>
      <c r="P878" s="187"/>
      <c r="Q878" s="187"/>
      <c r="R878" s="187"/>
      <c r="S878" s="187"/>
      <c r="T878" s="269"/>
      <c r="U878" s="271">
        <f>IF(AND(H878=0,I878=0,J878=0,K878=0,L878=0,M878=0,N878=0,O878=0,P878=0,Q878=0,R878=0,S878=0,T878=0),0,AVERAGE($H878:T878))</f>
        <v>0</v>
      </c>
      <c r="V878" s="272">
        <f t="shared" si="28"/>
        <v>0</v>
      </c>
      <c r="W878" s="272">
        <f>IF(U878&gt;11,(U878-#REF!-#REF!),0)</f>
        <v>0</v>
      </c>
    </row>
    <row r="879" spans="1:23" s="2" customFormat="1" ht="10.7">
      <c r="A879" s="259">
        <v>854</v>
      </c>
      <c r="B879" s="185"/>
      <c r="C879" s="186"/>
      <c r="D879" s="187"/>
      <c r="E879" s="186"/>
      <c r="F879" s="188"/>
      <c r="G879" s="262">
        <f t="shared" si="27"/>
        <v>0</v>
      </c>
      <c r="H879" s="192"/>
      <c r="I879" s="187"/>
      <c r="J879" s="187"/>
      <c r="K879" s="187"/>
      <c r="L879" s="187"/>
      <c r="M879" s="187"/>
      <c r="N879" s="187"/>
      <c r="O879" s="187"/>
      <c r="P879" s="187"/>
      <c r="Q879" s="187"/>
      <c r="R879" s="187"/>
      <c r="S879" s="187"/>
      <c r="T879" s="269"/>
      <c r="U879" s="271">
        <f>IF(AND(H879=0,I879=0,J879=0,K879=0,L879=0,M879=0,N879=0,O879=0,P879=0,Q879=0,R879=0,S879=0,T879=0),0,AVERAGE($H879:T879))</f>
        <v>0</v>
      </c>
      <c r="V879" s="272">
        <f t="shared" si="28"/>
        <v>0</v>
      </c>
      <c r="W879" s="272">
        <f>IF(U879&gt;11,(U879-#REF!-#REF!),0)</f>
        <v>0</v>
      </c>
    </row>
    <row r="880" spans="1:23" s="2" customFormat="1" ht="10.7">
      <c r="A880" s="259">
        <v>855</v>
      </c>
      <c r="B880" s="185"/>
      <c r="C880" s="186"/>
      <c r="D880" s="187"/>
      <c r="E880" s="186"/>
      <c r="F880" s="188"/>
      <c r="G880" s="262">
        <f t="shared" si="27"/>
        <v>0</v>
      </c>
      <c r="H880" s="192"/>
      <c r="I880" s="187"/>
      <c r="J880" s="187"/>
      <c r="K880" s="187"/>
      <c r="L880" s="187"/>
      <c r="M880" s="187"/>
      <c r="N880" s="187"/>
      <c r="O880" s="187"/>
      <c r="P880" s="187"/>
      <c r="Q880" s="187"/>
      <c r="R880" s="187"/>
      <c r="S880" s="187"/>
      <c r="T880" s="269"/>
      <c r="U880" s="271">
        <f>IF(AND(H880=0,I880=0,J880=0,K880=0,L880=0,M880=0,N880=0,O880=0,P880=0,Q880=0,R880=0,S880=0,T880=0),0,AVERAGE($H880:T880))</f>
        <v>0</v>
      </c>
      <c r="V880" s="272">
        <f t="shared" si="28"/>
        <v>0</v>
      </c>
      <c r="W880" s="272">
        <f>IF(U880&gt;11,(U880-#REF!-#REF!),0)</f>
        <v>0</v>
      </c>
    </row>
    <row r="881" spans="1:23" s="2" customFormat="1" ht="10.7">
      <c r="A881" s="259">
        <v>856</v>
      </c>
      <c r="B881" s="185"/>
      <c r="C881" s="186"/>
      <c r="D881" s="187"/>
      <c r="E881" s="186"/>
      <c r="F881" s="188"/>
      <c r="G881" s="262">
        <f t="shared" si="27"/>
        <v>0</v>
      </c>
      <c r="H881" s="192"/>
      <c r="I881" s="187"/>
      <c r="J881" s="187"/>
      <c r="K881" s="187"/>
      <c r="L881" s="187"/>
      <c r="M881" s="187"/>
      <c r="N881" s="187"/>
      <c r="O881" s="187"/>
      <c r="P881" s="187"/>
      <c r="Q881" s="187"/>
      <c r="R881" s="187"/>
      <c r="S881" s="187"/>
      <c r="T881" s="269"/>
      <c r="U881" s="271">
        <f>IF(AND(H881=0,I881=0,J881=0,K881=0,L881=0,M881=0,N881=0,O881=0,P881=0,Q881=0,R881=0,S881=0,T881=0),0,AVERAGE($H881:T881))</f>
        <v>0</v>
      </c>
      <c r="V881" s="272">
        <f t="shared" si="28"/>
        <v>0</v>
      </c>
      <c r="W881" s="272">
        <f>IF(U881&gt;11,(U881-#REF!-#REF!),0)</f>
        <v>0</v>
      </c>
    </row>
    <row r="882" spans="1:23" s="2" customFormat="1" ht="10.7">
      <c r="A882" s="259">
        <v>857</v>
      </c>
      <c r="B882" s="185"/>
      <c r="C882" s="186"/>
      <c r="D882" s="187"/>
      <c r="E882" s="186"/>
      <c r="F882" s="188"/>
      <c r="G882" s="262">
        <f t="shared" si="27"/>
        <v>0</v>
      </c>
      <c r="H882" s="192"/>
      <c r="I882" s="187"/>
      <c r="J882" s="187"/>
      <c r="K882" s="187"/>
      <c r="L882" s="187"/>
      <c r="M882" s="187"/>
      <c r="N882" s="187"/>
      <c r="O882" s="187"/>
      <c r="P882" s="187"/>
      <c r="Q882" s="187"/>
      <c r="R882" s="187"/>
      <c r="S882" s="187"/>
      <c r="T882" s="269"/>
      <c r="U882" s="271">
        <f>IF(AND(H882=0,I882=0,J882=0,K882=0,L882=0,M882=0,N882=0,O882=0,P882=0,Q882=0,R882=0,S882=0,T882=0),0,AVERAGE($H882:T882))</f>
        <v>0</v>
      </c>
      <c r="V882" s="272">
        <f t="shared" si="28"/>
        <v>0</v>
      </c>
      <c r="W882" s="272">
        <f>IF(U882&gt;11,(U882-#REF!-#REF!),0)</f>
        <v>0</v>
      </c>
    </row>
    <row r="883" spans="1:23" s="2" customFormat="1" ht="10.7">
      <c r="A883" s="259">
        <v>858</v>
      </c>
      <c r="B883" s="185"/>
      <c r="C883" s="186"/>
      <c r="D883" s="187"/>
      <c r="E883" s="186"/>
      <c r="F883" s="188"/>
      <c r="G883" s="262">
        <f t="shared" si="27"/>
        <v>0</v>
      </c>
      <c r="H883" s="192"/>
      <c r="I883" s="187"/>
      <c r="J883" s="187"/>
      <c r="K883" s="187"/>
      <c r="L883" s="187"/>
      <c r="M883" s="187"/>
      <c r="N883" s="187"/>
      <c r="O883" s="187"/>
      <c r="P883" s="187"/>
      <c r="Q883" s="187"/>
      <c r="R883" s="187"/>
      <c r="S883" s="187"/>
      <c r="T883" s="269"/>
      <c r="U883" s="271">
        <f>IF(AND(H883=0,I883=0,J883=0,K883=0,L883=0,M883=0,N883=0,O883=0,P883=0,Q883=0,R883=0,S883=0,T883=0),0,AVERAGE($H883:T883))</f>
        <v>0</v>
      </c>
      <c r="V883" s="272">
        <f t="shared" si="28"/>
        <v>0</v>
      </c>
      <c r="W883" s="272">
        <f>IF(U883&gt;11,(U883-#REF!-#REF!),0)</f>
        <v>0</v>
      </c>
    </row>
    <row r="884" spans="1:23" s="2" customFormat="1" ht="10.7">
      <c r="A884" s="259">
        <v>859</v>
      </c>
      <c r="B884" s="185"/>
      <c r="C884" s="186"/>
      <c r="D884" s="187"/>
      <c r="E884" s="186"/>
      <c r="F884" s="188"/>
      <c r="G884" s="262">
        <f t="shared" si="27"/>
        <v>0</v>
      </c>
      <c r="H884" s="192"/>
      <c r="I884" s="187"/>
      <c r="J884" s="187"/>
      <c r="K884" s="187"/>
      <c r="L884" s="187"/>
      <c r="M884" s="187"/>
      <c r="N884" s="187"/>
      <c r="O884" s="187"/>
      <c r="P884" s="187"/>
      <c r="Q884" s="187"/>
      <c r="R884" s="187"/>
      <c r="S884" s="187"/>
      <c r="T884" s="269"/>
      <c r="U884" s="271">
        <f>IF(AND(H884=0,I884=0,J884=0,K884=0,L884=0,M884=0,N884=0,O884=0,P884=0,Q884=0,R884=0,S884=0,T884=0),0,AVERAGE($H884:T884))</f>
        <v>0</v>
      </c>
      <c r="V884" s="272">
        <f t="shared" si="28"/>
        <v>0</v>
      </c>
      <c r="W884" s="272">
        <f>IF(U884&gt;11,(U884-#REF!-#REF!),0)</f>
        <v>0</v>
      </c>
    </row>
    <row r="885" spans="1:23" s="2" customFormat="1" ht="10.7">
      <c r="A885" s="259">
        <v>860</v>
      </c>
      <c r="B885" s="185"/>
      <c r="C885" s="186"/>
      <c r="D885" s="187"/>
      <c r="E885" s="186"/>
      <c r="F885" s="188"/>
      <c r="G885" s="262">
        <f t="shared" si="27"/>
        <v>0</v>
      </c>
      <c r="H885" s="192"/>
      <c r="I885" s="187"/>
      <c r="J885" s="187"/>
      <c r="K885" s="187"/>
      <c r="L885" s="187"/>
      <c r="M885" s="187"/>
      <c r="N885" s="187"/>
      <c r="O885" s="187"/>
      <c r="P885" s="187"/>
      <c r="Q885" s="187"/>
      <c r="R885" s="187"/>
      <c r="S885" s="187"/>
      <c r="T885" s="269"/>
      <c r="U885" s="271">
        <f>IF(AND(H885=0,I885=0,J885=0,K885=0,L885=0,M885=0,N885=0,O885=0,P885=0,Q885=0,R885=0,S885=0,T885=0),0,AVERAGE($H885:T885))</f>
        <v>0</v>
      </c>
      <c r="V885" s="272">
        <f t="shared" si="28"/>
        <v>0</v>
      </c>
      <c r="W885" s="272">
        <f>IF(U885&gt;11,(U885-#REF!-#REF!),0)</f>
        <v>0</v>
      </c>
    </row>
    <row r="886" spans="1:23" s="2" customFormat="1" ht="10.7">
      <c r="A886" s="259">
        <v>861</v>
      </c>
      <c r="B886" s="185"/>
      <c r="C886" s="186"/>
      <c r="D886" s="187"/>
      <c r="E886" s="186"/>
      <c r="F886" s="188"/>
      <c r="G886" s="262">
        <f t="shared" si="27"/>
        <v>0</v>
      </c>
      <c r="H886" s="192"/>
      <c r="I886" s="187"/>
      <c r="J886" s="187"/>
      <c r="K886" s="187"/>
      <c r="L886" s="187"/>
      <c r="M886" s="187"/>
      <c r="N886" s="187"/>
      <c r="O886" s="187"/>
      <c r="P886" s="187"/>
      <c r="Q886" s="187"/>
      <c r="R886" s="187"/>
      <c r="S886" s="187"/>
      <c r="T886" s="269"/>
      <c r="U886" s="271">
        <f>IF(AND(H886=0,I886=0,J886=0,K886=0,L886=0,M886=0,N886=0,O886=0,P886=0,Q886=0,R886=0,S886=0,T886=0),0,AVERAGE($H886:T886))</f>
        <v>0</v>
      </c>
      <c r="V886" s="272">
        <f t="shared" si="28"/>
        <v>0</v>
      </c>
      <c r="W886" s="272">
        <f>IF(U886&gt;11,(U886-#REF!-#REF!),0)</f>
        <v>0</v>
      </c>
    </row>
    <row r="887" spans="1:23" s="2" customFormat="1" ht="10.7">
      <c r="A887" s="259">
        <v>862</v>
      </c>
      <c r="B887" s="185"/>
      <c r="C887" s="186"/>
      <c r="D887" s="187"/>
      <c r="E887" s="186"/>
      <c r="F887" s="188"/>
      <c r="G887" s="262">
        <f t="shared" si="27"/>
        <v>0</v>
      </c>
      <c r="H887" s="192"/>
      <c r="I887" s="187"/>
      <c r="J887" s="187"/>
      <c r="K887" s="187"/>
      <c r="L887" s="187"/>
      <c r="M887" s="187"/>
      <c r="N887" s="187"/>
      <c r="O887" s="187"/>
      <c r="P887" s="187"/>
      <c r="Q887" s="187"/>
      <c r="R887" s="187"/>
      <c r="S887" s="187"/>
      <c r="T887" s="269"/>
      <c r="U887" s="271">
        <f>IF(AND(H887=0,I887=0,J887=0,K887=0,L887=0,M887=0,N887=0,O887=0,P887=0,Q887=0,R887=0,S887=0,T887=0),0,AVERAGE($H887:T887))</f>
        <v>0</v>
      </c>
      <c r="V887" s="272">
        <f t="shared" si="28"/>
        <v>0</v>
      </c>
      <c r="W887" s="272">
        <f>IF(U887&gt;11,(U887-#REF!-#REF!),0)</f>
        <v>0</v>
      </c>
    </row>
    <row r="888" spans="1:23" s="2" customFormat="1" ht="10.7">
      <c r="A888" s="259">
        <v>863</v>
      </c>
      <c r="B888" s="185"/>
      <c r="C888" s="186"/>
      <c r="D888" s="187"/>
      <c r="E888" s="186"/>
      <c r="F888" s="188"/>
      <c r="G888" s="262">
        <f t="shared" si="27"/>
        <v>0</v>
      </c>
      <c r="H888" s="192"/>
      <c r="I888" s="187"/>
      <c r="J888" s="187"/>
      <c r="K888" s="187"/>
      <c r="L888" s="187"/>
      <c r="M888" s="187"/>
      <c r="N888" s="187"/>
      <c r="O888" s="187"/>
      <c r="P888" s="187"/>
      <c r="Q888" s="187"/>
      <c r="R888" s="187"/>
      <c r="S888" s="187"/>
      <c r="T888" s="269"/>
      <c r="U888" s="271">
        <f>IF(AND(H888=0,I888=0,J888=0,K888=0,L888=0,M888=0,N888=0,O888=0,P888=0,Q888=0,R888=0,S888=0,T888=0),0,AVERAGE($H888:T888))</f>
        <v>0</v>
      </c>
      <c r="V888" s="272">
        <f t="shared" si="28"/>
        <v>0</v>
      </c>
      <c r="W888" s="272">
        <f>IF(U888&gt;11,(U888-#REF!-#REF!),0)</f>
        <v>0</v>
      </c>
    </row>
    <row r="889" spans="1:23" s="2" customFormat="1" ht="10.7">
      <c r="A889" s="259">
        <v>864</v>
      </c>
      <c r="B889" s="185"/>
      <c r="C889" s="186"/>
      <c r="D889" s="187"/>
      <c r="E889" s="186"/>
      <c r="F889" s="188"/>
      <c r="G889" s="262">
        <f t="shared" si="27"/>
        <v>0</v>
      </c>
      <c r="H889" s="192"/>
      <c r="I889" s="187"/>
      <c r="J889" s="187"/>
      <c r="K889" s="187"/>
      <c r="L889" s="187"/>
      <c r="M889" s="187"/>
      <c r="N889" s="187"/>
      <c r="O889" s="187"/>
      <c r="P889" s="187"/>
      <c r="Q889" s="187"/>
      <c r="R889" s="187"/>
      <c r="S889" s="187"/>
      <c r="T889" s="269"/>
      <c r="U889" s="271">
        <f>IF(AND(H889=0,I889=0,J889=0,K889=0,L889=0,M889=0,N889=0,O889=0,P889=0,Q889=0,R889=0,S889=0,T889=0),0,AVERAGE($H889:T889))</f>
        <v>0</v>
      </c>
      <c r="V889" s="272">
        <f t="shared" si="28"/>
        <v>0</v>
      </c>
      <c r="W889" s="272">
        <f>IF(U889&gt;11,(U889-#REF!-#REF!),0)</f>
        <v>0</v>
      </c>
    </row>
    <row r="890" spans="1:23" s="2" customFormat="1" ht="10.7">
      <c r="A890" s="259">
        <v>865</v>
      </c>
      <c r="B890" s="185"/>
      <c r="C890" s="186"/>
      <c r="D890" s="187"/>
      <c r="E890" s="186"/>
      <c r="F890" s="188"/>
      <c r="G890" s="262">
        <f t="shared" si="27"/>
        <v>0</v>
      </c>
      <c r="H890" s="192"/>
      <c r="I890" s="187"/>
      <c r="J890" s="187"/>
      <c r="K890" s="187"/>
      <c r="L890" s="187"/>
      <c r="M890" s="187"/>
      <c r="N890" s="187"/>
      <c r="O890" s="187"/>
      <c r="P890" s="187"/>
      <c r="Q890" s="187"/>
      <c r="R890" s="187"/>
      <c r="S890" s="187"/>
      <c r="T890" s="269"/>
      <c r="U890" s="271">
        <f>IF(AND(H890=0,I890=0,J890=0,K890=0,L890=0,M890=0,N890=0,O890=0,P890=0,Q890=0,R890=0,S890=0,T890=0),0,AVERAGE($H890:T890))</f>
        <v>0</v>
      </c>
      <c r="V890" s="272">
        <f t="shared" si="28"/>
        <v>0</v>
      </c>
      <c r="W890" s="272">
        <f>IF(U890&gt;11,(U890-#REF!-#REF!),0)</f>
        <v>0</v>
      </c>
    </row>
    <row r="891" spans="1:23" s="2" customFormat="1" ht="10.7">
      <c r="A891" s="259">
        <v>866</v>
      </c>
      <c r="B891" s="185"/>
      <c r="C891" s="186"/>
      <c r="D891" s="187"/>
      <c r="E891" s="186"/>
      <c r="F891" s="188"/>
      <c r="G891" s="262">
        <f t="shared" si="27"/>
        <v>0</v>
      </c>
      <c r="H891" s="192"/>
      <c r="I891" s="187"/>
      <c r="J891" s="187"/>
      <c r="K891" s="187"/>
      <c r="L891" s="187"/>
      <c r="M891" s="187"/>
      <c r="N891" s="187"/>
      <c r="O891" s="187"/>
      <c r="P891" s="187"/>
      <c r="Q891" s="187"/>
      <c r="R891" s="187"/>
      <c r="S891" s="187"/>
      <c r="T891" s="269"/>
      <c r="U891" s="271">
        <f>IF(AND(H891=0,I891=0,J891=0,K891=0,L891=0,M891=0,N891=0,O891=0,P891=0,Q891=0,R891=0,S891=0,T891=0),0,AVERAGE($H891:T891))</f>
        <v>0</v>
      </c>
      <c r="V891" s="272">
        <f t="shared" si="28"/>
        <v>0</v>
      </c>
      <c r="W891" s="272">
        <f>IF(U891&gt;11,(U891-#REF!-#REF!),0)</f>
        <v>0</v>
      </c>
    </row>
    <row r="892" spans="1:23" s="2" customFormat="1" ht="10.7">
      <c r="A892" s="259">
        <v>867</v>
      </c>
      <c r="B892" s="185"/>
      <c r="C892" s="186"/>
      <c r="D892" s="187"/>
      <c r="E892" s="186"/>
      <c r="F892" s="188"/>
      <c r="G892" s="262">
        <f t="shared" si="27"/>
        <v>0</v>
      </c>
      <c r="H892" s="192"/>
      <c r="I892" s="187"/>
      <c r="J892" s="187"/>
      <c r="K892" s="187"/>
      <c r="L892" s="187"/>
      <c r="M892" s="187"/>
      <c r="N892" s="187"/>
      <c r="O892" s="187"/>
      <c r="P892" s="187"/>
      <c r="Q892" s="187"/>
      <c r="R892" s="187"/>
      <c r="S892" s="187"/>
      <c r="T892" s="269"/>
      <c r="U892" s="271">
        <f>IF(AND(H892=0,I892=0,J892=0,K892=0,L892=0,M892=0,N892=0,O892=0,P892=0,Q892=0,R892=0,S892=0,T892=0),0,AVERAGE($H892:T892))</f>
        <v>0</v>
      </c>
      <c r="V892" s="272">
        <f t="shared" si="28"/>
        <v>0</v>
      </c>
      <c r="W892" s="272">
        <f>IF(U892&gt;11,(U892-#REF!-#REF!),0)</f>
        <v>0</v>
      </c>
    </row>
    <row r="893" spans="1:23" s="2" customFormat="1" ht="10.7">
      <c r="A893" s="259">
        <v>868</v>
      </c>
      <c r="B893" s="185"/>
      <c r="C893" s="186"/>
      <c r="D893" s="187"/>
      <c r="E893" s="186"/>
      <c r="F893" s="188"/>
      <c r="G893" s="262">
        <f t="shared" si="27"/>
        <v>0</v>
      </c>
      <c r="H893" s="192"/>
      <c r="I893" s="187"/>
      <c r="J893" s="187"/>
      <c r="K893" s="187"/>
      <c r="L893" s="187"/>
      <c r="M893" s="187"/>
      <c r="N893" s="187"/>
      <c r="O893" s="187"/>
      <c r="P893" s="187"/>
      <c r="Q893" s="187"/>
      <c r="R893" s="187"/>
      <c r="S893" s="187"/>
      <c r="T893" s="269"/>
      <c r="U893" s="271">
        <f>IF(AND(H893=0,I893=0,J893=0,K893=0,L893=0,M893=0,N893=0,O893=0,P893=0,Q893=0,R893=0,S893=0,T893=0),0,AVERAGE($H893:T893))</f>
        <v>0</v>
      </c>
      <c r="V893" s="272">
        <f t="shared" si="28"/>
        <v>0</v>
      </c>
      <c r="W893" s="272">
        <f>IF(U893&gt;11,(U893-#REF!-#REF!),0)</f>
        <v>0</v>
      </c>
    </row>
    <row r="894" spans="1:23" s="2" customFormat="1" ht="10.7">
      <c r="A894" s="259">
        <v>869</v>
      </c>
      <c r="B894" s="185"/>
      <c r="C894" s="186"/>
      <c r="D894" s="187"/>
      <c r="E894" s="186"/>
      <c r="F894" s="188"/>
      <c r="G894" s="262">
        <f t="shared" si="27"/>
        <v>0</v>
      </c>
      <c r="H894" s="192"/>
      <c r="I894" s="187"/>
      <c r="J894" s="187"/>
      <c r="K894" s="187"/>
      <c r="L894" s="187"/>
      <c r="M894" s="187"/>
      <c r="N894" s="187"/>
      <c r="O894" s="187"/>
      <c r="P894" s="187"/>
      <c r="Q894" s="187"/>
      <c r="R894" s="187"/>
      <c r="S894" s="187"/>
      <c r="T894" s="269"/>
      <c r="U894" s="271">
        <f>IF(AND(H894=0,I894=0,J894=0,K894=0,L894=0,M894=0,N894=0,O894=0,P894=0,Q894=0,R894=0,S894=0,T894=0),0,AVERAGE($H894:T894))</f>
        <v>0</v>
      </c>
      <c r="V894" s="272">
        <f t="shared" si="28"/>
        <v>0</v>
      </c>
      <c r="W894" s="272">
        <f>IF(U894&gt;11,(U894-#REF!-#REF!),0)</f>
        <v>0</v>
      </c>
    </row>
    <row r="895" spans="1:23" s="2" customFormat="1" ht="10.7">
      <c r="A895" s="259">
        <v>870</v>
      </c>
      <c r="B895" s="185"/>
      <c r="C895" s="186"/>
      <c r="D895" s="187"/>
      <c r="E895" s="186"/>
      <c r="F895" s="188"/>
      <c r="G895" s="262">
        <f t="shared" si="27"/>
        <v>0</v>
      </c>
      <c r="H895" s="192"/>
      <c r="I895" s="187"/>
      <c r="J895" s="187"/>
      <c r="K895" s="187"/>
      <c r="L895" s="187"/>
      <c r="M895" s="187"/>
      <c r="N895" s="187"/>
      <c r="O895" s="187"/>
      <c r="P895" s="187"/>
      <c r="Q895" s="187"/>
      <c r="R895" s="187"/>
      <c r="S895" s="187"/>
      <c r="T895" s="269"/>
      <c r="U895" s="271">
        <f>IF(AND(H895=0,I895=0,J895=0,K895=0,L895=0,M895=0,N895=0,O895=0,P895=0,Q895=0,R895=0,S895=0,T895=0),0,AVERAGE($H895:T895))</f>
        <v>0</v>
      </c>
      <c r="V895" s="272">
        <f t="shared" si="28"/>
        <v>0</v>
      </c>
      <c r="W895" s="272">
        <f>IF(U895&gt;11,(U895-#REF!-#REF!),0)</f>
        <v>0</v>
      </c>
    </row>
    <row r="896" spans="1:23" s="2" customFormat="1" ht="10.7">
      <c r="A896" s="259">
        <v>871</v>
      </c>
      <c r="B896" s="185"/>
      <c r="C896" s="186"/>
      <c r="D896" s="187"/>
      <c r="E896" s="186"/>
      <c r="F896" s="188"/>
      <c r="G896" s="262">
        <f t="shared" si="27"/>
        <v>0</v>
      </c>
      <c r="H896" s="192"/>
      <c r="I896" s="187"/>
      <c r="J896" s="187"/>
      <c r="K896" s="187"/>
      <c r="L896" s="187"/>
      <c r="M896" s="187"/>
      <c r="N896" s="187"/>
      <c r="O896" s="187"/>
      <c r="P896" s="187"/>
      <c r="Q896" s="187"/>
      <c r="R896" s="187"/>
      <c r="S896" s="187"/>
      <c r="T896" s="269"/>
      <c r="U896" s="271">
        <f>IF(AND(H896=0,I896=0,J896=0,K896=0,L896=0,M896=0,N896=0,O896=0,P896=0,Q896=0,R896=0,S896=0,T896=0),0,AVERAGE($H896:T896))</f>
        <v>0</v>
      </c>
      <c r="V896" s="272">
        <f t="shared" si="28"/>
        <v>0</v>
      </c>
      <c r="W896" s="272">
        <f>IF(U896&gt;11,(U896-#REF!-#REF!),0)</f>
        <v>0</v>
      </c>
    </row>
    <row r="897" spans="1:23" s="2" customFormat="1" ht="10.7">
      <c r="A897" s="259">
        <v>872</v>
      </c>
      <c r="B897" s="185"/>
      <c r="C897" s="186"/>
      <c r="D897" s="187"/>
      <c r="E897" s="186"/>
      <c r="F897" s="188"/>
      <c r="G897" s="262">
        <f t="shared" si="27"/>
        <v>0</v>
      </c>
      <c r="H897" s="192"/>
      <c r="I897" s="187"/>
      <c r="J897" s="187"/>
      <c r="K897" s="187"/>
      <c r="L897" s="187"/>
      <c r="M897" s="187"/>
      <c r="N897" s="187"/>
      <c r="O897" s="187"/>
      <c r="P897" s="187"/>
      <c r="Q897" s="187"/>
      <c r="R897" s="187"/>
      <c r="S897" s="187"/>
      <c r="T897" s="269"/>
      <c r="U897" s="271">
        <f>IF(AND(H897=0,I897=0,J897=0,K897=0,L897=0,M897=0,N897=0,O897=0,P897=0,Q897=0,R897=0,S897=0,T897=0),0,AVERAGE($H897:T897))</f>
        <v>0</v>
      </c>
      <c r="V897" s="272">
        <f t="shared" si="28"/>
        <v>0</v>
      </c>
      <c r="W897" s="272">
        <f>IF(U897&gt;11,(U897-#REF!-#REF!),0)</f>
        <v>0</v>
      </c>
    </row>
    <row r="898" spans="1:23" s="2" customFormat="1" ht="10.7">
      <c r="A898" s="259">
        <v>873</v>
      </c>
      <c r="B898" s="185"/>
      <c r="C898" s="186"/>
      <c r="D898" s="187"/>
      <c r="E898" s="186"/>
      <c r="F898" s="188"/>
      <c r="G898" s="262">
        <f t="shared" si="27"/>
        <v>0</v>
      </c>
      <c r="H898" s="192"/>
      <c r="I898" s="187"/>
      <c r="J898" s="187"/>
      <c r="K898" s="187"/>
      <c r="L898" s="187"/>
      <c r="M898" s="187"/>
      <c r="N898" s="187"/>
      <c r="O898" s="187"/>
      <c r="P898" s="187"/>
      <c r="Q898" s="187"/>
      <c r="R898" s="187"/>
      <c r="S898" s="187"/>
      <c r="T898" s="269"/>
      <c r="U898" s="271">
        <f>IF(AND(H898=0,I898=0,J898=0,K898=0,L898=0,M898=0,N898=0,O898=0,P898=0,Q898=0,R898=0,S898=0,T898=0),0,AVERAGE($H898:T898))</f>
        <v>0</v>
      </c>
      <c r="V898" s="272">
        <f t="shared" si="28"/>
        <v>0</v>
      </c>
      <c r="W898" s="272">
        <f>IF(U898&gt;11,(U898-#REF!-#REF!),0)</f>
        <v>0</v>
      </c>
    </row>
    <row r="899" spans="1:23" s="2" customFormat="1" ht="10.7">
      <c r="A899" s="259">
        <v>874</v>
      </c>
      <c r="B899" s="185"/>
      <c r="C899" s="186"/>
      <c r="D899" s="187"/>
      <c r="E899" s="186"/>
      <c r="F899" s="188"/>
      <c r="G899" s="262">
        <f t="shared" si="27"/>
        <v>0</v>
      </c>
      <c r="H899" s="192"/>
      <c r="I899" s="187"/>
      <c r="J899" s="187"/>
      <c r="K899" s="187"/>
      <c r="L899" s="187"/>
      <c r="M899" s="187"/>
      <c r="N899" s="187"/>
      <c r="O899" s="187"/>
      <c r="P899" s="187"/>
      <c r="Q899" s="187"/>
      <c r="R899" s="187"/>
      <c r="S899" s="187"/>
      <c r="T899" s="269"/>
      <c r="U899" s="271">
        <f>IF(AND(H899=0,I899=0,J899=0,K899=0,L899=0,M899=0,N899=0,O899=0,P899=0,Q899=0,R899=0,S899=0,T899=0),0,AVERAGE($H899:T899))</f>
        <v>0</v>
      </c>
      <c r="V899" s="272">
        <f t="shared" si="28"/>
        <v>0</v>
      </c>
      <c r="W899" s="272">
        <f>IF(U899&gt;11,(U899-#REF!-#REF!),0)</f>
        <v>0</v>
      </c>
    </row>
    <row r="900" spans="1:23" s="2" customFormat="1" ht="10.7">
      <c r="A900" s="259">
        <v>875</v>
      </c>
      <c r="B900" s="185"/>
      <c r="C900" s="186"/>
      <c r="D900" s="187"/>
      <c r="E900" s="186"/>
      <c r="F900" s="188"/>
      <c r="G900" s="262">
        <f t="shared" si="27"/>
        <v>0</v>
      </c>
      <c r="H900" s="192"/>
      <c r="I900" s="187"/>
      <c r="J900" s="187"/>
      <c r="K900" s="187"/>
      <c r="L900" s="187"/>
      <c r="M900" s="187"/>
      <c r="N900" s="187"/>
      <c r="O900" s="187"/>
      <c r="P900" s="187"/>
      <c r="Q900" s="187"/>
      <c r="R900" s="187"/>
      <c r="S900" s="187"/>
      <c r="T900" s="269"/>
      <c r="U900" s="271">
        <f>IF(AND(H900=0,I900=0,J900=0,K900=0,L900=0,M900=0,N900=0,O900=0,P900=0,Q900=0,R900=0,S900=0,T900=0),0,AVERAGE($H900:T900))</f>
        <v>0</v>
      </c>
      <c r="V900" s="272">
        <f t="shared" si="28"/>
        <v>0</v>
      </c>
      <c r="W900" s="272">
        <f>IF(U900&gt;11,(U900-#REF!-#REF!),0)</f>
        <v>0</v>
      </c>
    </row>
    <row r="901" spans="1:23" s="2" customFormat="1" ht="10.7">
      <c r="A901" s="259">
        <v>876</v>
      </c>
      <c r="B901" s="185"/>
      <c r="C901" s="186"/>
      <c r="D901" s="187"/>
      <c r="E901" s="186"/>
      <c r="F901" s="188"/>
      <c r="G901" s="262">
        <f t="shared" si="27"/>
        <v>0</v>
      </c>
      <c r="H901" s="192"/>
      <c r="I901" s="187"/>
      <c r="J901" s="187"/>
      <c r="K901" s="187"/>
      <c r="L901" s="187"/>
      <c r="M901" s="187"/>
      <c r="N901" s="187"/>
      <c r="O901" s="187"/>
      <c r="P901" s="187"/>
      <c r="Q901" s="187"/>
      <c r="R901" s="187"/>
      <c r="S901" s="187"/>
      <c r="T901" s="269"/>
      <c r="U901" s="271">
        <f>IF(AND(H901=0,I901=0,J901=0,K901=0,L901=0,M901=0,N901=0,O901=0,P901=0,Q901=0,R901=0,S901=0,T901=0),0,AVERAGE($H901:T901))</f>
        <v>0</v>
      </c>
      <c r="V901" s="272">
        <f t="shared" si="28"/>
        <v>0</v>
      </c>
      <c r="W901" s="272">
        <f>IF(U901&gt;11,(U901-#REF!-#REF!),0)</f>
        <v>0</v>
      </c>
    </row>
    <row r="902" spans="1:23" s="2" customFormat="1" ht="10.7">
      <c r="A902" s="259">
        <v>877</v>
      </c>
      <c r="B902" s="185"/>
      <c r="C902" s="186"/>
      <c r="D902" s="187"/>
      <c r="E902" s="186"/>
      <c r="F902" s="188"/>
      <c r="G902" s="262">
        <f t="shared" si="27"/>
        <v>0</v>
      </c>
      <c r="H902" s="192"/>
      <c r="I902" s="187"/>
      <c r="J902" s="187"/>
      <c r="K902" s="187"/>
      <c r="L902" s="187"/>
      <c r="M902" s="187"/>
      <c r="N902" s="187"/>
      <c r="O902" s="187"/>
      <c r="P902" s="187"/>
      <c r="Q902" s="187"/>
      <c r="R902" s="187"/>
      <c r="S902" s="187"/>
      <c r="T902" s="269"/>
      <c r="U902" s="271">
        <f>IF(AND(H902=0,I902=0,J902=0,K902=0,L902=0,M902=0,N902=0,O902=0,P902=0,Q902=0,R902=0,S902=0,T902=0),0,AVERAGE($H902:T902))</f>
        <v>0</v>
      </c>
      <c r="V902" s="272">
        <f t="shared" si="28"/>
        <v>0</v>
      </c>
      <c r="W902" s="272">
        <f>IF(U902&gt;11,(U902-#REF!-#REF!),0)</f>
        <v>0</v>
      </c>
    </row>
    <row r="903" spans="1:23" s="2" customFormat="1" ht="10.7">
      <c r="A903" s="259">
        <v>878</v>
      </c>
      <c r="B903" s="185"/>
      <c r="C903" s="186"/>
      <c r="D903" s="187"/>
      <c r="E903" s="186"/>
      <c r="F903" s="188"/>
      <c r="G903" s="262">
        <f t="shared" si="27"/>
        <v>0</v>
      </c>
      <c r="H903" s="192"/>
      <c r="I903" s="187"/>
      <c r="J903" s="187"/>
      <c r="K903" s="187"/>
      <c r="L903" s="187"/>
      <c r="M903" s="187"/>
      <c r="N903" s="187"/>
      <c r="O903" s="187"/>
      <c r="P903" s="187"/>
      <c r="Q903" s="187"/>
      <c r="R903" s="187"/>
      <c r="S903" s="187"/>
      <c r="T903" s="269"/>
      <c r="U903" s="271">
        <f>IF(AND(H903=0,I903=0,J903=0,K903=0,L903=0,M903=0,N903=0,O903=0,P903=0,Q903=0,R903=0,S903=0,T903=0),0,AVERAGE($H903:T903))</f>
        <v>0</v>
      </c>
      <c r="V903" s="272">
        <f t="shared" si="28"/>
        <v>0</v>
      </c>
      <c r="W903" s="272">
        <f>IF(U903&gt;11,(U903-#REF!-#REF!),0)</f>
        <v>0</v>
      </c>
    </row>
    <row r="904" spans="1:23" s="2" customFormat="1" ht="10.7">
      <c r="A904" s="259">
        <v>879</v>
      </c>
      <c r="B904" s="185"/>
      <c r="C904" s="186"/>
      <c r="D904" s="187"/>
      <c r="E904" s="186"/>
      <c r="F904" s="188"/>
      <c r="G904" s="262">
        <f t="shared" si="27"/>
        <v>0</v>
      </c>
      <c r="H904" s="192"/>
      <c r="I904" s="187"/>
      <c r="J904" s="187"/>
      <c r="K904" s="187"/>
      <c r="L904" s="187"/>
      <c r="M904" s="187"/>
      <c r="N904" s="187"/>
      <c r="O904" s="187"/>
      <c r="P904" s="187"/>
      <c r="Q904" s="187"/>
      <c r="R904" s="187"/>
      <c r="S904" s="187"/>
      <c r="T904" s="269"/>
      <c r="U904" s="271">
        <f>IF(AND(H904=0,I904=0,J904=0,K904=0,L904=0,M904=0,N904=0,O904=0,P904=0,Q904=0,R904=0,S904=0,T904=0),0,AVERAGE($H904:T904))</f>
        <v>0</v>
      </c>
      <c r="V904" s="272">
        <f t="shared" si="28"/>
        <v>0</v>
      </c>
      <c r="W904" s="272">
        <f>IF(U904&gt;11,(U904-#REF!-#REF!),0)</f>
        <v>0</v>
      </c>
    </row>
    <row r="905" spans="1:23" s="2" customFormat="1" ht="10.7">
      <c r="A905" s="259">
        <v>880</v>
      </c>
      <c r="B905" s="185"/>
      <c r="C905" s="186"/>
      <c r="D905" s="187"/>
      <c r="E905" s="186"/>
      <c r="F905" s="188"/>
      <c r="G905" s="262">
        <f t="shared" si="27"/>
        <v>0</v>
      </c>
      <c r="H905" s="192"/>
      <c r="I905" s="187"/>
      <c r="J905" s="187"/>
      <c r="K905" s="187"/>
      <c r="L905" s="187"/>
      <c r="M905" s="187"/>
      <c r="N905" s="187"/>
      <c r="O905" s="187"/>
      <c r="P905" s="187"/>
      <c r="Q905" s="187"/>
      <c r="R905" s="187"/>
      <c r="S905" s="187"/>
      <c r="T905" s="269"/>
      <c r="U905" s="271">
        <f>IF(AND(H905=0,I905=0,J905=0,K905=0,L905=0,M905=0,N905=0,O905=0,P905=0,Q905=0,R905=0,S905=0,T905=0),0,AVERAGE($H905:T905))</f>
        <v>0</v>
      </c>
      <c r="V905" s="272">
        <f t="shared" si="28"/>
        <v>0</v>
      </c>
      <c r="W905" s="272">
        <f>IF(U905&gt;11,(U905-#REF!-#REF!),0)</f>
        <v>0</v>
      </c>
    </row>
    <row r="906" spans="1:23" s="2" customFormat="1" ht="10.7">
      <c r="A906" s="259">
        <v>881</v>
      </c>
      <c r="B906" s="185"/>
      <c r="C906" s="186"/>
      <c r="D906" s="187"/>
      <c r="E906" s="186"/>
      <c r="F906" s="188"/>
      <c r="G906" s="262">
        <f t="shared" si="27"/>
        <v>0</v>
      </c>
      <c r="H906" s="192"/>
      <c r="I906" s="187"/>
      <c r="J906" s="187"/>
      <c r="K906" s="187"/>
      <c r="L906" s="187"/>
      <c r="M906" s="187"/>
      <c r="N906" s="187"/>
      <c r="O906" s="187"/>
      <c r="P906" s="187"/>
      <c r="Q906" s="187"/>
      <c r="R906" s="187"/>
      <c r="S906" s="187"/>
      <c r="T906" s="269"/>
      <c r="U906" s="271">
        <f>IF(AND(H906=0,I906=0,J906=0,K906=0,L906=0,M906=0,N906=0,O906=0,P906=0,Q906=0,R906=0,S906=0,T906=0),0,AVERAGE($H906:T906))</f>
        <v>0</v>
      </c>
      <c r="V906" s="272">
        <f t="shared" si="28"/>
        <v>0</v>
      </c>
      <c r="W906" s="272">
        <f>IF(U906&gt;11,(U906-#REF!-#REF!),0)</f>
        <v>0</v>
      </c>
    </row>
    <row r="907" spans="1:23" s="2" customFormat="1" ht="10.7">
      <c r="A907" s="259">
        <v>882</v>
      </c>
      <c r="B907" s="185"/>
      <c r="C907" s="186"/>
      <c r="D907" s="187"/>
      <c r="E907" s="186"/>
      <c r="F907" s="188"/>
      <c r="G907" s="262">
        <f t="shared" si="27"/>
        <v>0</v>
      </c>
      <c r="H907" s="192"/>
      <c r="I907" s="187"/>
      <c r="J907" s="187"/>
      <c r="K907" s="187"/>
      <c r="L907" s="187"/>
      <c r="M907" s="187"/>
      <c r="N907" s="187"/>
      <c r="O907" s="187"/>
      <c r="P907" s="187"/>
      <c r="Q907" s="187"/>
      <c r="R907" s="187"/>
      <c r="S907" s="187"/>
      <c r="T907" s="269"/>
      <c r="U907" s="271">
        <f>IF(AND(H907=0,I907=0,J907=0,K907=0,L907=0,M907=0,N907=0,O907=0,P907=0,Q907=0,R907=0,S907=0,T907=0),0,AVERAGE($H907:T907))</f>
        <v>0</v>
      </c>
      <c r="V907" s="272">
        <f t="shared" si="28"/>
        <v>0</v>
      </c>
      <c r="W907" s="272">
        <f>IF(U907&gt;11,(U907-#REF!-#REF!),0)</f>
        <v>0</v>
      </c>
    </row>
    <row r="908" spans="1:23" s="2" customFormat="1" ht="10.7">
      <c r="A908" s="259">
        <v>883</v>
      </c>
      <c r="B908" s="185"/>
      <c r="C908" s="186"/>
      <c r="D908" s="187"/>
      <c r="E908" s="186"/>
      <c r="F908" s="188"/>
      <c r="G908" s="262">
        <f t="shared" si="27"/>
        <v>0</v>
      </c>
      <c r="H908" s="192"/>
      <c r="I908" s="187"/>
      <c r="J908" s="187"/>
      <c r="K908" s="187"/>
      <c r="L908" s="187"/>
      <c r="M908" s="187"/>
      <c r="N908" s="187"/>
      <c r="O908" s="187"/>
      <c r="P908" s="187"/>
      <c r="Q908" s="187"/>
      <c r="R908" s="187"/>
      <c r="S908" s="187"/>
      <c r="T908" s="269"/>
      <c r="U908" s="271">
        <f>IF(AND(H908=0,I908=0,J908=0,K908=0,L908=0,M908=0,N908=0,O908=0,P908=0,Q908=0,R908=0,S908=0,T908=0),0,AVERAGE($H908:T908))</f>
        <v>0</v>
      </c>
      <c r="V908" s="272">
        <f t="shared" si="28"/>
        <v>0</v>
      </c>
      <c r="W908" s="272">
        <f>IF(U908&gt;11,(U908-#REF!-#REF!),0)</f>
        <v>0</v>
      </c>
    </row>
    <row r="909" spans="1:23" s="2" customFormat="1" ht="10.7">
      <c r="A909" s="259">
        <v>884</v>
      </c>
      <c r="B909" s="185"/>
      <c r="C909" s="186"/>
      <c r="D909" s="187"/>
      <c r="E909" s="186"/>
      <c r="F909" s="188"/>
      <c r="G909" s="262">
        <f t="shared" si="27"/>
        <v>0</v>
      </c>
      <c r="H909" s="192"/>
      <c r="I909" s="187"/>
      <c r="J909" s="187"/>
      <c r="K909" s="187"/>
      <c r="L909" s="187"/>
      <c r="M909" s="187"/>
      <c r="N909" s="187"/>
      <c r="O909" s="187"/>
      <c r="P909" s="187"/>
      <c r="Q909" s="187"/>
      <c r="R909" s="187"/>
      <c r="S909" s="187"/>
      <c r="T909" s="269"/>
      <c r="U909" s="271">
        <f>IF(AND(H909=0,I909=0,J909=0,K909=0,L909=0,M909=0,N909=0,O909=0,P909=0,Q909=0,R909=0,S909=0,T909=0),0,AVERAGE($H909:T909))</f>
        <v>0</v>
      </c>
      <c r="V909" s="272">
        <f t="shared" si="28"/>
        <v>0</v>
      </c>
      <c r="W909" s="272">
        <f>IF(U909&gt;11,(U909-#REF!-#REF!),0)</f>
        <v>0</v>
      </c>
    </row>
    <row r="910" spans="1:23" s="2" customFormat="1" ht="10.7">
      <c r="A910" s="259">
        <v>885</v>
      </c>
      <c r="B910" s="185"/>
      <c r="C910" s="186"/>
      <c r="D910" s="187"/>
      <c r="E910" s="186"/>
      <c r="F910" s="188"/>
      <c r="G910" s="262">
        <f t="shared" si="27"/>
        <v>0</v>
      </c>
      <c r="H910" s="192"/>
      <c r="I910" s="187"/>
      <c r="J910" s="187"/>
      <c r="K910" s="187"/>
      <c r="L910" s="187"/>
      <c r="M910" s="187"/>
      <c r="N910" s="187"/>
      <c r="O910" s="187"/>
      <c r="P910" s="187"/>
      <c r="Q910" s="187"/>
      <c r="R910" s="187"/>
      <c r="S910" s="187"/>
      <c r="T910" s="269"/>
      <c r="U910" s="271">
        <f>IF(AND(H910=0,I910=0,J910=0,K910=0,L910=0,M910=0,N910=0,O910=0,P910=0,Q910=0,R910=0,S910=0,T910=0),0,AVERAGE($H910:T910))</f>
        <v>0</v>
      </c>
      <c r="V910" s="272">
        <f t="shared" si="28"/>
        <v>0</v>
      </c>
      <c r="W910" s="272">
        <f>IF(U910&gt;11,(U910-#REF!-#REF!),0)</f>
        <v>0</v>
      </c>
    </row>
    <row r="911" spans="1:23" s="2" customFormat="1" ht="10.7">
      <c r="A911" s="259">
        <v>886</v>
      </c>
      <c r="B911" s="185"/>
      <c r="C911" s="186"/>
      <c r="D911" s="187"/>
      <c r="E911" s="186"/>
      <c r="F911" s="188"/>
      <c r="G911" s="262">
        <f t="shared" si="27"/>
        <v>0</v>
      </c>
      <c r="H911" s="192"/>
      <c r="I911" s="187"/>
      <c r="J911" s="187"/>
      <c r="K911" s="187"/>
      <c r="L911" s="187"/>
      <c r="M911" s="187"/>
      <c r="N911" s="187"/>
      <c r="O911" s="187"/>
      <c r="P911" s="187"/>
      <c r="Q911" s="187"/>
      <c r="R911" s="187"/>
      <c r="S911" s="187"/>
      <c r="T911" s="269"/>
      <c r="U911" s="271">
        <f>IF(AND(H911=0,I911=0,J911=0,K911=0,L911=0,M911=0,N911=0,O911=0,P911=0,Q911=0,R911=0,S911=0,T911=0),0,AVERAGE($H911:T911))</f>
        <v>0</v>
      </c>
      <c r="V911" s="272">
        <f t="shared" si="28"/>
        <v>0</v>
      </c>
      <c r="W911" s="272">
        <f>IF(U911&gt;11,(U911-#REF!-#REF!),0)</f>
        <v>0</v>
      </c>
    </row>
    <row r="912" spans="1:23" s="2" customFormat="1" ht="10.7">
      <c r="A912" s="259">
        <v>887</v>
      </c>
      <c r="B912" s="185"/>
      <c r="C912" s="186"/>
      <c r="D912" s="187"/>
      <c r="E912" s="186"/>
      <c r="F912" s="188"/>
      <c r="G912" s="262">
        <f t="shared" si="27"/>
        <v>0</v>
      </c>
      <c r="H912" s="192"/>
      <c r="I912" s="187"/>
      <c r="J912" s="187"/>
      <c r="K912" s="187"/>
      <c r="L912" s="187"/>
      <c r="M912" s="187"/>
      <c r="N912" s="187"/>
      <c r="O912" s="187"/>
      <c r="P912" s="187"/>
      <c r="Q912" s="187"/>
      <c r="R912" s="187"/>
      <c r="S912" s="187"/>
      <c r="T912" s="269"/>
      <c r="U912" s="271">
        <f>IF(AND(H912=0,I912=0,J912=0,K912=0,L912=0,M912=0,N912=0,O912=0,P912=0,Q912=0,R912=0,S912=0,T912=0),0,AVERAGE($H912:T912))</f>
        <v>0</v>
      </c>
      <c r="V912" s="272">
        <f t="shared" si="28"/>
        <v>0</v>
      </c>
      <c r="W912" s="272">
        <f>IF(U912&gt;11,(U912-#REF!-#REF!),0)</f>
        <v>0</v>
      </c>
    </row>
    <row r="913" spans="1:23" s="2" customFormat="1" ht="10.7">
      <c r="A913" s="259">
        <v>888</v>
      </c>
      <c r="B913" s="185"/>
      <c r="C913" s="186"/>
      <c r="D913" s="187"/>
      <c r="E913" s="186"/>
      <c r="F913" s="188"/>
      <c r="G913" s="262">
        <f t="shared" si="27"/>
        <v>0</v>
      </c>
      <c r="H913" s="192"/>
      <c r="I913" s="187"/>
      <c r="J913" s="187"/>
      <c r="K913" s="187"/>
      <c r="L913" s="187"/>
      <c r="M913" s="187"/>
      <c r="N913" s="187"/>
      <c r="O913" s="187"/>
      <c r="P913" s="187"/>
      <c r="Q913" s="187"/>
      <c r="R913" s="187"/>
      <c r="S913" s="187"/>
      <c r="T913" s="269"/>
      <c r="U913" s="271">
        <f>IF(AND(H913=0,I913=0,J913=0,K913=0,L913=0,M913=0,N913=0,O913=0,P913=0,Q913=0,R913=0,S913=0,T913=0),0,AVERAGE($H913:T913))</f>
        <v>0</v>
      </c>
      <c r="V913" s="272">
        <f t="shared" si="28"/>
        <v>0</v>
      </c>
      <c r="W913" s="272">
        <f>IF(U913&gt;11,(U913-#REF!-#REF!),0)</f>
        <v>0</v>
      </c>
    </row>
    <row r="914" spans="1:23" s="2" customFormat="1" ht="10.7">
      <c r="A914" s="259">
        <v>889</v>
      </c>
      <c r="B914" s="185"/>
      <c r="C914" s="186"/>
      <c r="D914" s="187"/>
      <c r="E914" s="186"/>
      <c r="F914" s="188"/>
      <c r="G914" s="262">
        <f t="shared" si="27"/>
        <v>0</v>
      </c>
      <c r="H914" s="192"/>
      <c r="I914" s="187"/>
      <c r="J914" s="187"/>
      <c r="K914" s="187"/>
      <c r="L914" s="187"/>
      <c r="M914" s="187"/>
      <c r="N914" s="187"/>
      <c r="O914" s="187"/>
      <c r="P914" s="187"/>
      <c r="Q914" s="187"/>
      <c r="R914" s="187"/>
      <c r="S914" s="187"/>
      <c r="T914" s="269"/>
      <c r="U914" s="271">
        <f>IF(AND(H914=0,I914=0,J914=0,K914=0,L914=0,M914=0,N914=0,O914=0,P914=0,Q914=0,R914=0,S914=0,T914=0),0,AVERAGE($H914:T914))</f>
        <v>0</v>
      </c>
      <c r="V914" s="272">
        <f t="shared" si="28"/>
        <v>0</v>
      </c>
      <c r="W914" s="272">
        <f>IF(U914&gt;11,(U914-#REF!-#REF!),0)</f>
        <v>0</v>
      </c>
    </row>
    <row r="915" spans="1:23" s="2" customFormat="1" ht="10.7">
      <c r="A915" s="259">
        <v>890</v>
      </c>
      <c r="B915" s="185"/>
      <c r="C915" s="186"/>
      <c r="D915" s="187"/>
      <c r="E915" s="186"/>
      <c r="F915" s="188"/>
      <c r="G915" s="262">
        <f t="shared" si="27"/>
        <v>0</v>
      </c>
      <c r="H915" s="192"/>
      <c r="I915" s="187"/>
      <c r="J915" s="187"/>
      <c r="K915" s="187"/>
      <c r="L915" s="187"/>
      <c r="M915" s="187"/>
      <c r="N915" s="187"/>
      <c r="O915" s="187"/>
      <c r="P915" s="187"/>
      <c r="Q915" s="187"/>
      <c r="R915" s="187"/>
      <c r="S915" s="187"/>
      <c r="T915" s="269"/>
      <c r="U915" s="271">
        <f>IF(AND(H915=0,I915=0,J915=0,K915=0,L915=0,M915=0,N915=0,O915=0,P915=0,Q915=0,R915=0,S915=0,T915=0),0,AVERAGE($H915:T915))</f>
        <v>0</v>
      </c>
      <c r="V915" s="272">
        <f t="shared" si="28"/>
        <v>0</v>
      </c>
      <c r="W915" s="272">
        <f>IF(U915&gt;11,(U915-#REF!-#REF!),0)</f>
        <v>0</v>
      </c>
    </row>
    <row r="916" spans="1:23" s="2" customFormat="1" ht="10.7">
      <c r="A916" s="259">
        <v>891</v>
      </c>
      <c r="B916" s="185"/>
      <c r="C916" s="186"/>
      <c r="D916" s="187"/>
      <c r="E916" s="186"/>
      <c r="F916" s="188"/>
      <c r="G916" s="262">
        <f t="shared" si="27"/>
        <v>0</v>
      </c>
      <c r="H916" s="192"/>
      <c r="I916" s="187"/>
      <c r="J916" s="187"/>
      <c r="K916" s="187"/>
      <c r="L916" s="187"/>
      <c r="M916" s="187"/>
      <c r="N916" s="187"/>
      <c r="O916" s="187"/>
      <c r="P916" s="187"/>
      <c r="Q916" s="187"/>
      <c r="R916" s="187"/>
      <c r="S916" s="187"/>
      <c r="T916" s="269"/>
      <c r="U916" s="271">
        <f>IF(AND(H916=0,I916=0,J916=0,K916=0,L916=0,M916=0,N916=0,O916=0,P916=0,Q916=0,R916=0,S916=0,T916=0),0,AVERAGE($H916:T916))</f>
        <v>0</v>
      </c>
      <c r="V916" s="272">
        <f t="shared" si="28"/>
        <v>0</v>
      </c>
      <c r="W916" s="272">
        <f>IF(U916&gt;11,(U916-#REF!-#REF!),0)</f>
        <v>0</v>
      </c>
    </row>
    <row r="917" spans="1:23" s="2" customFormat="1" ht="10.7">
      <c r="A917" s="259">
        <v>892</v>
      </c>
      <c r="B917" s="185"/>
      <c r="C917" s="186"/>
      <c r="D917" s="187"/>
      <c r="E917" s="186"/>
      <c r="F917" s="188"/>
      <c r="G917" s="262">
        <f t="shared" si="27"/>
        <v>0</v>
      </c>
      <c r="H917" s="192"/>
      <c r="I917" s="187"/>
      <c r="J917" s="187"/>
      <c r="K917" s="187"/>
      <c r="L917" s="187"/>
      <c r="M917" s="187"/>
      <c r="N917" s="187"/>
      <c r="O917" s="187"/>
      <c r="P917" s="187"/>
      <c r="Q917" s="187"/>
      <c r="R917" s="187"/>
      <c r="S917" s="187"/>
      <c r="T917" s="269"/>
      <c r="U917" s="271">
        <f>IF(AND(H917=0,I917=0,J917=0,K917=0,L917=0,M917=0,N917=0,O917=0,P917=0,Q917=0,R917=0,S917=0,T917=0),0,AVERAGE($H917:T917))</f>
        <v>0</v>
      </c>
      <c r="V917" s="272">
        <f t="shared" si="28"/>
        <v>0</v>
      </c>
      <c r="W917" s="272">
        <f>IF(U917&gt;11,(U917-#REF!-#REF!),0)</f>
        <v>0</v>
      </c>
    </row>
    <row r="918" spans="1:23" s="2" customFormat="1" ht="10.7">
      <c r="A918" s="259">
        <v>893</v>
      </c>
      <c r="B918" s="185"/>
      <c r="C918" s="186"/>
      <c r="D918" s="187"/>
      <c r="E918" s="186"/>
      <c r="F918" s="188"/>
      <c r="G918" s="262">
        <f t="shared" si="27"/>
        <v>0</v>
      </c>
      <c r="H918" s="192"/>
      <c r="I918" s="187"/>
      <c r="J918" s="187"/>
      <c r="K918" s="187"/>
      <c r="L918" s="187"/>
      <c r="M918" s="187"/>
      <c r="N918" s="187"/>
      <c r="O918" s="187"/>
      <c r="P918" s="187"/>
      <c r="Q918" s="187"/>
      <c r="R918" s="187"/>
      <c r="S918" s="187"/>
      <c r="T918" s="269"/>
      <c r="U918" s="271">
        <f>IF(AND(H918=0,I918=0,J918=0,K918=0,L918=0,M918=0,N918=0,O918=0,P918=0,Q918=0,R918=0,S918=0,T918=0),0,AVERAGE($H918:T918))</f>
        <v>0</v>
      </c>
      <c r="V918" s="272">
        <f t="shared" si="28"/>
        <v>0</v>
      </c>
      <c r="W918" s="272">
        <f>IF(U918&gt;11,(U918-#REF!-#REF!),0)</f>
        <v>0</v>
      </c>
    </row>
    <row r="919" spans="1:23" s="2" customFormat="1" ht="10.7">
      <c r="A919" s="259">
        <v>894</v>
      </c>
      <c r="B919" s="185"/>
      <c r="C919" s="186"/>
      <c r="D919" s="187"/>
      <c r="E919" s="186"/>
      <c r="F919" s="188"/>
      <c r="G919" s="262">
        <f t="shared" si="27"/>
        <v>0</v>
      </c>
      <c r="H919" s="192"/>
      <c r="I919" s="187"/>
      <c r="J919" s="187"/>
      <c r="K919" s="187"/>
      <c r="L919" s="187"/>
      <c r="M919" s="187"/>
      <c r="N919" s="187"/>
      <c r="O919" s="187"/>
      <c r="P919" s="187"/>
      <c r="Q919" s="187"/>
      <c r="R919" s="187"/>
      <c r="S919" s="187"/>
      <c r="T919" s="269"/>
      <c r="U919" s="271">
        <f>IF(AND(H919=0,I919=0,J919=0,K919=0,L919=0,M919=0,N919=0,O919=0,P919=0,Q919=0,R919=0,S919=0,T919=0),0,AVERAGE($H919:T919))</f>
        <v>0</v>
      </c>
      <c r="V919" s="272">
        <f t="shared" si="28"/>
        <v>0</v>
      </c>
      <c r="W919" s="272">
        <f>IF(U919&gt;11,(U919-#REF!-#REF!),0)</f>
        <v>0</v>
      </c>
    </row>
    <row r="920" spans="1:23" s="2" customFormat="1" ht="10.7">
      <c r="A920" s="259">
        <v>895</v>
      </c>
      <c r="B920" s="185"/>
      <c r="C920" s="186"/>
      <c r="D920" s="187"/>
      <c r="E920" s="186"/>
      <c r="F920" s="188"/>
      <c r="G920" s="262">
        <f t="shared" si="27"/>
        <v>0</v>
      </c>
      <c r="H920" s="192"/>
      <c r="I920" s="187"/>
      <c r="J920" s="187"/>
      <c r="K920" s="187"/>
      <c r="L920" s="187"/>
      <c r="M920" s="187"/>
      <c r="N920" s="187"/>
      <c r="O920" s="187"/>
      <c r="P920" s="187"/>
      <c r="Q920" s="187"/>
      <c r="R920" s="187"/>
      <c r="S920" s="187"/>
      <c r="T920" s="269"/>
      <c r="U920" s="271">
        <f>IF(AND(H920=0,I920=0,J920=0,K920=0,L920=0,M920=0,N920=0,O920=0,P920=0,Q920=0,R920=0,S920=0,T920=0),0,AVERAGE($H920:T920))</f>
        <v>0</v>
      </c>
      <c r="V920" s="272">
        <f t="shared" si="28"/>
        <v>0</v>
      </c>
      <c r="W920" s="272">
        <f>IF(U920&gt;11,(U920-#REF!-#REF!),0)</f>
        <v>0</v>
      </c>
    </row>
    <row r="921" spans="1:23" s="2" customFormat="1" ht="10.7">
      <c r="A921" s="259">
        <v>896</v>
      </c>
      <c r="B921" s="185"/>
      <c r="C921" s="186"/>
      <c r="D921" s="187"/>
      <c r="E921" s="186"/>
      <c r="F921" s="188"/>
      <c r="G921" s="262">
        <f t="shared" si="27"/>
        <v>0</v>
      </c>
      <c r="H921" s="192"/>
      <c r="I921" s="187"/>
      <c r="J921" s="187"/>
      <c r="K921" s="187"/>
      <c r="L921" s="187"/>
      <c r="M921" s="187"/>
      <c r="N921" s="187"/>
      <c r="O921" s="187"/>
      <c r="P921" s="187"/>
      <c r="Q921" s="187"/>
      <c r="R921" s="187"/>
      <c r="S921" s="187"/>
      <c r="T921" s="269"/>
      <c r="U921" s="271">
        <f>IF(AND(H921=0,I921=0,J921=0,K921=0,L921=0,M921=0,N921=0,O921=0,P921=0,Q921=0,R921=0,S921=0,T921=0),0,AVERAGE($H921:T921))</f>
        <v>0</v>
      </c>
      <c r="V921" s="272">
        <f t="shared" si="28"/>
        <v>0</v>
      </c>
      <c r="W921" s="272">
        <f>IF(U921&gt;11,(U921-#REF!-#REF!),0)</f>
        <v>0</v>
      </c>
    </row>
    <row r="922" spans="1:23" s="2" customFormat="1" ht="10.7">
      <c r="A922" s="259">
        <v>897</v>
      </c>
      <c r="B922" s="185"/>
      <c r="C922" s="186"/>
      <c r="D922" s="187"/>
      <c r="E922" s="186"/>
      <c r="F922" s="188"/>
      <c r="G922" s="262">
        <f t="shared" si="27"/>
        <v>0</v>
      </c>
      <c r="H922" s="192"/>
      <c r="I922" s="187"/>
      <c r="J922" s="187"/>
      <c r="K922" s="187"/>
      <c r="L922" s="187"/>
      <c r="M922" s="187"/>
      <c r="N922" s="187"/>
      <c r="O922" s="187"/>
      <c r="P922" s="187"/>
      <c r="Q922" s="187"/>
      <c r="R922" s="187"/>
      <c r="S922" s="187"/>
      <c r="T922" s="269"/>
      <c r="U922" s="271">
        <f>IF(AND(H922=0,I922=0,J922=0,K922=0,L922=0,M922=0,N922=0,O922=0,P922=0,Q922=0,R922=0,S922=0,T922=0),0,AVERAGE($H922:T922))</f>
        <v>0</v>
      </c>
      <c r="V922" s="272">
        <f t="shared" si="28"/>
        <v>0</v>
      </c>
      <c r="W922" s="272">
        <f>IF(U922&gt;11,(U922-#REF!-#REF!),0)</f>
        <v>0</v>
      </c>
    </row>
    <row r="923" spans="1:23" s="2" customFormat="1" ht="10.7">
      <c r="A923" s="259">
        <v>898</v>
      </c>
      <c r="B923" s="185"/>
      <c r="C923" s="186"/>
      <c r="D923" s="187"/>
      <c r="E923" s="186"/>
      <c r="F923" s="188"/>
      <c r="G923" s="262">
        <f t="shared" ref="G923:G986" si="29">IF(E923="Residencial",D923,E923)</f>
        <v>0</v>
      </c>
      <c r="H923" s="192"/>
      <c r="I923" s="187"/>
      <c r="J923" s="187"/>
      <c r="K923" s="187"/>
      <c r="L923" s="187"/>
      <c r="M923" s="187"/>
      <c r="N923" s="187"/>
      <c r="O923" s="187"/>
      <c r="P923" s="187"/>
      <c r="Q923" s="187"/>
      <c r="R923" s="187"/>
      <c r="S923" s="187"/>
      <c r="T923" s="269"/>
      <c r="U923" s="271">
        <f>IF(AND(H923=0,I923=0,J923=0,K923=0,L923=0,M923=0,N923=0,O923=0,P923=0,Q923=0,R923=0,S923=0,T923=0),0,AVERAGE($H923:T923))</f>
        <v>0</v>
      </c>
      <c r="V923" s="272">
        <f t="shared" ref="V923:V986" si="30">IF(U923&lt;=11,U923,11)</f>
        <v>0</v>
      </c>
      <c r="W923" s="272">
        <f>IF(U923&gt;11,(U923-#REF!-#REF!),0)</f>
        <v>0</v>
      </c>
    </row>
    <row r="924" spans="1:23" s="2" customFormat="1" ht="10.7">
      <c r="A924" s="259">
        <v>899</v>
      </c>
      <c r="B924" s="185"/>
      <c r="C924" s="186"/>
      <c r="D924" s="187"/>
      <c r="E924" s="186"/>
      <c r="F924" s="188"/>
      <c r="G924" s="262">
        <f t="shared" si="29"/>
        <v>0</v>
      </c>
      <c r="H924" s="192"/>
      <c r="I924" s="187"/>
      <c r="J924" s="187"/>
      <c r="K924" s="187"/>
      <c r="L924" s="187"/>
      <c r="M924" s="187"/>
      <c r="N924" s="187"/>
      <c r="O924" s="187"/>
      <c r="P924" s="187"/>
      <c r="Q924" s="187"/>
      <c r="R924" s="187"/>
      <c r="S924" s="187"/>
      <c r="T924" s="269"/>
      <c r="U924" s="271">
        <f>IF(AND(H924=0,I924=0,J924=0,K924=0,L924=0,M924=0,N924=0,O924=0,P924=0,Q924=0,R924=0,S924=0,T924=0),0,AVERAGE($H924:T924))</f>
        <v>0</v>
      </c>
      <c r="V924" s="272">
        <f t="shared" si="30"/>
        <v>0</v>
      </c>
      <c r="W924" s="272">
        <f>IF(U924&gt;11,(U924-#REF!-#REF!),0)</f>
        <v>0</v>
      </c>
    </row>
    <row r="925" spans="1:23" s="2" customFormat="1" ht="10.7">
      <c r="A925" s="259">
        <v>900</v>
      </c>
      <c r="B925" s="185"/>
      <c r="C925" s="186"/>
      <c r="D925" s="187"/>
      <c r="E925" s="186"/>
      <c r="F925" s="188"/>
      <c r="G925" s="262">
        <f t="shared" si="29"/>
        <v>0</v>
      </c>
      <c r="H925" s="192"/>
      <c r="I925" s="187"/>
      <c r="J925" s="187"/>
      <c r="K925" s="187"/>
      <c r="L925" s="187"/>
      <c r="M925" s="187"/>
      <c r="N925" s="187"/>
      <c r="O925" s="187"/>
      <c r="P925" s="187"/>
      <c r="Q925" s="187"/>
      <c r="R925" s="187"/>
      <c r="S925" s="187"/>
      <c r="T925" s="269"/>
      <c r="U925" s="271">
        <f>IF(AND(H925=0,I925=0,J925=0,K925=0,L925=0,M925=0,N925=0,O925=0,P925=0,Q925=0,R925=0,S925=0,T925=0),0,AVERAGE($H925:T925))</f>
        <v>0</v>
      </c>
      <c r="V925" s="272">
        <f t="shared" si="30"/>
        <v>0</v>
      </c>
      <c r="W925" s="272">
        <f>IF(U925&gt;11,(U925-#REF!-#REF!),0)</f>
        <v>0</v>
      </c>
    </row>
    <row r="926" spans="1:23" s="2" customFormat="1" ht="10.7">
      <c r="A926" s="259">
        <v>901</v>
      </c>
      <c r="B926" s="185"/>
      <c r="C926" s="186"/>
      <c r="D926" s="187"/>
      <c r="E926" s="186"/>
      <c r="F926" s="188"/>
      <c r="G926" s="262">
        <f t="shared" si="29"/>
        <v>0</v>
      </c>
      <c r="H926" s="192"/>
      <c r="I926" s="187"/>
      <c r="J926" s="187"/>
      <c r="K926" s="187"/>
      <c r="L926" s="187"/>
      <c r="M926" s="187"/>
      <c r="N926" s="187"/>
      <c r="O926" s="187"/>
      <c r="P926" s="187"/>
      <c r="Q926" s="187"/>
      <c r="R926" s="187"/>
      <c r="S926" s="187"/>
      <c r="T926" s="269"/>
      <c r="U926" s="271">
        <f>IF(AND(H926=0,I926=0,J926=0,K926=0,L926=0,M926=0,N926=0,O926=0,P926=0,Q926=0,R926=0,S926=0,T926=0),0,AVERAGE($H926:T926))</f>
        <v>0</v>
      </c>
      <c r="V926" s="272">
        <f t="shared" si="30"/>
        <v>0</v>
      </c>
      <c r="W926" s="272">
        <f>IF(U926&gt;11,(U926-#REF!-#REF!),0)</f>
        <v>0</v>
      </c>
    </row>
    <row r="927" spans="1:23" s="2" customFormat="1" ht="10.7">
      <c r="A927" s="259">
        <v>902</v>
      </c>
      <c r="B927" s="185"/>
      <c r="C927" s="186"/>
      <c r="D927" s="187"/>
      <c r="E927" s="186"/>
      <c r="F927" s="188"/>
      <c r="G927" s="262">
        <f t="shared" si="29"/>
        <v>0</v>
      </c>
      <c r="H927" s="192"/>
      <c r="I927" s="187"/>
      <c r="J927" s="187"/>
      <c r="K927" s="187"/>
      <c r="L927" s="187"/>
      <c r="M927" s="187"/>
      <c r="N927" s="187"/>
      <c r="O927" s="187"/>
      <c r="P927" s="187"/>
      <c r="Q927" s="187"/>
      <c r="R927" s="187"/>
      <c r="S927" s="187"/>
      <c r="T927" s="269"/>
      <c r="U927" s="271">
        <f>IF(AND(H927=0,I927=0,J927=0,K927=0,L927=0,M927=0,N927=0,O927=0,P927=0,Q927=0,R927=0,S927=0,T927=0),0,AVERAGE($H927:T927))</f>
        <v>0</v>
      </c>
      <c r="V927" s="272">
        <f t="shared" si="30"/>
        <v>0</v>
      </c>
      <c r="W927" s="272">
        <f>IF(U927&gt;11,(U927-#REF!-#REF!),0)</f>
        <v>0</v>
      </c>
    </row>
    <row r="928" spans="1:23" s="2" customFormat="1" ht="10.7">
      <c r="A928" s="259">
        <v>903</v>
      </c>
      <c r="B928" s="185"/>
      <c r="C928" s="186"/>
      <c r="D928" s="187"/>
      <c r="E928" s="186"/>
      <c r="F928" s="188"/>
      <c r="G928" s="262">
        <f t="shared" si="29"/>
        <v>0</v>
      </c>
      <c r="H928" s="192"/>
      <c r="I928" s="187"/>
      <c r="J928" s="187"/>
      <c r="K928" s="187"/>
      <c r="L928" s="187"/>
      <c r="M928" s="187"/>
      <c r="N928" s="187"/>
      <c r="O928" s="187"/>
      <c r="P928" s="187"/>
      <c r="Q928" s="187"/>
      <c r="R928" s="187"/>
      <c r="S928" s="187"/>
      <c r="T928" s="269"/>
      <c r="U928" s="271">
        <f>IF(AND(H928=0,I928=0,J928=0,K928=0,L928=0,M928=0,N928=0,O928=0,P928=0,Q928=0,R928=0,S928=0,T928=0),0,AVERAGE($H928:T928))</f>
        <v>0</v>
      </c>
      <c r="V928" s="272">
        <f t="shared" si="30"/>
        <v>0</v>
      </c>
      <c r="W928" s="272">
        <f>IF(U928&gt;11,(U928-#REF!-#REF!),0)</f>
        <v>0</v>
      </c>
    </row>
    <row r="929" spans="1:23" s="2" customFormat="1" ht="10.7">
      <c r="A929" s="259">
        <v>904</v>
      </c>
      <c r="B929" s="185"/>
      <c r="C929" s="186"/>
      <c r="D929" s="187"/>
      <c r="E929" s="186"/>
      <c r="F929" s="188"/>
      <c r="G929" s="262">
        <f t="shared" si="29"/>
        <v>0</v>
      </c>
      <c r="H929" s="192"/>
      <c r="I929" s="187"/>
      <c r="J929" s="187"/>
      <c r="K929" s="187"/>
      <c r="L929" s="187"/>
      <c r="M929" s="187"/>
      <c r="N929" s="187"/>
      <c r="O929" s="187"/>
      <c r="P929" s="187"/>
      <c r="Q929" s="187"/>
      <c r="R929" s="187"/>
      <c r="S929" s="187"/>
      <c r="T929" s="269"/>
      <c r="U929" s="271">
        <f>IF(AND(H929=0,I929=0,J929=0,K929=0,L929=0,M929=0,N929=0,O929=0,P929=0,Q929=0,R929=0,S929=0,T929=0),0,AVERAGE($H929:T929))</f>
        <v>0</v>
      </c>
      <c r="V929" s="272">
        <f t="shared" si="30"/>
        <v>0</v>
      </c>
      <c r="W929" s="272">
        <f>IF(U929&gt;11,(U929-#REF!-#REF!),0)</f>
        <v>0</v>
      </c>
    </row>
    <row r="930" spans="1:23" s="2" customFormat="1" ht="10.7">
      <c r="A930" s="259">
        <v>905</v>
      </c>
      <c r="B930" s="185"/>
      <c r="C930" s="186"/>
      <c r="D930" s="187"/>
      <c r="E930" s="186"/>
      <c r="F930" s="188"/>
      <c r="G930" s="262">
        <f t="shared" si="29"/>
        <v>0</v>
      </c>
      <c r="H930" s="192"/>
      <c r="I930" s="187"/>
      <c r="J930" s="187"/>
      <c r="K930" s="187"/>
      <c r="L930" s="187"/>
      <c r="M930" s="187"/>
      <c r="N930" s="187"/>
      <c r="O930" s="187"/>
      <c r="P930" s="187"/>
      <c r="Q930" s="187"/>
      <c r="R930" s="187"/>
      <c r="S930" s="187"/>
      <c r="T930" s="269"/>
      <c r="U930" s="271">
        <f>IF(AND(H930=0,I930=0,J930=0,K930=0,L930=0,M930=0,N930=0,O930=0,P930=0,Q930=0,R930=0,S930=0,T930=0),0,AVERAGE($H930:T930))</f>
        <v>0</v>
      </c>
      <c r="V930" s="272">
        <f t="shared" si="30"/>
        <v>0</v>
      </c>
      <c r="W930" s="272">
        <f>IF(U930&gt;11,(U930-#REF!-#REF!),0)</f>
        <v>0</v>
      </c>
    </row>
    <row r="931" spans="1:23" s="2" customFormat="1" ht="10.7">
      <c r="A931" s="259">
        <v>906</v>
      </c>
      <c r="B931" s="185"/>
      <c r="C931" s="186"/>
      <c r="D931" s="187"/>
      <c r="E931" s="186"/>
      <c r="F931" s="188"/>
      <c r="G931" s="262">
        <f t="shared" si="29"/>
        <v>0</v>
      </c>
      <c r="H931" s="192"/>
      <c r="I931" s="187"/>
      <c r="J931" s="187"/>
      <c r="K931" s="187"/>
      <c r="L931" s="187"/>
      <c r="M931" s="187"/>
      <c r="N931" s="187"/>
      <c r="O931" s="187"/>
      <c r="P931" s="187"/>
      <c r="Q931" s="187"/>
      <c r="R931" s="187"/>
      <c r="S931" s="187"/>
      <c r="T931" s="269"/>
      <c r="U931" s="271">
        <f>IF(AND(H931=0,I931=0,J931=0,K931=0,L931=0,M931=0,N931=0,O931=0,P931=0,Q931=0,R931=0,S931=0,T931=0),0,AVERAGE($H931:T931))</f>
        <v>0</v>
      </c>
      <c r="V931" s="272">
        <f t="shared" si="30"/>
        <v>0</v>
      </c>
      <c r="W931" s="272">
        <f>IF(U931&gt;11,(U931-#REF!-#REF!),0)</f>
        <v>0</v>
      </c>
    </row>
    <row r="932" spans="1:23" s="2" customFormat="1" ht="10.7">
      <c r="A932" s="259">
        <v>907</v>
      </c>
      <c r="B932" s="185"/>
      <c r="C932" s="186"/>
      <c r="D932" s="187"/>
      <c r="E932" s="186"/>
      <c r="F932" s="188"/>
      <c r="G932" s="262">
        <f t="shared" si="29"/>
        <v>0</v>
      </c>
      <c r="H932" s="192"/>
      <c r="I932" s="187"/>
      <c r="J932" s="187"/>
      <c r="K932" s="187"/>
      <c r="L932" s="187"/>
      <c r="M932" s="187"/>
      <c r="N932" s="187"/>
      <c r="O932" s="187"/>
      <c r="P932" s="187"/>
      <c r="Q932" s="187"/>
      <c r="R932" s="187"/>
      <c r="S932" s="187"/>
      <c r="T932" s="269"/>
      <c r="U932" s="271">
        <f>IF(AND(H932=0,I932=0,J932=0,K932=0,L932=0,M932=0,N932=0,O932=0,P932=0,Q932=0,R932=0,S932=0,T932=0),0,AVERAGE($H932:T932))</f>
        <v>0</v>
      </c>
      <c r="V932" s="272">
        <f t="shared" si="30"/>
        <v>0</v>
      </c>
      <c r="W932" s="272">
        <f>IF(U932&gt;11,(U932-#REF!-#REF!),0)</f>
        <v>0</v>
      </c>
    </row>
    <row r="933" spans="1:23" s="2" customFormat="1" ht="10.7">
      <c r="A933" s="259">
        <v>908</v>
      </c>
      <c r="B933" s="185"/>
      <c r="C933" s="186"/>
      <c r="D933" s="187"/>
      <c r="E933" s="186"/>
      <c r="F933" s="188"/>
      <c r="G933" s="262">
        <f t="shared" si="29"/>
        <v>0</v>
      </c>
      <c r="H933" s="192"/>
      <c r="I933" s="187"/>
      <c r="J933" s="187"/>
      <c r="K933" s="187"/>
      <c r="L933" s="187"/>
      <c r="M933" s="187"/>
      <c r="N933" s="187"/>
      <c r="O933" s="187"/>
      <c r="P933" s="187"/>
      <c r="Q933" s="187"/>
      <c r="R933" s="187"/>
      <c r="S933" s="187"/>
      <c r="T933" s="269"/>
      <c r="U933" s="271">
        <f>IF(AND(H933=0,I933=0,J933=0,K933=0,L933=0,M933=0,N933=0,O933=0,P933=0,Q933=0,R933=0,S933=0,T933=0),0,AVERAGE($H933:T933))</f>
        <v>0</v>
      </c>
      <c r="V933" s="272">
        <f t="shared" si="30"/>
        <v>0</v>
      </c>
      <c r="W933" s="272">
        <f>IF(U933&gt;11,(U933-#REF!-#REF!),0)</f>
        <v>0</v>
      </c>
    </row>
    <row r="934" spans="1:23" s="2" customFormat="1" ht="10.7">
      <c r="A934" s="259">
        <v>909</v>
      </c>
      <c r="B934" s="185"/>
      <c r="C934" s="186"/>
      <c r="D934" s="187"/>
      <c r="E934" s="186"/>
      <c r="F934" s="188"/>
      <c r="G934" s="262">
        <f t="shared" si="29"/>
        <v>0</v>
      </c>
      <c r="H934" s="192"/>
      <c r="I934" s="187"/>
      <c r="J934" s="187"/>
      <c r="K934" s="187"/>
      <c r="L934" s="187"/>
      <c r="M934" s="187"/>
      <c r="N934" s="187"/>
      <c r="O934" s="187"/>
      <c r="P934" s="187"/>
      <c r="Q934" s="187"/>
      <c r="R934" s="187"/>
      <c r="S934" s="187"/>
      <c r="T934" s="269"/>
      <c r="U934" s="271">
        <f>IF(AND(H934=0,I934=0,J934=0,K934=0,L934=0,M934=0,N934=0,O934=0,P934=0,Q934=0,R934=0,S934=0,T934=0),0,AVERAGE($H934:T934))</f>
        <v>0</v>
      </c>
      <c r="V934" s="272">
        <f t="shared" si="30"/>
        <v>0</v>
      </c>
      <c r="W934" s="272">
        <f>IF(U934&gt;11,(U934-#REF!-#REF!),0)</f>
        <v>0</v>
      </c>
    </row>
    <row r="935" spans="1:23" s="2" customFormat="1" ht="10.7">
      <c r="A935" s="259">
        <v>910</v>
      </c>
      <c r="B935" s="185"/>
      <c r="C935" s="186"/>
      <c r="D935" s="187"/>
      <c r="E935" s="186"/>
      <c r="F935" s="188"/>
      <c r="G935" s="262">
        <f t="shared" si="29"/>
        <v>0</v>
      </c>
      <c r="H935" s="192"/>
      <c r="I935" s="187"/>
      <c r="J935" s="187"/>
      <c r="K935" s="187"/>
      <c r="L935" s="187"/>
      <c r="M935" s="187"/>
      <c r="N935" s="187"/>
      <c r="O935" s="187"/>
      <c r="P935" s="187"/>
      <c r="Q935" s="187"/>
      <c r="R935" s="187"/>
      <c r="S935" s="187"/>
      <c r="T935" s="269"/>
      <c r="U935" s="271">
        <f>IF(AND(H935=0,I935=0,J935=0,K935=0,L935=0,M935=0,N935=0,O935=0,P935=0,Q935=0,R935=0,S935=0,T935=0),0,AVERAGE($H935:T935))</f>
        <v>0</v>
      </c>
      <c r="V935" s="272">
        <f t="shared" si="30"/>
        <v>0</v>
      </c>
      <c r="W935" s="272">
        <f>IF(U935&gt;11,(U935-#REF!-#REF!),0)</f>
        <v>0</v>
      </c>
    </row>
    <row r="936" spans="1:23" s="2" customFormat="1" ht="10.7">
      <c r="A936" s="259">
        <v>911</v>
      </c>
      <c r="B936" s="185"/>
      <c r="C936" s="186"/>
      <c r="D936" s="187"/>
      <c r="E936" s="186"/>
      <c r="F936" s="188"/>
      <c r="G936" s="262">
        <f t="shared" si="29"/>
        <v>0</v>
      </c>
      <c r="H936" s="192"/>
      <c r="I936" s="187"/>
      <c r="J936" s="187"/>
      <c r="K936" s="187"/>
      <c r="L936" s="187"/>
      <c r="M936" s="187"/>
      <c r="N936" s="187"/>
      <c r="O936" s="187"/>
      <c r="P936" s="187"/>
      <c r="Q936" s="187"/>
      <c r="R936" s="187"/>
      <c r="S936" s="187"/>
      <c r="T936" s="269"/>
      <c r="U936" s="271">
        <f>IF(AND(H936=0,I936=0,J936=0,K936=0,L936=0,M936=0,N936=0,O936=0,P936=0,Q936=0,R936=0,S936=0,T936=0),0,AVERAGE($H936:T936))</f>
        <v>0</v>
      </c>
      <c r="V936" s="272">
        <f t="shared" si="30"/>
        <v>0</v>
      </c>
      <c r="W936" s="272">
        <f>IF(U936&gt;11,(U936-#REF!-#REF!),0)</f>
        <v>0</v>
      </c>
    </row>
    <row r="937" spans="1:23" s="2" customFormat="1" ht="10.7">
      <c r="A937" s="259">
        <v>912</v>
      </c>
      <c r="B937" s="185"/>
      <c r="C937" s="186"/>
      <c r="D937" s="187"/>
      <c r="E937" s="186"/>
      <c r="F937" s="188"/>
      <c r="G937" s="262">
        <f t="shared" si="29"/>
        <v>0</v>
      </c>
      <c r="H937" s="192"/>
      <c r="I937" s="187"/>
      <c r="J937" s="187"/>
      <c r="K937" s="187"/>
      <c r="L937" s="187"/>
      <c r="M937" s="187"/>
      <c r="N937" s="187"/>
      <c r="O937" s="187"/>
      <c r="P937" s="187"/>
      <c r="Q937" s="187"/>
      <c r="R937" s="187"/>
      <c r="S937" s="187"/>
      <c r="T937" s="269"/>
      <c r="U937" s="271">
        <f>IF(AND(H937=0,I937=0,J937=0,K937=0,L937=0,M937=0,N937=0,O937=0,P937=0,Q937=0,R937=0,S937=0,T937=0),0,AVERAGE($H937:T937))</f>
        <v>0</v>
      </c>
      <c r="V937" s="272">
        <f t="shared" si="30"/>
        <v>0</v>
      </c>
      <c r="W937" s="272">
        <f>IF(U937&gt;11,(U937-#REF!-#REF!),0)</f>
        <v>0</v>
      </c>
    </row>
    <row r="938" spans="1:23" s="2" customFormat="1" ht="10.7">
      <c r="A938" s="259">
        <v>913</v>
      </c>
      <c r="B938" s="185"/>
      <c r="C938" s="186"/>
      <c r="D938" s="187"/>
      <c r="E938" s="186"/>
      <c r="F938" s="188"/>
      <c r="G938" s="262">
        <f t="shared" si="29"/>
        <v>0</v>
      </c>
      <c r="H938" s="192"/>
      <c r="I938" s="187"/>
      <c r="J938" s="187"/>
      <c r="K938" s="187"/>
      <c r="L938" s="187"/>
      <c r="M938" s="187"/>
      <c r="N938" s="187"/>
      <c r="O938" s="187"/>
      <c r="P938" s="187"/>
      <c r="Q938" s="187"/>
      <c r="R938" s="187"/>
      <c r="S938" s="187"/>
      <c r="T938" s="269"/>
      <c r="U938" s="271">
        <f>IF(AND(H938=0,I938=0,J938=0,K938=0,L938=0,M938=0,N938=0,O938=0,P938=0,Q938=0,R938=0,S938=0,T938=0),0,AVERAGE($H938:T938))</f>
        <v>0</v>
      </c>
      <c r="V938" s="272">
        <f t="shared" si="30"/>
        <v>0</v>
      </c>
      <c r="W938" s="272">
        <f>IF(U938&gt;11,(U938-#REF!-#REF!),0)</f>
        <v>0</v>
      </c>
    </row>
    <row r="939" spans="1:23" s="2" customFormat="1" ht="10.7">
      <c r="A939" s="259">
        <v>914</v>
      </c>
      <c r="B939" s="185"/>
      <c r="C939" s="186"/>
      <c r="D939" s="187"/>
      <c r="E939" s="186"/>
      <c r="F939" s="188"/>
      <c r="G939" s="262">
        <f t="shared" si="29"/>
        <v>0</v>
      </c>
      <c r="H939" s="192"/>
      <c r="I939" s="187"/>
      <c r="J939" s="187"/>
      <c r="K939" s="187"/>
      <c r="L939" s="187"/>
      <c r="M939" s="187"/>
      <c r="N939" s="187"/>
      <c r="O939" s="187"/>
      <c r="P939" s="187"/>
      <c r="Q939" s="187"/>
      <c r="R939" s="187"/>
      <c r="S939" s="187"/>
      <c r="T939" s="269"/>
      <c r="U939" s="271">
        <f>IF(AND(H939=0,I939=0,J939=0,K939=0,L939=0,M939=0,N939=0,O939=0,P939=0,Q939=0,R939=0,S939=0,T939=0),0,AVERAGE($H939:T939))</f>
        <v>0</v>
      </c>
      <c r="V939" s="272">
        <f t="shared" si="30"/>
        <v>0</v>
      </c>
      <c r="W939" s="272">
        <f>IF(U939&gt;11,(U939-#REF!-#REF!),0)</f>
        <v>0</v>
      </c>
    </row>
    <row r="940" spans="1:23" s="2" customFormat="1" ht="10.7">
      <c r="A940" s="259">
        <v>915</v>
      </c>
      <c r="B940" s="185"/>
      <c r="C940" s="186"/>
      <c r="D940" s="187"/>
      <c r="E940" s="186"/>
      <c r="F940" s="188"/>
      <c r="G940" s="262">
        <f t="shared" si="29"/>
        <v>0</v>
      </c>
      <c r="H940" s="192"/>
      <c r="I940" s="187"/>
      <c r="J940" s="187"/>
      <c r="K940" s="187"/>
      <c r="L940" s="187"/>
      <c r="M940" s="187"/>
      <c r="N940" s="187"/>
      <c r="O940" s="187"/>
      <c r="P940" s="187"/>
      <c r="Q940" s="187"/>
      <c r="R940" s="187"/>
      <c r="S940" s="187"/>
      <c r="T940" s="269"/>
      <c r="U940" s="271">
        <f>IF(AND(H940=0,I940=0,J940=0,K940=0,L940=0,M940=0,N940=0,O940=0,P940=0,Q940=0,R940=0,S940=0,T940=0),0,AVERAGE($H940:T940))</f>
        <v>0</v>
      </c>
      <c r="V940" s="272">
        <f t="shared" si="30"/>
        <v>0</v>
      </c>
      <c r="W940" s="272">
        <f>IF(U940&gt;11,(U940-#REF!-#REF!),0)</f>
        <v>0</v>
      </c>
    </row>
    <row r="941" spans="1:23" s="2" customFormat="1" ht="10.7">
      <c r="A941" s="259">
        <v>916</v>
      </c>
      <c r="B941" s="185"/>
      <c r="C941" s="186"/>
      <c r="D941" s="187"/>
      <c r="E941" s="186"/>
      <c r="F941" s="188"/>
      <c r="G941" s="262">
        <f t="shared" si="29"/>
        <v>0</v>
      </c>
      <c r="H941" s="192"/>
      <c r="I941" s="187"/>
      <c r="J941" s="187"/>
      <c r="K941" s="187"/>
      <c r="L941" s="187"/>
      <c r="M941" s="187"/>
      <c r="N941" s="187"/>
      <c r="O941" s="187"/>
      <c r="P941" s="187"/>
      <c r="Q941" s="187"/>
      <c r="R941" s="187"/>
      <c r="S941" s="187"/>
      <c r="T941" s="269"/>
      <c r="U941" s="271">
        <f>IF(AND(H941=0,I941=0,J941=0,K941=0,L941=0,M941=0,N941=0,O941=0,P941=0,Q941=0,R941=0,S941=0,T941=0),0,AVERAGE($H941:T941))</f>
        <v>0</v>
      </c>
      <c r="V941" s="272">
        <f t="shared" si="30"/>
        <v>0</v>
      </c>
      <c r="W941" s="272">
        <f>IF(U941&gt;11,(U941-#REF!-#REF!),0)</f>
        <v>0</v>
      </c>
    </row>
    <row r="942" spans="1:23" s="2" customFormat="1" ht="10.7">
      <c r="A942" s="259">
        <v>917</v>
      </c>
      <c r="B942" s="185"/>
      <c r="C942" s="186"/>
      <c r="D942" s="187"/>
      <c r="E942" s="186"/>
      <c r="F942" s="188"/>
      <c r="G942" s="262">
        <f t="shared" si="29"/>
        <v>0</v>
      </c>
      <c r="H942" s="192"/>
      <c r="I942" s="187"/>
      <c r="J942" s="187"/>
      <c r="K942" s="187"/>
      <c r="L942" s="187"/>
      <c r="M942" s="187"/>
      <c r="N942" s="187"/>
      <c r="O942" s="187"/>
      <c r="P942" s="187"/>
      <c r="Q942" s="187"/>
      <c r="R942" s="187"/>
      <c r="S942" s="187"/>
      <c r="T942" s="269"/>
      <c r="U942" s="271">
        <f>IF(AND(H942=0,I942=0,J942=0,K942=0,L942=0,M942=0,N942=0,O942=0,P942=0,Q942=0,R942=0,S942=0,T942=0),0,AVERAGE($H942:T942))</f>
        <v>0</v>
      </c>
      <c r="V942" s="272">
        <f t="shared" si="30"/>
        <v>0</v>
      </c>
      <c r="W942" s="272">
        <f>IF(U942&gt;11,(U942-#REF!-#REF!),0)</f>
        <v>0</v>
      </c>
    </row>
    <row r="943" spans="1:23" s="2" customFormat="1" ht="10.7">
      <c r="A943" s="259">
        <v>918</v>
      </c>
      <c r="B943" s="185"/>
      <c r="C943" s="186"/>
      <c r="D943" s="187"/>
      <c r="E943" s="186"/>
      <c r="F943" s="188"/>
      <c r="G943" s="262">
        <f t="shared" si="29"/>
        <v>0</v>
      </c>
      <c r="H943" s="192"/>
      <c r="I943" s="187"/>
      <c r="J943" s="187"/>
      <c r="K943" s="187"/>
      <c r="L943" s="187"/>
      <c r="M943" s="187"/>
      <c r="N943" s="187"/>
      <c r="O943" s="187"/>
      <c r="P943" s="187"/>
      <c r="Q943" s="187"/>
      <c r="R943" s="187"/>
      <c r="S943" s="187"/>
      <c r="T943" s="269"/>
      <c r="U943" s="271">
        <f>IF(AND(H943=0,I943=0,J943=0,K943=0,L943=0,M943=0,N943=0,O943=0,P943=0,Q943=0,R943=0,S943=0,T943=0),0,AVERAGE($H943:T943))</f>
        <v>0</v>
      </c>
      <c r="V943" s="272">
        <f t="shared" si="30"/>
        <v>0</v>
      </c>
      <c r="W943" s="272">
        <f>IF(U943&gt;11,(U943-#REF!-#REF!),0)</f>
        <v>0</v>
      </c>
    </row>
    <row r="944" spans="1:23" s="2" customFormat="1" ht="10.7">
      <c r="A944" s="259">
        <v>919</v>
      </c>
      <c r="B944" s="185"/>
      <c r="C944" s="186"/>
      <c r="D944" s="187"/>
      <c r="E944" s="186"/>
      <c r="F944" s="188"/>
      <c r="G944" s="262">
        <f t="shared" si="29"/>
        <v>0</v>
      </c>
      <c r="H944" s="192"/>
      <c r="I944" s="187"/>
      <c r="J944" s="187"/>
      <c r="K944" s="187"/>
      <c r="L944" s="187"/>
      <c r="M944" s="187"/>
      <c r="N944" s="187"/>
      <c r="O944" s="187"/>
      <c r="P944" s="187"/>
      <c r="Q944" s="187"/>
      <c r="R944" s="187"/>
      <c r="S944" s="187"/>
      <c r="T944" s="269"/>
      <c r="U944" s="271">
        <f>IF(AND(H944=0,I944=0,J944=0,K944=0,L944=0,M944=0,N944=0,O944=0,P944=0,Q944=0,R944=0,S944=0,T944=0),0,AVERAGE($H944:T944))</f>
        <v>0</v>
      </c>
      <c r="V944" s="272">
        <f t="shared" si="30"/>
        <v>0</v>
      </c>
      <c r="W944" s="272">
        <f>IF(U944&gt;11,(U944-#REF!-#REF!),0)</f>
        <v>0</v>
      </c>
    </row>
    <row r="945" spans="1:23" s="2" customFormat="1" ht="10.7">
      <c r="A945" s="259">
        <v>920</v>
      </c>
      <c r="B945" s="185"/>
      <c r="C945" s="186"/>
      <c r="D945" s="187"/>
      <c r="E945" s="186"/>
      <c r="F945" s="188"/>
      <c r="G945" s="262">
        <f t="shared" si="29"/>
        <v>0</v>
      </c>
      <c r="H945" s="192"/>
      <c r="I945" s="187"/>
      <c r="J945" s="187"/>
      <c r="K945" s="187"/>
      <c r="L945" s="187"/>
      <c r="M945" s="187"/>
      <c r="N945" s="187"/>
      <c r="O945" s="187"/>
      <c r="P945" s="187"/>
      <c r="Q945" s="187"/>
      <c r="R945" s="187"/>
      <c r="S945" s="187"/>
      <c r="T945" s="269"/>
      <c r="U945" s="271">
        <f>IF(AND(H945=0,I945=0,J945=0,K945=0,L945=0,M945=0,N945=0,O945=0,P945=0,Q945=0,R945=0,S945=0,T945=0),0,AVERAGE($H945:T945))</f>
        <v>0</v>
      </c>
      <c r="V945" s="272">
        <f t="shared" si="30"/>
        <v>0</v>
      </c>
      <c r="W945" s="272">
        <f>IF(U945&gt;11,(U945-#REF!-#REF!),0)</f>
        <v>0</v>
      </c>
    </row>
    <row r="946" spans="1:23" s="2" customFormat="1" ht="10.7">
      <c r="A946" s="259">
        <v>921</v>
      </c>
      <c r="B946" s="185"/>
      <c r="C946" s="186"/>
      <c r="D946" s="187"/>
      <c r="E946" s="186"/>
      <c r="F946" s="188"/>
      <c r="G946" s="262">
        <f t="shared" si="29"/>
        <v>0</v>
      </c>
      <c r="H946" s="192"/>
      <c r="I946" s="187"/>
      <c r="J946" s="187"/>
      <c r="K946" s="187"/>
      <c r="L946" s="187"/>
      <c r="M946" s="187"/>
      <c r="N946" s="187"/>
      <c r="O946" s="187"/>
      <c r="P946" s="187"/>
      <c r="Q946" s="187"/>
      <c r="R946" s="187"/>
      <c r="S946" s="187"/>
      <c r="T946" s="269"/>
      <c r="U946" s="271">
        <f>IF(AND(H946=0,I946=0,J946=0,K946=0,L946=0,M946=0,N946=0,O946=0,P946=0,Q946=0,R946=0,S946=0,T946=0),0,AVERAGE($H946:T946))</f>
        <v>0</v>
      </c>
      <c r="V946" s="272">
        <f t="shared" si="30"/>
        <v>0</v>
      </c>
      <c r="W946" s="272">
        <f>IF(U946&gt;11,(U946-#REF!-#REF!),0)</f>
        <v>0</v>
      </c>
    </row>
    <row r="947" spans="1:23" s="2" customFormat="1" ht="10.7">
      <c r="A947" s="259">
        <v>922</v>
      </c>
      <c r="B947" s="185"/>
      <c r="C947" s="186"/>
      <c r="D947" s="187"/>
      <c r="E947" s="186"/>
      <c r="F947" s="188"/>
      <c r="G947" s="262">
        <f t="shared" si="29"/>
        <v>0</v>
      </c>
      <c r="H947" s="192"/>
      <c r="I947" s="187"/>
      <c r="J947" s="187"/>
      <c r="K947" s="187"/>
      <c r="L947" s="187"/>
      <c r="M947" s="187"/>
      <c r="N947" s="187"/>
      <c r="O947" s="187"/>
      <c r="P947" s="187"/>
      <c r="Q947" s="187"/>
      <c r="R947" s="187"/>
      <c r="S947" s="187"/>
      <c r="T947" s="269"/>
      <c r="U947" s="271">
        <f>IF(AND(H947=0,I947=0,J947=0,K947=0,L947=0,M947=0,N947=0,O947=0,P947=0,Q947=0,R947=0,S947=0,T947=0),0,AVERAGE($H947:T947))</f>
        <v>0</v>
      </c>
      <c r="V947" s="272">
        <f t="shared" si="30"/>
        <v>0</v>
      </c>
      <c r="W947" s="272">
        <f>IF(U947&gt;11,(U947-#REF!-#REF!),0)</f>
        <v>0</v>
      </c>
    </row>
    <row r="948" spans="1:23" s="2" customFormat="1" ht="10.7">
      <c r="A948" s="259">
        <v>923</v>
      </c>
      <c r="B948" s="185"/>
      <c r="C948" s="186"/>
      <c r="D948" s="187"/>
      <c r="E948" s="186"/>
      <c r="F948" s="188"/>
      <c r="G948" s="262">
        <f t="shared" si="29"/>
        <v>0</v>
      </c>
      <c r="H948" s="192"/>
      <c r="I948" s="187"/>
      <c r="J948" s="187"/>
      <c r="K948" s="187"/>
      <c r="L948" s="187"/>
      <c r="M948" s="187"/>
      <c r="N948" s="187"/>
      <c r="O948" s="187"/>
      <c r="P948" s="187"/>
      <c r="Q948" s="187"/>
      <c r="R948" s="187"/>
      <c r="S948" s="187"/>
      <c r="T948" s="269"/>
      <c r="U948" s="271">
        <f>IF(AND(H948=0,I948=0,J948=0,K948=0,L948=0,M948=0,N948=0,O948=0,P948=0,Q948=0,R948=0,S948=0,T948=0),0,AVERAGE($H948:T948))</f>
        <v>0</v>
      </c>
      <c r="V948" s="272">
        <f t="shared" si="30"/>
        <v>0</v>
      </c>
      <c r="W948" s="272">
        <f>IF(U948&gt;11,(U948-#REF!-#REF!),0)</f>
        <v>0</v>
      </c>
    </row>
    <row r="949" spans="1:23" s="2" customFormat="1" ht="10.7">
      <c r="A949" s="259">
        <v>924</v>
      </c>
      <c r="B949" s="185"/>
      <c r="C949" s="186"/>
      <c r="D949" s="187"/>
      <c r="E949" s="186"/>
      <c r="F949" s="188"/>
      <c r="G949" s="262">
        <f t="shared" si="29"/>
        <v>0</v>
      </c>
      <c r="H949" s="192"/>
      <c r="I949" s="187"/>
      <c r="J949" s="187"/>
      <c r="K949" s="187"/>
      <c r="L949" s="187"/>
      <c r="M949" s="187"/>
      <c r="N949" s="187"/>
      <c r="O949" s="187"/>
      <c r="P949" s="187"/>
      <c r="Q949" s="187"/>
      <c r="R949" s="187"/>
      <c r="S949" s="187"/>
      <c r="T949" s="269"/>
      <c r="U949" s="271">
        <f>IF(AND(H949=0,I949=0,J949=0,K949=0,L949=0,M949=0,N949=0,O949=0,P949=0,Q949=0,R949=0,S949=0,T949=0),0,AVERAGE($H949:T949))</f>
        <v>0</v>
      </c>
      <c r="V949" s="272">
        <f t="shared" si="30"/>
        <v>0</v>
      </c>
      <c r="W949" s="272">
        <f>IF(U949&gt;11,(U949-#REF!-#REF!),0)</f>
        <v>0</v>
      </c>
    </row>
    <row r="950" spans="1:23" s="2" customFormat="1" ht="10.7">
      <c r="A950" s="259">
        <v>925</v>
      </c>
      <c r="B950" s="185"/>
      <c r="C950" s="186"/>
      <c r="D950" s="187"/>
      <c r="E950" s="186"/>
      <c r="F950" s="188"/>
      <c r="G950" s="262">
        <f t="shared" si="29"/>
        <v>0</v>
      </c>
      <c r="H950" s="192"/>
      <c r="I950" s="187"/>
      <c r="J950" s="187"/>
      <c r="K950" s="187"/>
      <c r="L950" s="187"/>
      <c r="M950" s="187"/>
      <c r="N950" s="187"/>
      <c r="O950" s="187"/>
      <c r="P950" s="187"/>
      <c r="Q950" s="187"/>
      <c r="R950" s="187"/>
      <c r="S950" s="187"/>
      <c r="T950" s="269"/>
      <c r="U950" s="271">
        <f>IF(AND(H950=0,I950=0,J950=0,K950=0,L950=0,M950=0,N950=0,O950=0,P950=0,Q950=0,R950=0,S950=0,T950=0),0,AVERAGE($H950:T950))</f>
        <v>0</v>
      </c>
      <c r="V950" s="272">
        <f t="shared" si="30"/>
        <v>0</v>
      </c>
      <c r="W950" s="272">
        <f>IF(U950&gt;11,(U950-#REF!-#REF!),0)</f>
        <v>0</v>
      </c>
    </row>
    <row r="951" spans="1:23" s="2" customFormat="1" ht="10.7">
      <c r="A951" s="259">
        <v>926</v>
      </c>
      <c r="B951" s="185"/>
      <c r="C951" s="186"/>
      <c r="D951" s="187"/>
      <c r="E951" s="186"/>
      <c r="F951" s="188"/>
      <c r="G951" s="262">
        <f t="shared" si="29"/>
        <v>0</v>
      </c>
      <c r="H951" s="192"/>
      <c r="I951" s="187"/>
      <c r="J951" s="187"/>
      <c r="K951" s="187"/>
      <c r="L951" s="187"/>
      <c r="M951" s="187"/>
      <c r="N951" s="187"/>
      <c r="O951" s="187"/>
      <c r="P951" s="187"/>
      <c r="Q951" s="187"/>
      <c r="R951" s="187"/>
      <c r="S951" s="187"/>
      <c r="T951" s="269"/>
      <c r="U951" s="271">
        <f>IF(AND(H951=0,I951=0,J951=0,K951=0,L951=0,M951=0,N951=0,O951=0,P951=0,Q951=0,R951=0,S951=0,T951=0),0,AVERAGE($H951:T951))</f>
        <v>0</v>
      </c>
      <c r="V951" s="272">
        <f t="shared" si="30"/>
        <v>0</v>
      </c>
      <c r="W951" s="272">
        <f>IF(U951&gt;11,(U951-#REF!-#REF!),0)</f>
        <v>0</v>
      </c>
    </row>
    <row r="952" spans="1:23" s="2" customFormat="1" ht="10.7">
      <c r="A952" s="259">
        <v>927</v>
      </c>
      <c r="B952" s="185"/>
      <c r="C952" s="186"/>
      <c r="D952" s="187"/>
      <c r="E952" s="186"/>
      <c r="F952" s="188"/>
      <c r="G952" s="262">
        <f t="shared" si="29"/>
        <v>0</v>
      </c>
      <c r="H952" s="192"/>
      <c r="I952" s="187"/>
      <c r="J952" s="187"/>
      <c r="K952" s="187"/>
      <c r="L952" s="187"/>
      <c r="M952" s="187"/>
      <c r="N952" s="187"/>
      <c r="O952" s="187"/>
      <c r="P952" s="187"/>
      <c r="Q952" s="187"/>
      <c r="R952" s="187"/>
      <c r="S952" s="187"/>
      <c r="T952" s="269"/>
      <c r="U952" s="271">
        <f>IF(AND(H952=0,I952=0,J952=0,K952=0,L952=0,M952=0,N952=0,O952=0,P952=0,Q952=0,R952=0,S952=0,T952=0),0,AVERAGE($H952:T952))</f>
        <v>0</v>
      </c>
      <c r="V952" s="272">
        <f t="shared" si="30"/>
        <v>0</v>
      </c>
      <c r="W952" s="272">
        <f>IF(U952&gt;11,(U952-#REF!-#REF!),0)</f>
        <v>0</v>
      </c>
    </row>
    <row r="953" spans="1:23" s="2" customFormat="1" ht="10.7">
      <c r="A953" s="259">
        <v>928</v>
      </c>
      <c r="B953" s="185"/>
      <c r="C953" s="186"/>
      <c r="D953" s="187"/>
      <c r="E953" s="186"/>
      <c r="F953" s="188"/>
      <c r="G953" s="262">
        <f t="shared" si="29"/>
        <v>0</v>
      </c>
      <c r="H953" s="192"/>
      <c r="I953" s="187"/>
      <c r="J953" s="187"/>
      <c r="K953" s="187"/>
      <c r="L953" s="187"/>
      <c r="M953" s="187"/>
      <c r="N953" s="187"/>
      <c r="O953" s="187"/>
      <c r="P953" s="187"/>
      <c r="Q953" s="187"/>
      <c r="R953" s="187"/>
      <c r="S953" s="187"/>
      <c r="T953" s="269"/>
      <c r="U953" s="271">
        <f>IF(AND(H953=0,I953=0,J953=0,K953=0,L953=0,M953=0,N953=0,O953=0,P953=0,Q953=0,R953=0,S953=0,T953=0),0,AVERAGE($H953:T953))</f>
        <v>0</v>
      </c>
      <c r="V953" s="272">
        <f t="shared" si="30"/>
        <v>0</v>
      </c>
      <c r="W953" s="272">
        <f>IF(U953&gt;11,(U953-#REF!-#REF!),0)</f>
        <v>0</v>
      </c>
    </row>
    <row r="954" spans="1:23" s="2" customFormat="1" ht="10.7">
      <c r="A954" s="259">
        <v>929</v>
      </c>
      <c r="B954" s="185"/>
      <c r="C954" s="186"/>
      <c r="D954" s="187"/>
      <c r="E954" s="186"/>
      <c r="F954" s="188"/>
      <c r="G954" s="262">
        <f t="shared" si="29"/>
        <v>0</v>
      </c>
      <c r="H954" s="192"/>
      <c r="I954" s="187"/>
      <c r="J954" s="187"/>
      <c r="K954" s="187"/>
      <c r="L954" s="187"/>
      <c r="M954" s="187"/>
      <c r="N954" s="187"/>
      <c r="O954" s="187"/>
      <c r="P954" s="187"/>
      <c r="Q954" s="187"/>
      <c r="R954" s="187"/>
      <c r="S954" s="187"/>
      <c r="T954" s="269"/>
      <c r="U954" s="271">
        <f>IF(AND(H954=0,I954=0,J954=0,K954=0,L954=0,M954=0,N954=0,O954=0,P954=0,Q954=0,R954=0,S954=0,T954=0),0,AVERAGE($H954:T954))</f>
        <v>0</v>
      </c>
      <c r="V954" s="272">
        <f t="shared" si="30"/>
        <v>0</v>
      </c>
      <c r="W954" s="272">
        <f>IF(U954&gt;11,(U954-#REF!-#REF!),0)</f>
        <v>0</v>
      </c>
    </row>
    <row r="955" spans="1:23" s="2" customFormat="1" ht="10.7">
      <c r="A955" s="259">
        <v>930</v>
      </c>
      <c r="B955" s="185"/>
      <c r="C955" s="186"/>
      <c r="D955" s="187"/>
      <c r="E955" s="186"/>
      <c r="F955" s="188"/>
      <c r="G955" s="262">
        <f t="shared" si="29"/>
        <v>0</v>
      </c>
      <c r="H955" s="192"/>
      <c r="I955" s="187"/>
      <c r="J955" s="187"/>
      <c r="K955" s="187"/>
      <c r="L955" s="187"/>
      <c r="M955" s="187"/>
      <c r="N955" s="187"/>
      <c r="O955" s="187"/>
      <c r="P955" s="187"/>
      <c r="Q955" s="187"/>
      <c r="R955" s="187"/>
      <c r="S955" s="187"/>
      <c r="T955" s="269"/>
      <c r="U955" s="271">
        <f>IF(AND(H955=0,I955=0,J955=0,K955=0,L955=0,M955=0,N955=0,O955=0,P955=0,Q955=0,R955=0,S955=0,T955=0),0,AVERAGE($H955:T955))</f>
        <v>0</v>
      </c>
      <c r="V955" s="272">
        <f t="shared" si="30"/>
        <v>0</v>
      </c>
      <c r="W955" s="272">
        <f>IF(U955&gt;11,(U955-#REF!-#REF!),0)</f>
        <v>0</v>
      </c>
    </row>
    <row r="956" spans="1:23" s="2" customFormat="1" ht="10.7">
      <c r="A956" s="259">
        <v>931</v>
      </c>
      <c r="B956" s="185"/>
      <c r="C956" s="186"/>
      <c r="D956" s="187"/>
      <c r="E956" s="186"/>
      <c r="F956" s="188"/>
      <c r="G956" s="262">
        <f t="shared" si="29"/>
        <v>0</v>
      </c>
      <c r="H956" s="192"/>
      <c r="I956" s="187"/>
      <c r="J956" s="187"/>
      <c r="K956" s="187"/>
      <c r="L956" s="187"/>
      <c r="M956" s="187"/>
      <c r="N956" s="187"/>
      <c r="O956" s="187"/>
      <c r="P956" s="187"/>
      <c r="Q956" s="187"/>
      <c r="R956" s="187"/>
      <c r="S956" s="187"/>
      <c r="T956" s="269"/>
      <c r="U956" s="271">
        <f>IF(AND(H956=0,I956=0,J956=0,K956=0,L956=0,M956=0,N956=0,O956=0,P956=0,Q956=0,R956=0,S956=0,T956=0),0,AVERAGE($H956:T956))</f>
        <v>0</v>
      </c>
      <c r="V956" s="272">
        <f t="shared" si="30"/>
        <v>0</v>
      </c>
      <c r="W956" s="272">
        <f>IF(U956&gt;11,(U956-#REF!-#REF!),0)</f>
        <v>0</v>
      </c>
    </row>
    <row r="957" spans="1:23" s="2" customFormat="1" ht="10.7">
      <c r="A957" s="259">
        <v>932</v>
      </c>
      <c r="B957" s="185"/>
      <c r="C957" s="186"/>
      <c r="D957" s="187"/>
      <c r="E957" s="186"/>
      <c r="F957" s="188"/>
      <c r="G957" s="262">
        <f t="shared" si="29"/>
        <v>0</v>
      </c>
      <c r="H957" s="192"/>
      <c r="I957" s="187"/>
      <c r="J957" s="187"/>
      <c r="K957" s="187"/>
      <c r="L957" s="187"/>
      <c r="M957" s="187"/>
      <c r="N957" s="187"/>
      <c r="O957" s="187"/>
      <c r="P957" s="187"/>
      <c r="Q957" s="187"/>
      <c r="R957" s="187"/>
      <c r="S957" s="187"/>
      <c r="T957" s="269"/>
      <c r="U957" s="271">
        <f>IF(AND(H957=0,I957=0,J957=0,K957=0,L957=0,M957=0,N957=0,O957=0,P957=0,Q957=0,R957=0,S957=0,T957=0),0,AVERAGE($H957:T957))</f>
        <v>0</v>
      </c>
      <c r="V957" s="272">
        <f t="shared" si="30"/>
        <v>0</v>
      </c>
      <c r="W957" s="272">
        <f>IF(U957&gt;11,(U957-#REF!-#REF!),0)</f>
        <v>0</v>
      </c>
    </row>
    <row r="958" spans="1:23" s="2" customFormat="1" ht="10.7">
      <c r="A958" s="259">
        <v>933</v>
      </c>
      <c r="B958" s="185"/>
      <c r="C958" s="186"/>
      <c r="D958" s="187"/>
      <c r="E958" s="186"/>
      <c r="F958" s="188"/>
      <c r="G958" s="262">
        <f t="shared" si="29"/>
        <v>0</v>
      </c>
      <c r="H958" s="192"/>
      <c r="I958" s="187"/>
      <c r="J958" s="187"/>
      <c r="K958" s="187"/>
      <c r="L958" s="187"/>
      <c r="M958" s="187"/>
      <c r="N958" s="187"/>
      <c r="O958" s="187"/>
      <c r="P958" s="187"/>
      <c r="Q958" s="187"/>
      <c r="R958" s="187"/>
      <c r="S958" s="187"/>
      <c r="T958" s="269"/>
      <c r="U958" s="271">
        <f>IF(AND(H958=0,I958=0,J958=0,K958=0,L958=0,M958=0,N958=0,O958=0,P958=0,Q958=0,R958=0,S958=0,T958=0),0,AVERAGE($H958:T958))</f>
        <v>0</v>
      </c>
      <c r="V958" s="272">
        <f t="shared" si="30"/>
        <v>0</v>
      </c>
      <c r="W958" s="272">
        <f>IF(U958&gt;11,(U958-#REF!-#REF!),0)</f>
        <v>0</v>
      </c>
    </row>
    <row r="959" spans="1:23" s="2" customFormat="1" ht="10.7">
      <c r="A959" s="259">
        <v>934</v>
      </c>
      <c r="B959" s="185"/>
      <c r="C959" s="186"/>
      <c r="D959" s="187"/>
      <c r="E959" s="186"/>
      <c r="F959" s="188"/>
      <c r="G959" s="262">
        <f t="shared" si="29"/>
        <v>0</v>
      </c>
      <c r="H959" s="192"/>
      <c r="I959" s="187"/>
      <c r="J959" s="187"/>
      <c r="K959" s="187"/>
      <c r="L959" s="187"/>
      <c r="M959" s="187"/>
      <c r="N959" s="187"/>
      <c r="O959" s="187"/>
      <c r="P959" s="187"/>
      <c r="Q959" s="187"/>
      <c r="R959" s="187"/>
      <c r="S959" s="187"/>
      <c r="T959" s="269"/>
      <c r="U959" s="271">
        <f>IF(AND(H959=0,I959=0,J959=0,K959=0,L959=0,M959=0,N959=0,O959=0,P959=0,Q959=0,R959=0,S959=0,T959=0),0,AVERAGE($H959:T959))</f>
        <v>0</v>
      </c>
      <c r="V959" s="272">
        <f t="shared" si="30"/>
        <v>0</v>
      </c>
      <c r="W959" s="272">
        <f>IF(U959&gt;11,(U959-#REF!-#REF!),0)</f>
        <v>0</v>
      </c>
    </row>
    <row r="960" spans="1:23" s="2" customFormat="1" ht="10.7">
      <c r="A960" s="259">
        <v>935</v>
      </c>
      <c r="B960" s="185"/>
      <c r="C960" s="186"/>
      <c r="D960" s="187"/>
      <c r="E960" s="186"/>
      <c r="F960" s="188"/>
      <c r="G960" s="262">
        <f t="shared" si="29"/>
        <v>0</v>
      </c>
      <c r="H960" s="192"/>
      <c r="I960" s="187"/>
      <c r="J960" s="187"/>
      <c r="K960" s="187"/>
      <c r="L960" s="187"/>
      <c r="M960" s="187"/>
      <c r="N960" s="187"/>
      <c r="O960" s="187"/>
      <c r="P960" s="187"/>
      <c r="Q960" s="187"/>
      <c r="R960" s="187"/>
      <c r="S960" s="187"/>
      <c r="T960" s="269"/>
      <c r="U960" s="271">
        <f>IF(AND(H960=0,I960=0,J960=0,K960=0,L960=0,M960=0,N960=0,O960=0,P960=0,Q960=0,R960=0,S960=0,T960=0),0,AVERAGE($H960:T960))</f>
        <v>0</v>
      </c>
      <c r="V960" s="272">
        <f t="shared" si="30"/>
        <v>0</v>
      </c>
      <c r="W960" s="272">
        <f>IF(U960&gt;11,(U960-#REF!-#REF!),0)</f>
        <v>0</v>
      </c>
    </row>
    <row r="961" spans="1:23" s="2" customFormat="1" ht="10.7">
      <c r="A961" s="259">
        <v>936</v>
      </c>
      <c r="B961" s="185"/>
      <c r="C961" s="186"/>
      <c r="D961" s="187"/>
      <c r="E961" s="186"/>
      <c r="F961" s="188"/>
      <c r="G961" s="262">
        <f t="shared" si="29"/>
        <v>0</v>
      </c>
      <c r="H961" s="192"/>
      <c r="I961" s="187"/>
      <c r="J961" s="187"/>
      <c r="K961" s="187"/>
      <c r="L961" s="187"/>
      <c r="M961" s="187"/>
      <c r="N961" s="187"/>
      <c r="O961" s="187"/>
      <c r="P961" s="187"/>
      <c r="Q961" s="187"/>
      <c r="R961" s="187"/>
      <c r="S961" s="187"/>
      <c r="T961" s="269"/>
      <c r="U961" s="271">
        <f>IF(AND(H961=0,I961=0,J961=0,K961=0,L961=0,M961=0,N961=0,O961=0,P961=0,Q961=0,R961=0,S961=0,T961=0),0,AVERAGE($H961:T961))</f>
        <v>0</v>
      </c>
      <c r="V961" s="272">
        <f t="shared" si="30"/>
        <v>0</v>
      </c>
      <c r="W961" s="272">
        <f>IF(U961&gt;11,(U961-#REF!-#REF!),0)</f>
        <v>0</v>
      </c>
    </row>
    <row r="962" spans="1:23" s="2" customFormat="1" ht="10.7">
      <c r="A962" s="259">
        <v>937</v>
      </c>
      <c r="B962" s="185"/>
      <c r="C962" s="186"/>
      <c r="D962" s="187"/>
      <c r="E962" s="186"/>
      <c r="F962" s="188"/>
      <c r="G962" s="262">
        <f t="shared" si="29"/>
        <v>0</v>
      </c>
      <c r="H962" s="192"/>
      <c r="I962" s="187"/>
      <c r="J962" s="187"/>
      <c r="K962" s="187"/>
      <c r="L962" s="187"/>
      <c r="M962" s="187"/>
      <c r="N962" s="187"/>
      <c r="O962" s="187"/>
      <c r="P962" s="187"/>
      <c r="Q962" s="187"/>
      <c r="R962" s="187"/>
      <c r="S962" s="187"/>
      <c r="T962" s="269"/>
      <c r="U962" s="271">
        <f>IF(AND(H962=0,I962=0,J962=0,K962=0,L962=0,M962=0,N962=0,O962=0,P962=0,Q962=0,R962=0,S962=0,T962=0),0,AVERAGE($H962:T962))</f>
        <v>0</v>
      </c>
      <c r="V962" s="272">
        <f t="shared" si="30"/>
        <v>0</v>
      </c>
      <c r="W962" s="272">
        <f>IF(U962&gt;11,(U962-#REF!-#REF!),0)</f>
        <v>0</v>
      </c>
    </row>
    <row r="963" spans="1:23" s="2" customFormat="1" ht="10.7">
      <c r="A963" s="259">
        <v>938</v>
      </c>
      <c r="B963" s="185"/>
      <c r="C963" s="186"/>
      <c r="D963" s="187"/>
      <c r="E963" s="186"/>
      <c r="F963" s="188"/>
      <c r="G963" s="262">
        <f t="shared" si="29"/>
        <v>0</v>
      </c>
      <c r="H963" s="192"/>
      <c r="I963" s="187"/>
      <c r="J963" s="187"/>
      <c r="K963" s="187"/>
      <c r="L963" s="187"/>
      <c r="M963" s="187"/>
      <c r="N963" s="187"/>
      <c r="O963" s="187"/>
      <c r="P963" s="187"/>
      <c r="Q963" s="187"/>
      <c r="R963" s="187"/>
      <c r="S963" s="187"/>
      <c r="T963" s="269"/>
      <c r="U963" s="271">
        <f>IF(AND(H963=0,I963=0,J963=0,K963=0,L963=0,M963=0,N963=0,O963=0,P963=0,Q963=0,R963=0,S963=0,T963=0),0,AVERAGE($H963:T963))</f>
        <v>0</v>
      </c>
      <c r="V963" s="272">
        <f t="shared" si="30"/>
        <v>0</v>
      </c>
      <c r="W963" s="272">
        <f>IF(U963&gt;11,(U963-#REF!-#REF!),0)</f>
        <v>0</v>
      </c>
    </row>
    <row r="964" spans="1:23" s="2" customFormat="1" ht="10.7">
      <c r="A964" s="259">
        <v>939</v>
      </c>
      <c r="B964" s="185"/>
      <c r="C964" s="186"/>
      <c r="D964" s="187"/>
      <c r="E964" s="186"/>
      <c r="F964" s="188"/>
      <c r="G964" s="262">
        <f t="shared" si="29"/>
        <v>0</v>
      </c>
      <c r="H964" s="192"/>
      <c r="I964" s="187"/>
      <c r="J964" s="187"/>
      <c r="K964" s="187"/>
      <c r="L964" s="187"/>
      <c r="M964" s="187"/>
      <c r="N964" s="187"/>
      <c r="O964" s="187"/>
      <c r="P964" s="187"/>
      <c r="Q964" s="187"/>
      <c r="R964" s="187"/>
      <c r="S964" s="187"/>
      <c r="T964" s="269"/>
      <c r="U964" s="271">
        <f>IF(AND(H964=0,I964=0,J964=0,K964=0,L964=0,M964=0,N964=0,O964=0,P964=0,Q964=0,R964=0,S964=0,T964=0),0,AVERAGE($H964:T964))</f>
        <v>0</v>
      </c>
      <c r="V964" s="272">
        <f t="shared" si="30"/>
        <v>0</v>
      </c>
      <c r="W964" s="272">
        <f>IF(U964&gt;11,(U964-#REF!-#REF!),0)</f>
        <v>0</v>
      </c>
    </row>
    <row r="965" spans="1:23" s="2" customFormat="1" ht="10.7">
      <c r="A965" s="259">
        <v>940</v>
      </c>
      <c r="B965" s="185"/>
      <c r="C965" s="186"/>
      <c r="D965" s="187"/>
      <c r="E965" s="186"/>
      <c r="F965" s="188"/>
      <c r="G965" s="262">
        <f t="shared" si="29"/>
        <v>0</v>
      </c>
      <c r="H965" s="192"/>
      <c r="I965" s="187"/>
      <c r="J965" s="187"/>
      <c r="K965" s="187"/>
      <c r="L965" s="187"/>
      <c r="M965" s="187"/>
      <c r="N965" s="187"/>
      <c r="O965" s="187"/>
      <c r="P965" s="187"/>
      <c r="Q965" s="187"/>
      <c r="R965" s="187"/>
      <c r="S965" s="187"/>
      <c r="T965" s="269"/>
      <c r="U965" s="271">
        <f>IF(AND(H965=0,I965=0,J965=0,K965=0,L965=0,M965=0,N965=0,O965=0,P965=0,Q965=0,R965=0,S965=0,T965=0),0,AVERAGE($H965:T965))</f>
        <v>0</v>
      </c>
      <c r="V965" s="272">
        <f t="shared" si="30"/>
        <v>0</v>
      </c>
      <c r="W965" s="272">
        <f>IF(U965&gt;11,(U965-#REF!-#REF!),0)</f>
        <v>0</v>
      </c>
    </row>
    <row r="966" spans="1:23" s="2" customFormat="1" ht="10.7">
      <c r="A966" s="259">
        <v>941</v>
      </c>
      <c r="B966" s="185"/>
      <c r="C966" s="186"/>
      <c r="D966" s="187"/>
      <c r="E966" s="186"/>
      <c r="F966" s="188"/>
      <c r="G966" s="262">
        <f t="shared" si="29"/>
        <v>0</v>
      </c>
      <c r="H966" s="192"/>
      <c r="I966" s="187"/>
      <c r="J966" s="187"/>
      <c r="K966" s="187"/>
      <c r="L966" s="187"/>
      <c r="M966" s="187"/>
      <c r="N966" s="187"/>
      <c r="O966" s="187"/>
      <c r="P966" s="187"/>
      <c r="Q966" s="187"/>
      <c r="R966" s="187"/>
      <c r="S966" s="187"/>
      <c r="T966" s="269"/>
      <c r="U966" s="271">
        <f>IF(AND(H966=0,I966=0,J966=0,K966=0,L966=0,M966=0,N966=0,O966=0,P966=0,Q966=0,R966=0,S966=0,T966=0),0,AVERAGE($H966:T966))</f>
        <v>0</v>
      </c>
      <c r="V966" s="272">
        <f t="shared" si="30"/>
        <v>0</v>
      </c>
      <c r="W966" s="272">
        <f>IF(U966&gt;11,(U966-#REF!-#REF!),0)</f>
        <v>0</v>
      </c>
    </row>
    <row r="967" spans="1:23" s="2" customFormat="1" ht="10.7">
      <c r="A967" s="259">
        <v>942</v>
      </c>
      <c r="B967" s="185"/>
      <c r="C967" s="186"/>
      <c r="D967" s="187"/>
      <c r="E967" s="186"/>
      <c r="F967" s="188"/>
      <c r="G967" s="262">
        <f t="shared" si="29"/>
        <v>0</v>
      </c>
      <c r="H967" s="192"/>
      <c r="I967" s="187"/>
      <c r="J967" s="187"/>
      <c r="K967" s="187"/>
      <c r="L967" s="187"/>
      <c r="M967" s="187"/>
      <c r="N967" s="187"/>
      <c r="O967" s="187"/>
      <c r="P967" s="187"/>
      <c r="Q967" s="187"/>
      <c r="R967" s="187"/>
      <c r="S967" s="187"/>
      <c r="T967" s="269"/>
      <c r="U967" s="271">
        <f>IF(AND(H967=0,I967=0,J967=0,K967=0,L967=0,M967=0,N967=0,O967=0,P967=0,Q967=0,R967=0,S967=0,T967=0),0,AVERAGE($H967:T967))</f>
        <v>0</v>
      </c>
      <c r="V967" s="272">
        <f t="shared" si="30"/>
        <v>0</v>
      </c>
      <c r="W967" s="272">
        <f>IF(U967&gt;11,(U967-#REF!-#REF!),0)</f>
        <v>0</v>
      </c>
    </row>
    <row r="968" spans="1:23" s="2" customFormat="1" ht="10.7">
      <c r="A968" s="259">
        <v>943</v>
      </c>
      <c r="B968" s="185"/>
      <c r="C968" s="186"/>
      <c r="D968" s="187"/>
      <c r="E968" s="186"/>
      <c r="F968" s="188"/>
      <c r="G968" s="262">
        <f t="shared" si="29"/>
        <v>0</v>
      </c>
      <c r="H968" s="192"/>
      <c r="I968" s="187"/>
      <c r="J968" s="187"/>
      <c r="K968" s="187"/>
      <c r="L968" s="187"/>
      <c r="M968" s="187"/>
      <c r="N968" s="187"/>
      <c r="O968" s="187"/>
      <c r="P968" s="187"/>
      <c r="Q968" s="187"/>
      <c r="R968" s="187"/>
      <c r="S968" s="187"/>
      <c r="T968" s="269"/>
      <c r="U968" s="271">
        <f>IF(AND(H968=0,I968=0,J968=0,K968=0,L968=0,M968=0,N968=0,O968=0,P968=0,Q968=0,R968=0,S968=0,T968=0),0,AVERAGE($H968:T968))</f>
        <v>0</v>
      </c>
      <c r="V968" s="272">
        <f t="shared" si="30"/>
        <v>0</v>
      </c>
      <c r="W968" s="272">
        <f>IF(U968&gt;11,(U968-#REF!-#REF!),0)</f>
        <v>0</v>
      </c>
    </row>
    <row r="969" spans="1:23" s="2" customFormat="1" ht="10.7">
      <c r="A969" s="259">
        <v>944</v>
      </c>
      <c r="B969" s="185"/>
      <c r="C969" s="186"/>
      <c r="D969" s="187"/>
      <c r="E969" s="186"/>
      <c r="F969" s="188"/>
      <c r="G969" s="262">
        <f t="shared" si="29"/>
        <v>0</v>
      </c>
      <c r="H969" s="192"/>
      <c r="I969" s="187"/>
      <c r="J969" s="187"/>
      <c r="K969" s="187"/>
      <c r="L969" s="187"/>
      <c r="M969" s="187"/>
      <c r="N969" s="187"/>
      <c r="O969" s="187"/>
      <c r="P969" s="187"/>
      <c r="Q969" s="187"/>
      <c r="R969" s="187"/>
      <c r="S969" s="187"/>
      <c r="T969" s="269"/>
      <c r="U969" s="271">
        <f>IF(AND(H969=0,I969=0,J969=0,K969=0,L969=0,M969=0,N969=0,O969=0,P969=0,Q969=0,R969=0,S969=0,T969=0),0,AVERAGE($H969:T969))</f>
        <v>0</v>
      </c>
      <c r="V969" s="272">
        <f t="shared" si="30"/>
        <v>0</v>
      </c>
      <c r="W969" s="272">
        <f>IF(U969&gt;11,(U969-#REF!-#REF!),0)</f>
        <v>0</v>
      </c>
    </row>
    <row r="970" spans="1:23" s="2" customFormat="1" ht="10.7">
      <c r="A970" s="259">
        <v>945</v>
      </c>
      <c r="B970" s="185"/>
      <c r="C970" s="186"/>
      <c r="D970" s="187"/>
      <c r="E970" s="186"/>
      <c r="F970" s="188"/>
      <c r="G970" s="262">
        <f t="shared" si="29"/>
        <v>0</v>
      </c>
      <c r="H970" s="192"/>
      <c r="I970" s="187"/>
      <c r="J970" s="187"/>
      <c r="K970" s="187"/>
      <c r="L970" s="187"/>
      <c r="M970" s="187"/>
      <c r="N970" s="187"/>
      <c r="O970" s="187"/>
      <c r="P970" s="187"/>
      <c r="Q970" s="187"/>
      <c r="R970" s="187"/>
      <c r="S970" s="187"/>
      <c r="T970" s="269"/>
      <c r="U970" s="271">
        <f>IF(AND(H970=0,I970=0,J970=0,K970=0,L970=0,M970=0,N970=0,O970=0,P970=0,Q970=0,R970=0,S970=0,T970=0),0,AVERAGE($H970:T970))</f>
        <v>0</v>
      </c>
      <c r="V970" s="272">
        <f t="shared" si="30"/>
        <v>0</v>
      </c>
      <c r="W970" s="272">
        <f>IF(U970&gt;11,(U970-#REF!-#REF!),0)</f>
        <v>0</v>
      </c>
    </row>
    <row r="971" spans="1:23" s="2" customFormat="1" ht="10.7">
      <c r="A971" s="259">
        <v>946</v>
      </c>
      <c r="B971" s="185"/>
      <c r="C971" s="186"/>
      <c r="D971" s="187"/>
      <c r="E971" s="186"/>
      <c r="F971" s="188"/>
      <c r="G971" s="262">
        <f t="shared" si="29"/>
        <v>0</v>
      </c>
      <c r="H971" s="192"/>
      <c r="I971" s="187"/>
      <c r="J971" s="187"/>
      <c r="K971" s="187"/>
      <c r="L971" s="187"/>
      <c r="M971" s="187"/>
      <c r="N971" s="187"/>
      <c r="O971" s="187"/>
      <c r="P971" s="187"/>
      <c r="Q971" s="187"/>
      <c r="R971" s="187"/>
      <c r="S971" s="187"/>
      <c r="T971" s="269"/>
      <c r="U971" s="271">
        <f>IF(AND(H971=0,I971=0,J971=0,K971=0,L971=0,M971=0,N971=0,O971=0,P971=0,Q971=0,R971=0,S971=0,T971=0),0,AVERAGE($H971:T971))</f>
        <v>0</v>
      </c>
      <c r="V971" s="272">
        <f t="shared" si="30"/>
        <v>0</v>
      </c>
      <c r="W971" s="272">
        <f>IF(U971&gt;11,(U971-#REF!-#REF!),0)</f>
        <v>0</v>
      </c>
    </row>
    <row r="972" spans="1:23" s="2" customFormat="1" ht="10.7">
      <c r="A972" s="259">
        <v>947</v>
      </c>
      <c r="B972" s="185"/>
      <c r="C972" s="186"/>
      <c r="D972" s="187"/>
      <c r="E972" s="186"/>
      <c r="F972" s="188"/>
      <c r="G972" s="262">
        <f t="shared" si="29"/>
        <v>0</v>
      </c>
      <c r="H972" s="192"/>
      <c r="I972" s="187"/>
      <c r="J972" s="187"/>
      <c r="K972" s="187"/>
      <c r="L972" s="187"/>
      <c r="M972" s="187"/>
      <c r="N972" s="187"/>
      <c r="O972" s="187"/>
      <c r="P972" s="187"/>
      <c r="Q972" s="187"/>
      <c r="R972" s="187"/>
      <c r="S972" s="187"/>
      <c r="T972" s="269"/>
      <c r="U972" s="271">
        <f>IF(AND(H972=0,I972=0,J972=0,K972=0,L972=0,M972=0,N972=0,O972=0,P972=0,Q972=0,R972=0,S972=0,T972=0),0,AVERAGE($H972:T972))</f>
        <v>0</v>
      </c>
      <c r="V972" s="272">
        <f t="shared" si="30"/>
        <v>0</v>
      </c>
      <c r="W972" s="272">
        <f>IF(U972&gt;11,(U972-#REF!-#REF!),0)</f>
        <v>0</v>
      </c>
    </row>
    <row r="973" spans="1:23" s="2" customFormat="1" ht="10.7">
      <c r="A973" s="259">
        <v>948</v>
      </c>
      <c r="B973" s="185"/>
      <c r="C973" s="186"/>
      <c r="D973" s="187"/>
      <c r="E973" s="186"/>
      <c r="F973" s="188"/>
      <c r="G973" s="262">
        <f t="shared" si="29"/>
        <v>0</v>
      </c>
      <c r="H973" s="192"/>
      <c r="I973" s="187"/>
      <c r="J973" s="187"/>
      <c r="K973" s="187"/>
      <c r="L973" s="187"/>
      <c r="M973" s="187"/>
      <c r="N973" s="187"/>
      <c r="O973" s="187"/>
      <c r="P973" s="187"/>
      <c r="Q973" s="187"/>
      <c r="R973" s="187"/>
      <c r="S973" s="187"/>
      <c r="T973" s="269"/>
      <c r="U973" s="271">
        <f>IF(AND(H973=0,I973=0,J973=0,K973=0,L973=0,M973=0,N973=0,O973=0,P973=0,Q973=0,R973=0,S973=0,T973=0),0,AVERAGE($H973:T973))</f>
        <v>0</v>
      </c>
      <c r="V973" s="272">
        <f t="shared" si="30"/>
        <v>0</v>
      </c>
      <c r="W973" s="272">
        <f>IF(U973&gt;11,(U973-#REF!-#REF!),0)</f>
        <v>0</v>
      </c>
    </row>
    <row r="974" spans="1:23" s="2" customFormat="1" ht="10.7">
      <c r="A974" s="259">
        <v>949</v>
      </c>
      <c r="B974" s="185"/>
      <c r="C974" s="186"/>
      <c r="D974" s="187"/>
      <c r="E974" s="186"/>
      <c r="F974" s="188"/>
      <c r="G974" s="262">
        <f t="shared" si="29"/>
        <v>0</v>
      </c>
      <c r="H974" s="192"/>
      <c r="I974" s="187"/>
      <c r="J974" s="187"/>
      <c r="K974" s="187"/>
      <c r="L974" s="187"/>
      <c r="M974" s="187"/>
      <c r="N974" s="187"/>
      <c r="O974" s="187"/>
      <c r="P974" s="187"/>
      <c r="Q974" s="187"/>
      <c r="R974" s="187"/>
      <c r="S974" s="187"/>
      <c r="T974" s="269"/>
      <c r="U974" s="271">
        <f>IF(AND(H974=0,I974=0,J974=0,K974=0,L974=0,M974=0,N974=0,O974=0,P974=0,Q974=0,R974=0,S974=0,T974=0),0,AVERAGE($H974:T974))</f>
        <v>0</v>
      </c>
      <c r="V974" s="272">
        <f t="shared" si="30"/>
        <v>0</v>
      </c>
      <c r="W974" s="272">
        <f>IF(U974&gt;11,(U974-#REF!-#REF!),0)</f>
        <v>0</v>
      </c>
    </row>
    <row r="975" spans="1:23" s="2" customFormat="1" ht="10.7">
      <c r="A975" s="259">
        <v>950</v>
      </c>
      <c r="B975" s="185"/>
      <c r="C975" s="186"/>
      <c r="D975" s="187"/>
      <c r="E975" s="186"/>
      <c r="F975" s="188"/>
      <c r="G975" s="262">
        <f t="shared" si="29"/>
        <v>0</v>
      </c>
      <c r="H975" s="192"/>
      <c r="I975" s="187"/>
      <c r="J975" s="187"/>
      <c r="K975" s="187"/>
      <c r="L975" s="187"/>
      <c r="M975" s="187"/>
      <c r="N975" s="187"/>
      <c r="O975" s="187"/>
      <c r="P975" s="187"/>
      <c r="Q975" s="187"/>
      <c r="R975" s="187"/>
      <c r="S975" s="187"/>
      <c r="T975" s="269"/>
      <c r="U975" s="271">
        <f>IF(AND(H975=0,I975=0,J975=0,K975=0,L975=0,M975=0,N975=0,O975=0,P975=0,Q975=0,R975=0,S975=0,T975=0),0,AVERAGE($H975:T975))</f>
        <v>0</v>
      </c>
      <c r="V975" s="272">
        <f t="shared" si="30"/>
        <v>0</v>
      </c>
      <c r="W975" s="272">
        <f>IF(U975&gt;11,(U975-#REF!-#REF!),0)</f>
        <v>0</v>
      </c>
    </row>
    <row r="976" spans="1:23" s="2" customFormat="1" ht="10.7">
      <c r="A976" s="259">
        <v>951</v>
      </c>
      <c r="B976" s="185"/>
      <c r="C976" s="186"/>
      <c r="D976" s="187"/>
      <c r="E976" s="186"/>
      <c r="F976" s="188"/>
      <c r="G976" s="262">
        <f t="shared" si="29"/>
        <v>0</v>
      </c>
      <c r="H976" s="192"/>
      <c r="I976" s="187"/>
      <c r="J976" s="187"/>
      <c r="K976" s="187"/>
      <c r="L976" s="187"/>
      <c r="M976" s="187"/>
      <c r="N976" s="187"/>
      <c r="O976" s="187"/>
      <c r="P976" s="187"/>
      <c r="Q976" s="187"/>
      <c r="R976" s="187"/>
      <c r="S976" s="187"/>
      <c r="T976" s="269"/>
      <c r="U976" s="271">
        <f>IF(AND(H976=0,I976=0,J976=0,K976=0,L976=0,M976=0,N976=0,O976=0,P976=0,Q976=0,R976=0,S976=0,T976=0),0,AVERAGE($H976:T976))</f>
        <v>0</v>
      </c>
      <c r="V976" s="272">
        <f t="shared" si="30"/>
        <v>0</v>
      </c>
      <c r="W976" s="272">
        <f>IF(U976&gt;11,(U976-#REF!-#REF!),0)</f>
        <v>0</v>
      </c>
    </row>
    <row r="977" spans="1:23" s="2" customFormat="1" ht="10.7">
      <c r="A977" s="259">
        <v>952</v>
      </c>
      <c r="B977" s="185"/>
      <c r="C977" s="186"/>
      <c r="D977" s="187"/>
      <c r="E977" s="186"/>
      <c r="F977" s="188"/>
      <c r="G977" s="262">
        <f t="shared" si="29"/>
        <v>0</v>
      </c>
      <c r="H977" s="192"/>
      <c r="I977" s="187"/>
      <c r="J977" s="187"/>
      <c r="K977" s="187"/>
      <c r="L977" s="187"/>
      <c r="M977" s="187"/>
      <c r="N977" s="187"/>
      <c r="O977" s="187"/>
      <c r="P977" s="187"/>
      <c r="Q977" s="187"/>
      <c r="R977" s="187"/>
      <c r="S977" s="187"/>
      <c r="T977" s="269"/>
      <c r="U977" s="271">
        <f>IF(AND(H977=0,I977=0,J977=0,K977=0,L977=0,M977=0,N977=0,O977=0,P977=0,Q977=0,R977=0,S977=0,T977=0),0,AVERAGE($H977:T977))</f>
        <v>0</v>
      </c>
      <c r="V977" s="272">
        <f t="shared" si="30"/>
        <v>0</v>
      </c>
      <c r="W977" s="272">
        <f>IF(U977&gt;11,(U977-#REF!-#REF!),0)</f>
        <v>0</v>
      </c>
    </row>
    <row r="978" spans="1:23" s="2" customFormat="1" ht="10.7">
      <c r="A978" s="259">
        <v>953</v>
      </c>
      <c r="B978" s="185"/>
      <c r="C978" s="186"/>
      <c r="D978" s="187"/>
      <c r="E978" s="186"/>
      <c r="F978" s="188"/>
      <c r="G978" s="262">
        <f t="shared" si="29"/>
        <v>0</v>
      </c>
      <c r="H978" s="192"/>
      <c r="I978" s="187"/>
      <c r="J978" s="187"/>
      <c r="K978" s="187"/>
      <c r="L978" s="187"/>
      <c r="M978" s="187"/>
      <c r="N978" s="187"/>
      <c r="O978" s="187"/>
      <c r="P978" s="187"/>
      <c r="Q978" s="187"/>
      <c r="R978" s="187"/>
      <c r="S978" s="187"/>
      <c r="T978" s="269"/>
      <c r="U978" s="271">
        <f>IF(AND(H978=0,I978=0,J978=0,K978=0,L978=0,M978=0,N978=0,O978=0,P978=0,Q978=0,R978=0,S978=0,T978=0),0,AVERAGE($H978:T978))</f>
        <v>0</v>
      </c>
      <c r="V978" s="272">
        <f t="shared" si="30"/>
        <v>0</v>
      </c>
      <c r="W978" s="272">
        <f>IF(U978&gt;11,(U978-#REF!-#REF!),0)</f>
        <v>0</v>
      </c>
    </row>
    <row r="979" spans="1:23" s="2" customFormat="1" ht="10.7">
      <c r="A979" s="259">
        <v>954</v>
      </c>
      <c r="B979" s="185"/>
      <c r="C979" s="186"/>
      <c r="D979" s="187"/>
      <c r="E979" s="186"/>
      <c r="F979" s="188"/>
      <c r="G979" s="262">
        <f t="shared" si="29"/>
        <v>0</v>
      </c>
      <c r="H979" s="192"/>
      <c r="I979" s="187"/>
      <c r="J979" s="187"/>
      <c r="K979" s="187"/>
      <c r="L979" s="187"/>
      <c r="M979" s="187"/>
      <c r="N979" s="187"/>
      <c r="O979" s="187"/>
      <c r="P979" s="187"/>
      <c r="Q979" s="187"/>
      <c r="R979" s="187"/>
      <c r="S979" s="187"/>
      <c r="T979" s="269"/>
      <c r="U979" s="271">
        <f>IF(AND(H979=0,I979=0,J979=0,K979=0,L979=0,M979=0,N979=0,O979=0,P979=0,Q979=0,R979=0,S979=0,T979=0),0,AVERAGE($H979:T979))</f>
        <v>0</v>
      </c>
      <c r="V979" s="272">
        <f t="shared" si="30"/>
        <v>0</v>
      </c>
      <c r="W979" s="272">
        <f>IF(U979&gt;11,(U979-#REF!-#REF!),0)</f>
        <v>0</v>
      </c>
    </row>
    <row r="980" spans="1:23" s="2" customFormat="1" ht="10.7">
      <c r="A980" s="259">
        <v>955</v>
      </c>
      <c r="B980" s="185"/>
      <c r="C980" s="186"/>
      <c r="D980" s="187"/>
      <c r="E980" s="186"/>
      <c r="F980" s="188"/>
      <c r="G980" s="262">
        <f t="shared" si="29"/>
        <v>0</v>
      </c>
      <c r="H980" s="192"/>
      <c r="I980" s="187"/>
      <c r="J980" s="187"/>
      <c r="K980" s="187"/>
      <c r="L980" s="187"/>
      <c r="M980" s="187"/>
      <c r="N980" s="187"/>
      <c r="O980" s="187"/>
      <c r="P980" s="187"/>
      <c r="Q980" s="187"/>
      <c r="R980" s="187"/>
      <c r="S980" s="187"/>
      <c r="T980" s="269"/>
      <c r="U980" s="271">
        <f>IF(AND(H980=0,I980=0,J980=0,K980=0,L980=0,M980=0,N980=0,O980=0,P980=0,Q980=0,R980=0,S980=0,T980=0),0,AVERAGE($H980:T980))</f>
        <v>0</v>
      </c>
      <c r="V980" s="272">
        <f t="shared" si="30"/>
        <v>0</v>
      </c>
      <c r="W980" s="272">
        <f>IF(U980&gt;11,(U980-#REF!-#REF!),0)</f>
        <v>0</v>
      </c>
    </row>
    <row r="981" spans="1:23" s="2" customFormat="1" ht="10.7">
      <c r="A981" s="259">
        <v>956</v>
      </c>
      <c r="B981" s="185"/>
      <c r="C981" s="186"/>
      <c r="D981" s="187"/>
      <c r="E981" s="186"/>
      <c r="F981" s="188"/>
      <c r="G981" s="262">
        <f t="shared" si="29"/>
        <v>0</v>
      </c>
      <c r="H981" s="192"/>
      <c r="I981" s="187"/>
      <c r="J981" s="187"/>
      <c r="K981" s="187"/>
      <c r="L981" s="187"/>
      <c r="M981" s="187"/>
      <c r="N981" s="187"/>
      <c r="O981" s="187"/>
      <c r="P981" s="187"/>
      <c r="Q981" s="187"/>
      <c r="R981" s="187"/>
      <c r="S981" s="187"/>
      <c r="T981" s="269"/>
      <c r="U981" s="271">
        <f>IF(AND(H981=0,I981=0,J981=0,K981=0,L981=0,M981=0,N981=0,O981=0,P981=0,Q981=0,R981=0,S981=0,T981=0),0,AVERAGE($H981:T981))</f>
        <v>0</v>
      </c>
      <c r="V981" s="272">
        <f t="shared" si="30"/>
        <v>0</v>
      </c>
      <c r="W981" s="272">
        <f>IF(U981&gt;11,(U981-#REF!-#REF!),0)</f>
        <v>0</v>
      </c>
    </row>
    <row r="982" spans="1:23" s="2" customFormat="1" ht="10.7">
      <c r="A982" s="259">
        <v>957</v>
      </c>
      <c r="B982" s="185"/>
      <c r="C982" s="186"/>
      <c r="D982" s="187"/>
      <c r="E982" s="186"/>
      <c r="F982" s="188"/>
      <c r="G982" s="262">
        <f t="shared" si="29"/>
        <v>0</v>
      </c>
      <c r="H982" s="192"/>
      <c r="I982" s="187"/>
      <c r="J982" s="187"/>
      <c r="K982" s="187"/>
      <c r="L982" s="187"/>
      <c r="M982" s="187"/>
      <c r="N982" s="187"/>
      <c r="O982" s="187"/>
      <c r="P982" s="187"/>
      <c r="Q982" s="187"/>
      <c r="R982" s="187"/>
      <c r="S982" s="187"/>
      <c r="T982" s="269"/>
      <c r="U982" s="271">
        <f>IF(AND(H982=0,I982=0,J982=0,K982=0,L982=0,M982=0,N982=0,O982=0,P982=0,Q982=0,R982=0,S982=0,T982=0),0,AVERAGE($H982:T982))</f>
        <v>0</v>
      </c>
      <c r="V982" s="272">
        <f t="shared" si="30"/>
        <v>0</v>
      </c>
      <c r="W982" s="272">
        <f>IF(U982&gt;11,(U982-#REF!-#REF!),0)</f>
        <v>0</v>
      </c>
    </row>
    <row r="983" spans="1:23" s="2" customFormat="1" ht="10.7">
      <c r="A983" s="259">
        <v>958</v>
      </c>
      <c r="B983" s="185"/>
      <c r="C983" s="186"/>
      <c r="D983" s="187"/>
      <c r="E983" s="186"/>
      <c r="F983" s="188"/>
      <c r="G983" s="262">
        <f t="shared" si="29"/>
        <v>0</v>
      </c>
      <c r="H983" s="192"/>
      <c r="I983" s="187"/>
      <c r="J983" s="187"/>
      <c r="K983" s="187"/>
      <c r="L983" s="187"/>
      <c r="M983" s="187"/>
      <c r="N983" s="187"/>
      <c r="O983" s="187"/>
      <c r="P983" s="187"/>
      <c r="Q983" s="187"/>
      <c r="R983" s="187"/>
      <c r="S983" s="187"/>
      <c r="T983" s="269"/>
      <c r="U983" s="271">
        <f>IF(AND(H983=0,I983=0,J983=0,K983=0,L983=0,M983=0,N983=0,O983=0,P983=0,Q983=0,R983=0,S983=0,T983=0),0,AVERAGE($H983:T983))</f>
        <v>0</v>
      </c>
      <c r="V983" s="272">
        <f t="shared" si="30"/>
        <v>0</v>
      </c>
      <c r="W983" s="272">
        <f>IF(U983&gt;11,(U983-#REF!-#REF!),0)</f>
        <v>0</v>
      </c>
    </row>
    <row r="984" spans="1:23" s="2" customFormat="1" ht="10.7">
      <c r="A984" s="259">
        <v>959</v>
      </c>
      <c r="B984" s="185"/>
      <c r="C984" s="186"/>
      <c r="D984" s="187"/>
      <c r="E984" s="186"/>
      <c r="F984" s="188"/>
      <c r="G984" s="262">
        <f t="shared" si="29"/>
        <v>0</v>
      </c>
      <c r="H984" s="192"/>
      <c r="I984" s="187"/>
      <c r="J984" s="187"/>
      <c r="K984" s="187"/>
      <c r="L984" s="187"/>
      <c r="M984" s="187"/>
      <c r="N984" s="187"/>
      <c r="O984" s="187"/>
      <c r="P984" s="187"/>
      <c r="Q984" s="187"/>
      <c r="R984" s="187"/>
      <c r="S984" s="187"/>
      <c r="T984" s="269"/>
      <c r="U984" s="271">
        <f>IF(AND(H984=0,I984=0,J984=0,K984=0,L984=0,M984=0,N984=0,O984=0,P984=0,Q984=0,R984=0,S984=0,T984=0),0,AVERAGE($H984:T984))</f>
        <v>0</v>
      </c>
      <c r="V984" s="272">
        <f t="shared" si="30"/>
        <v>0</v>
      </c>
      <c r="W984" s="272">
        <f>IF(U984&gt;11,(U984-#REF!-#REF!),0)</f>
        <v>0</v>
      </c>
    </row>
    <row r="985" spans="1:23" s="2" customFormat="1" ht="10.7">
      <c r="A985" s="259">
        <v>960</v>
      </c>
      <c r="B985" s="185"/>
      <c r="C985" s="186"/>
      <c r="D985" s="187"/>
      <c r="E985" s="186"/>
      <c r="F985" s="188"/>
      <c r="G985" s="262">
        <f t="shared" si="29"/>
        <v>0</v>
      </c>
      <c r="H985" s="192"/>
      <c r="I985" s="187"/>
      <c r="J985" s="187"/>
      <c r="K985" s="187"/>
      <c r="L985" s="187"/>
      <c r="M985" s="187"/>
      <c r="N985" s="187"/>
      <c r="O985" s="187"/>
      <c r="P985" s="187"/>
      <c r="Q985" s="187"/>
      <c r="R985" s="187"/>
      <c r="S985" s="187"/>
      <c r="T985" s="269"/>
      <c r="U985" s="271">
        <f>IF(AND(H985=0,I985=0,J985=0,K985=0,L985=0,M985=0,N985=0,O985=0,P985=0,Q985=0,R985=0,S985=0,T985=0),0,AVERAGE($H985:T985))</f>
        <v>0</v>
      </c>
      <c r="V985" s="272">
        <f t="shared" si="30"/>
        <v>0</v>
      </c>
      <c r="W985" s="272">
        <f>IF(U985&gt;11,(U985-#REF!-#REF!),0)</f>
        <v>0</v>
      </c>
    </row>
    <row r="986" spans="1:23" s="2" customFormat="1" ht="10.7">
      <c r="A986" s="259">
        <v>961</v>
      </c>
      <c r="B986" s="185"/>
      <c r="C986" s="186"/>
      <c r="D986" s="187"/>
      <c r="E986" s="186"/>
      <c r="F986" s="188"/>
      <c r="G986" s="262">
        <f t="shared" si="29"/>
        <v>0</v>
      </c>
      <c r="H986" s="192"/>
      <c r="I986" s="187"/>
      <c r="J986" s="187"/>
      <c r="K986" s="187"/>
      <c r="L986" s="187"/>
      <c r="M986" s="187"/>
      <c r="N986" s="187"/>
      <c r="O986" s="187"/>
      <c r="P986" s="187"/>
      <c r="Q986" s="187"/>
      <c r="R986" s="187"/>
      <c r="S986" s="187"/>
      <c r="T986" s="269"/>
      <c r="U986" s="271">
        <f>IF(AND(H986=0,I986=0,J986=0,K986=0,L986=0,M986=0,N986=0,O986=0,P986=0,Q986=0,R986=0,S986=0,T986=0),0,AVERAGE($H986:T986))</f>
        <v>0</v>
      </c>
      <c r="V986" s="272">
        <f t="shared" si="30"/>
        <v>0</v>
      </c>
      <c r="W986" s="272">
        <f>IF(U986&gt;11,(U986-#REF!-#REF!),0)</f>
        <v>0</v>
      </c>
    </row>
    <row r="987" spans="1:23" s="2" customFormat="1" ht="10.7">
      <c r="A987" s="259">
        <v>962</v>
      </c>
      <c r="B987" s="185"/>
      <c r="C987" s="186"/>
      <c r="D987" s="187"/>
      <c r="E987" s="186"/>
      <c r="F987" s="188"/>
      <c r="G987" s="262">
        <f t="shared" ref="G987:G1050" si="31">IF(E987="Residencial",D987,E987)</f>
        <v>0</v>
      </c>
      <c r="H987" s="192"/>
      <c r="I987" s="187"/>
      <c r="J987" s="187"/>
      <c r="K987" s="187"/>
      <c r="L987" s="187"/>
      <c r="M987" s="187"/>
      <c r="N987" s="187"/>
      <c r="O987" s="187"/>
      <c r="P987" s="187"/>
      <c r="Q987" s="187"/>
      <c r="R987" s="187"/>
      <c r="S987" s="187"/>
      <c r="T987" s="269"/>
      <c r="U987" s="271">
        <f>IF(AND(H987=0,I987=0,J987=0,K987=0,L987=0,M987=0,N987=0,O987=0,P987=0,Q987=0,R987=0,S987=0,T987=0),0,AVERAGE($H987:T987))</f>
        <v>0</v>
      </c>
      <c r="V987" s="272">
        <f t="shared" ref="V987:V1050" si="32">IF(U987&lt;=11,U987,11)</f>
        <v>0</v>
      </c>
      <c r="W987" s="272">
        <f>IF(U987&gt;11,(U987-#REF!-#REF!),0)</f>
        <v>0</v>
      </c>
    </row>
    <row r="988" spans="1:23" s="2" customFormat="1" ht="10.7">
      <c r="A988" s="259">
        <v>963</v>
      </c>
      <c r="B988" s="185"/>
      <c r="C988" s="186"/>
      <c r="D988" s="187"/>
      <c r="E988" s="186"/>
      <c r="F988" s="188"/>
      <c r="G988" s="262">
        <f t="shared" si="31"/>
        <v>0</v>
      </c>
      <c r="H988" s="192"/>
      <c r="I988" s="187"/>
      <c r="J988" s="187"/>
      <c r="K988" s="187"/>
      <c r="L988" s="187"/>
      <c r="M988" s="187"/>
      <c r="N988" s="187"/>
      <c r="O988" s="187"/>
      <c r="P988" s="187"/>
      <c r="Q988" s="187"/>
      <c r="R988" s="187"/>
      <c r="S988" s="187"/>
      <c r="T988" s="269"/>
      <c r="U988" s="271">
        <f>IF(AND(H988=0,I988=0,J988=0,K988=0,L988=0,M988=0,N988=0,O988=0,P988=0,Q988=0,R988=0,S988=0,T988=0),0,AVERAGE($H988:T988))</f>
        <v>0</v>
      </c>
      <c r="V988" s="272">
        <f t="shared" si="32"/>
        <v>0</v>
      </c>
      <c r="W988" s="272">
        <f>IF(U988&gt;11,(U988-#REF!-#REF!),0)</f>
        <v>0</v>
      </c>
    </row>
    <row r="989" spans="1:23" s="2" customFormat="1" ht="10.7">
      <c r="A989" s="259">
        <v>964</v>
      </c>
      <c r="B989" s="185"/>
      <c r="C989" s="186"/>
      <c r="D989" s="187"/>
      <c r="E989" s="186"/>
      <c r="F989" s="188"/>
      <c r="G989" s="262">
        <f t="shared" si="31"/>
        <v>0</v>
      </c>
      <c r="H989" s="192"/>
      <c r="I989" s="187"/>
      <c r="J989" s="187"/>
      <c r="K989" s="187"/>
      <c r="L989" s="187"/>
      <c r="M989" s="187"/>
      <c r="N989" s="187"/>
      <c r="O989" s="187"/>
      <c r="P989" s="187"/>
      <c r="Q989" s="187"/>
      <c r="R989" s="187"/>
      <c r="S989" s="187"/>
      <c r="T989" s="269"/>
      <c r="U989" s="271">
        <f>IF(AND(H989=0,I989=0,J989=0,K989=0,L989=0,M989=0,N989=0,O989=0,P989=0,Q989=0,R989=0,S989=0,T989=0),0,AVERAGE($H989:T989))</f>
        <v>0</v>
      </c>
      <c r="V989" s="272">
        <f t="shared" si="32"/>
        <v>0</v>
      </c>
      <c r="W989" s="272">
        <f>IF(U989&gt;11,(U989-#REF!-#REF!),0)</f>
        <v>0</v>
      </c>
    </row>
    <row r="990" spans="1:23" s="2" customFormat="1" ht="10.7">
      <c r="A990" s="259">
        <v>965</v>
      </c>
      <c r="B990" s="185"/>
      <c r="C990" s="186"/>
      <c r="D990" s="187"/>
      <c r="E990" s="186"/>
      <c r="F990" s="188"/>
      <c r="G990" s="262">
        <f t="shared" si="31"/>
        <v>0</v>
      </c>
      <c r="H990" s="192"/>
      <c r="I990" s="187"/>
      <c r="J990" s="187"/>
      <c r="K990" s="187"/>
      <c r="L990" s="187"/>
      <c r="M990" s="187"/>
      <c r="N990" s="187"/>
      <c r="O990" s="187"/>
      <c r="P990" s="187"/>
      <c r="Q990" s="187"/>
      <c r="R990" s="187"/>
      <c r="S990" s="187"/>
      <c r="T990" s="269"/>
      <c r="U990" s="271">
        <f>IF(AND(H990=0,I990=0,J990=0,K990=0,L990=0,M990=0,N990=0,O990=0,P990=0,Q990=0,R990=0,S990=0,T990=0),0,AVERAGE($H990:T990))</f>
        <v>0</v>
      </c>
      <c r="V990" s="272">
        <f t="shared" si="32"/>
        <v>0</v>
      </c>
      <c r="W990" s="272">
        <f>IF(U990&gt;11,(U990-#REF!-#REF!),0)</f>
        <v>0</v>
      </c>
    </row>
    <row r="991" spans="1:23" s="2" customFormat="1" ht="10.7">
      <c r="A991" s="259">
        <v>966</v>
      </c>
      <c r="B991" s="185"/>
      <c r="C991" s="186"/>
      <c r="D991" s="187"/>
      <c r="E991" s="186"/>
      <c r="F991" s="188"/>
      <c r="G991" s="262">
        <f t="shared" si="31"/>
        <v>0</v>
      </c>
      <c r="H991" s="192"/>
      <c r="I991" s="187"/>
      <c r="J991" s="187"/>
      <c r="K991" s="187"/>
      <c r="L991" s="187"/>
      <c r="M991" s="187"/>
      <c r="N991" s="187"/>
      <c r="O991" s="187"/>
      <c r="P991" s="187"/>
      <c r="Q991" s="187"/>
      <c r="R991" s="187"/>
      <c r="S991" s="187"/>
      <c r="T991" s="269"/>
      <c r="U991" s="271">
        <f>IF(AND(H991=0,I991=0,J991=0,K991=0,L991=0,M991=0,N991=0,O991=0,P991=0,Q991=0,R991=0,S991=0,T991=0),0,AVERAGE($H991:T991))</f>
        <v>0</v>
      </c>
      <c r="V991" s="272">
        <f t="shared" si="32"/>
        <v>0</v>
      </c>
      <c r="W991" s="272">
        <f>IF(U991&gt;11,(U991-#REF!-#REF!),0)</f>
        <v>0</v>
      </c>
    </row>
    <row r="992" spans="1:23" s="2" customFormat="1" ht="10.7">
      <c r="A992" s="259">
        <v>967</v>
      </c>
      <c r="B992" s="185"/>
      <c r="C992" s="186"/>
      <c r="D992" s="187"/>
      <c r="E992" s="186"/>
      <c r="F992" s="188"/>
      <c r="G992" s="262">
        <f t="shared" si="31"/>
        <v>0</v>
      </c>
      <c r="H992" s="192"/>
      <c r="I992" s="187"/>
      <c r="J992" s="187"/>
      <c r="K992" s="187"/>
      <c r="L992" s="187"/>
      <c r="M992" s="187"/>
      <c r="N992" s="187"/>
      <c r="O992" s="187"/>
      <c r="P992" s="187"/>
      <c r="Q992" s="187"/>
      <c r="R992" s="187"/>
      <c r="S992" s="187"/>
      <c r="T992" s="269"/>
      <c r="U992" s="271">
        <f>IF(AND(H992=0,I992=0,J992=0,K992=0,L992=0,M992=0,N992=0,O992=0,P992=0,Q992=0,R992=0,S992=0,T992=0),0,AVERAGE($H992:T992))</f>
        <v>0</v>
      </c>
      <c r="V992" s="272">
        <f t="shared" si="32"/>
        <v>0</v>
      </c>
      <c r="W992" s="272">
        <f>IF(U992&gt;11,(U992-#REF!-#REF!),0)</f>
        <v>0</v>
      </c>
    </row>
    <row r="993" spans="1:23" s="2" customFormat="1" ht="10.7">
      <c r="A993" s="259">
        <v>968</v>
      </c>
      <c r="B993" s="185"/>
      <c r="C993" s="186"/>
      <c r="D993" s="187"/>
      <c r="E993" s="186"/>
      <c r="F993" s="188"/>
      <c r="G993" s="262">
        <f t="shared" si="31"/>
        <v>0</v>
      </c>
      <c r="H993" s="192"/>
      <c r="I993" s="187"/>
      <c r="J993" s="187"/>
      <c r="K993" s="187"/>
      <c r="L993" s="187"/>
      <c r="M993" s="187"/>
      <c r="N993" s="187"/>
      <c r="O993" s="187"/>
      <c r="P993" s="187"/>
      <c r="Q993" s="187"/>
      <c r="R993" s="187"/>
      <c r="S993" s="187"/>
      <c r="T993" s="269"/>
      <c r="U993" s="271">
        <f>IF(AND(H993=0,I993=0,J993=0,K993=0,L993=0,M993=0,N993=0,O993=0,P993=0,Q993=0,R993=0,S993=0,T993=0),0,AVERAGE($H993:T993))</f>
        <v>0</v>
      </c>
      <c r="V993" s="272">
        <f t="shared" si="32"/>
        <v>0</v>
      </c>
      <c r="W993" s="272">
        <f>IF(U993&gt;11,(U993-#REF!-#REF!),0)</f>
        <v>0</v>
      </c>
    </row>
    <row r="994" spans="1:23" s="2" customFormat="1" ht="10.7">
      <c r="A994" s="259">
        <v>969</v>
      </c>
      <c r="B994" s="185"/>
      <c r="C994" s="186"/>
      <c r="D994" s="187"/>
      <c r="E994" s="186"/>
      <c r="F994" s="188"/>
      <c r="G994" s="262">
        <f t="shared" si="31"/>
        <v>0</v>
      </c>
      <c r="H994" s="192"/>
      <c r="I994" s="187"/>
      <c r="J994" s="187"/>
      <c r="K994" s="187"/>
      <c r="L994" s="187"/>
      <c r="M994" s="187"/>
      <c r="N994" s="187"/>
      <c r="O994" s="187"/>
      <c r="P994" s="187"/>
      <c r="Q994" s="187"/>
      <c r="R994" s="187"/>
      <c r="S994" s="187"/>
      <c r="T994" s="269"/>
      <c r="U994" s="271">
        <f>IF(AND(H994=0,I994=0,J994=0,K994=0,L994=0,M994=0,N994=0,O994=0,P994=0,Q994=0,R994=0,S994=0,T994=0),0,AVERAGE($H994:T994))</f>
        <v>0</v>
      </c>
      <c r="V994" s="272">
        <f t="shared" si="32"/>
        <v>0</v>
      </c>
      <c r="W994" s="272">
        <f>IF(U994&gt;11,(U994-#REF!-#REF!),0)</f>
        <v>0</v>
      </c>
    </row>
    <row r="995" spans="1:23" s="2" customFormat="1" ht="10.7">
      <c r="A995" s="259">
        <v>970</v>
      </c>
      <c r="B995" s="185"/>
      <c r="C995" s="186"/>
      <c r="D995" s="187"/>
      <c r="E995" s="186"/>
      <c r="F995" s="188"/>
      <c r="G995" s="262">
        <f t="shared" si="31"/>
        <v>0</v>
      </c>
      <c r="H995" s="192"/>
      <c r="I995" s="187"/>
      <c r="J995" s="187"/>
      <c r="K995" s="187"/>
      <c r="L995" s="187"/>
      <c r="M995" s="187"/>
      <c r="N995" s="187"/>
      <c r="O995" s="187"/>
      <c r="P995" s="187"/>
      <c r="Q995" s="187"/>
      <c r="R995" s="187"/>
      <c r="S995" s="187"/>
      <c r="T995" s="269"/>
      <c r="U995" s="271">
        <f>IF(AND(H995=0,I995=0,J995=0,K995=0,L995=0,M995=0,N995=0,O995=0,P995=0,Q995=0,R995=0,S995=0,T995=0),0,AVERAGE($H995:T995))</f>
        <v>0</v>
      </c>
      <c r="V995" s="272">
        <f t="shared" si="32"/>
        <v>0</v>
      </c>
      <c r="W995" s="272">
        <f>IF(U995&gt;11,(U995-#REF!-#REF!),0)</f>
        <v>0</v>
      </c>
    </row>
    <row r="996" spans="1:23" s="2" customFormat="1" ht="10.7">
      <c r="A996" s="259">
        <v>971</v>
      </c>
      <c r="B996" s="185"/>
      <c r="C996" s="186"/>
      <c r="D996" s="187"/>
      <c r="E996" s="186"/>
      <c r="F996" s="188"/>
      <c r="G996" s="262">
        <f t="shared" si="31"/>
        <v>0</v>
      </c>
      <c r="H996" s="192"/>
      <c r="I996" s="187"/>
      <c r="J996" s="187"/>
      <c r="K996" s="187"/>
      <c r="L996" s="187"/>
      <c r="M996" s="187"/>
      <c r="N996" s="187"/>
      <c r="O996" s="187"/>
      <c r="P996" s="187"/>
      <c r="Q996" s="187"/>
      <c r="R996" s="187"/>
      <c r="S996" s="187"/>
      <c r="T996" s="269"/>
      <c r="U996" s="271">
        <f>IF(AND(H996=0,I996=0,J996=0,K996=0,L996=0,M996=0,N996=0,O996=0,P996=0,Q996=0,R996=0,S996=0,T996=0),0,AVERAGE($H996:T996))</f>
        <v>0</v>
      </c>
      <c r="V996" s="272">
        <f t="shared" si="32"/>
        <v>0</v>
      </c>
      <c r="W996" s="272">
        <f>IF(U996&gt;11,(U996-#REF!-#REF!),0)</f>
        <v>0</v>
      </c>
    </row>
    <row r="997" spans="1:23" s="2" customFormat="1" ht="10.7">
      <c r="A997" s="259">
        <v>972</v>
      </c>
      <c r="B997" s="185"/>
      <c r="C997" s="186"/>
      <c r="D997" s="187"/>
      <c r="E997" s="186"/>
      <c r="F997" s="188"/>
      <c r="G997" s="262">
        <f t="shared" si="31"/>
        <v>0</v>
      </c>
      <c r="H997" s="192"/>
      <c r="I997" s="187"/>
      <c r="J997" s="187"/>
      <c r="K997" s="187"/>
      <c r="L997" s="187"/>
      <c r="M997" s="187"/>
      <c r="N997" s="187"/>
      <c r="O997" s="187"/>
      <c r="P997" s="187"/>
      <c r="Q997" s="187"/>
      <c r="R997" s="187"/>
      <c r="S997" s="187"/>
      <c r="T997" s="269"/>
      <c r="U997" s="271">
        <f>IF(AND(H997=0,I997=0,J997=0,K997=0,L997=0,M997=0,N997=0,O997=0,P997=0,Q997=0,R997=0,S997=0,T997=0),0,AVERAGE($H997:T997))</f>
        <v>0</v>
      </c>
      <c r="V997" s="272">
        <f t="shared" si="32"/>
        <v>0</v>
      </c>
      <c r="W997" s="272">
        <f>IF(U997&gt;11,(U997-#REF!-#REF!),0)</f>
        <v>0</v>
      </c>
    </row>
    <row r="998" spans="1:23" s="2" customFormat="1" ht="10.7">
      <c r="A998" s="259">
        <v>973</v>
      </c>
      <c r="B998" s="185"/>
      <c r="C998" s="186"/>
      <c r="D998" s="187"/>
      <c r="E998" s="186"/>
      <c r="F998" s="188"/>
      <c r="G998" s="262">
        <f t="shared" si="31"/>
        <v>0</v>
      </c>
      <c r="H998" s="192"/>
      <c r="I998" s="187"/>
      <c r="J998" s="187"/>
      <c r="K998" s="187"/>
      <c r="L998" s="187"/>
      <c r="M998" s="187"/>
      <c r="N998" s="187"/>
      <c r="O998" s="187"/>
      <c r="P998" s="187"/>
      <c r="Q998" s="187"/>
      <c r="R998" s="187"/>
      <c r="S998" s="187"/>
      <c r="T998" s="269"/>
      <c r="U998" s="271">
        <f>IF(AND(H998=0,I998=0,J998=0,K998=0,L998=0,M998=0,N998=0,O998=0,P998=0,Q998=0,R998=0,S998=0,T998=0),0,AVERAGE($H998:T998))</f>
        <v>0</v>
      </c>
      <c r="V998" s="272">
        <f t="shared" si="32"/>
        <v>0</v>
      </c>
      <c r="W998" s="272">
        <f>IF(U998&gt;11,(U998-#REF!-#REF!),0)</f>
        <v>0</v>
      </c>
    </row>
    <row r="999" spans="1:23" s="2" customFormat="1" ht="10.7">
      <c r="A999" s="259">
        <v>974</v>
      </c>
      <c r="B999" s="185"/>
      <c r="C999" s="186"/>
      <c r="D999" s="187"/>
      <c r="E999" s="186"/>
      <c r="F999" s="188"/>
      <c r="G999" s="262">
        <f t="shared" si="31"/>
        <v>0</v>
      </c>
      <c r="H999" s="192"/>
      <c r="I999" s="187"/>
      <c r="J999" s="187"/>
      <c r="K999" s="187"/>
      <c r="L999" s="187"/>
      <c r="M999" s="187"/>
      <c r="N999" s="187"/>
      <c r="O999" s="187"/>
      <c r="P999" s="187"/>
      <c r="Q999" s="187"/>
      <c r="R999" s="187"/>
      <c r="S999" s="187"/>
      <c r="T999" s="269"/>
      <c r="U999" s="271">
        <f>IF(AND(H999=0,I999=0,J999=0,K999=0,L999=0,M999=0,N999=0,O999=0,P999=0,Q999=0,R999=0,S999=0,T999=0),0,AVERAGE($H999:T999))</f>
        <v>0</v>
      </c>
      <c r="V999" s="272">
        <f t="shared" si="32"/>
        <v>0</v>
      </c>
      <c r="W999" s="272">
        <f>IF(U999&gt;11,(U999-#REF!-#REF!),0)</f>
        <v>0</v>
      </c>
    </row>
    <row r="1000" spans="1:23" s="2" customFormat="1" ht="10.7">
      <c r="A1000" s="259">
        <v>975</v>
      </c>
      <c r="B1000" s="185"/>
      <c r="C1000" s="186"/>
      <c r="D1000" s="187"/>
      <c r="E1000" s="186"/>
      <c r="F1000" s="188"/>
      <c r="G1000" s="262">
        <f t="shared" si="31"/>
        <v>0</v>
      </c>
      <c r="H1000" s="192"/>
      <c r="I1000" s="187"/>
      <c r="J1000" s="187"/>
      <c r="K1000" s="187"/>
      <c r="L1000" s="187"/>
      <c r="M1000" s="187"/>
      <c r="N1000" s="187"/>
      <c r="O1000" s="187"/>
      <c r="P1000" s="187"/>
      <c r="Q1000" s="187"/>
      <c r="R1000" s="187"/>
      <c r="S1000" s="187"/>
      <c r="T1000" s="269"/>
      <c r="U1000" s="271">
        <f>IF(AND(H1000=0,I1000=0,J1000=0,K1000=0,L1000=0,M1000=0,N1000=0,O1000=0,P1000=0,Q1000=0,R1000=0,S1000=0,T1000=0),0,AVERAGE($H1000:T1000))</f>
        <v>0</v>
      </c>
      <c r="V1000" s="272">
        <f t="shared" si="32"/>
        <v>0</v>
      </c>
      <c r="W1000" s="272">
        <f>IF(U1000&gt;11,(U1000-#REF!-#REF!),0)</f>
        <v>0</v>
      </c>
    </row>
    <row r="1001" spans="1:23" s="2" customFormat="1" ht="10.7">
      <c r="A1001" s="259">
        <v>976</v>
      </c>
      <c r="B1001" s="185"/>
      <c r="C1001" s="186"/>
      <c r="D1001" s="187"/>
      <c r="E1001" s="186"/>
      <c r="F1001" s="188"/>
      <c r="G1001" s="262">
        <f t="shared" si="31"/>
        <v>0</v>
      </c>
      <c r="H1001" s="192"/>
      <c r="I1001" s="187"/>
      <c r="J1001" s="187"/>
      <c r="K1001" s="187"/>
      <c r="L1001" s="187"/>
      <c r="M1001" s="187"/>
      <c r="N1001" s="187"/>
      <c r="O1001" s="187"/>
      <c r="P1001" s="187"/>
      <c r="Q1001" s="187"/>
      <c r="R1001" s="187"/>
      <c r="S1001" s="187"/>
      <c r="T1001" s="269"/>
      <c r="U1001" s="271">
        <f>IF(AND(H1001=0,I1001=0,J1001=0,K1001=0,L1001=0,M1001=0,N1001=0,O1001=0,P1001=0,Q1001=0,R1001=0,S1001=0,T1001=0),0,AVERAGE($H1001:T1001))</f>
        <v>0</v>
      </c>
      <c r="V1001" s="272">
        <f t="shared" si="32"/>
        <v>0</v>
      </c>
      <c r="W1001" s="272">
        <f>IF(U1001&gt;11,(U1001-#REF!-#REF!),0)</f>
        <v>0</v>
      </c>
    </row>
    <row r="1002" spans="1:23" s="2" customFormat="1" ht="10.7">
      <c r="A1002" s="259">
        <v>977</v>
      </c>
      <c r="B1002" s="185"/>
      <c r="C1002" s="186"/>
      <c r="D1002" s="187"/>
      <c r="E1002" s="186"/>
      <c r="F1002" s="188"/>
      <c r="G1002" s="262">
        <f t="shared" si="31"/>
        <v>0</v>
      </c>
      <c r="H1002" s="192"/>
      <c r="I1002" s="187"/>
      <c r="J1002" s="187"/>
      <c r="K1002" s="187"/>
      <c r="L1002" s="187"/>
      <c r="M1002" s="187"/>
      <c r="N1002" s="187"/>
      <c r="O1002" s="187"/>
      <c r="P1002" s="187"/>
      <c r="Q1002" s="187"/>
      <c r="R1002" s="187"/>
      <c r="S1002" s="187"/>
      <c r="T1002" s="269"/>
      <c r="U1002" s="271">
        <f>IF(AND(H1002=0,I1002=0,J1002=0,K1002=0,L1002=0,M1002=0,N1002=0,O1002=0,P1002=0,Q1002=0,R1002=0,S1002=0,T1002=0),0,AVERAGE($H1002:T1002))</f>
        <v>0</v>
      </c>
      <c r="V1002" s="272">
        <f t="shared" si="32"/>
        <v>0</v>
      </c>
      <c r="W1002" s="272">
        <f>IF(U1002&gt;11,(U1002-#REF!-#REF!),0)</f>
        <v>0</v>
      </c>
    </row>
    <row r="1003" spans="1:23" s="2" customFormat="1" ht="10.7">
      <c r="A1003" s="259">
        <v>978</v>
      </c>
      <c r="B1003" s="185"/>
      <c r="C1003" s="186"/>
      <c r="D1003" s="187"/>
      <c r="E1003" s="186"/>
      <c r="F1003" s="188"/>
      <c r="G1003" s="262">
        <f t="shared" si="31"/>
        <v>0</v>
      </c>
      <c r="H1003" s="192"/>
      <c r="I1003" s="187"/>
      <c r="J1003" s="187"/>
      <c r="K1003" s="187"/>
      <c r="L1003" s="187"/>
      <c r="M1003" s="187"/>
      <c r="N1003" s="187"/>
      <c r="O1003" s="187"/>
      <c r="P1003" s="187"/>
      <c r="Q1003" s="187"/>
      <c r="R1003" s="187"/>
      <c r="S1003" s="187"/>
      <c r="T1003" s="269"/>
      <c r="U1003" s="271">
        <f>IF(AND(H1003=0,I1003=0,J1003=0,K1003=0,L1003=0,M1003=0,N1003=0,O1003=0,P1003=0,Q1003=0,R1003=0,S1003=0,T1003=0),0,AVERAGE($H1003:T1003))</f>
        <v>0</v>
      </c>
      <c r="V1003" s="272">
        <f t="shared" si="32"/>
        <v>0</v>
      </c>
      <c r="W1003" s="272">
        <f>IF(U1003&gt;11,(U1003-#REF!-#REF!),0)</f>
        <v>0</v>
      </c>
    </row>
    <row r="1004" spans="1:23" s="2" customFormat="1" ht="10.7">
      <c r="A1004" s="259">
        <v>979</v>
      </c>
      <c r="B1004" s="189"/>
      <c r="C1004" s="186"/>
      <c r="D1004" s="187"/>
      <c r="E1004" s="186"/>
      <c r="F1004" s="188"/>
      <c r="G1004" s="262">
        <f t="shared" si="31"/>
        <v>0</v>
      </c>
      <c r="H1004" s="192"/>
      <c r="I1004" s="187"/>
      <c r="J1004" s="187"/>
      <c r="K1004" s="187"/>
      <c r="L1004" s="187"/>
      <c r="M1004" s="187"/>
      <c r="N1004" s="187"/>
      <c r="O1004" s="187"/>
      <c r="P1004" s="187"/>
      <c r="Q1004" s="187"/>
      <c r="R1004" s="187"/>
      <c r="S1004" s="187"/>
      <c r="T1004" s="269"/>
      <c r="U1004" s="271">
        <f>IF(AND(H1004=0,I1004=0,J1004=0,K1004=0,L1004=0,M1004=0,N1004=0,O1004=0,P1004=0,Q1004=0,R1004=0,S1004=0,T1004=0),0,AVERAGE($H1004:T1004))</f>
        <v>0</v>
      </c>
      <c r="V1004" s="272">
        <f t="shared" si="32"/>
        <v>0</v>
      </c>
      <c r="W1004" s="272">
        <f>IF(U1004&gt;11,(U1004-#REF!-#REF!),0)</f>
        <v>0</v>
      </c>
    </row>
    <row r="1005" spans="1:23" s="2" customFormat="1" ht="10.7">
      <c r="A1005" s="259">
        <v>980</v>
      </c>
      <c r="B1005" s="189"/>
      <c r="C1005" s="186"/>
      <c r="D1005" s="187"/>
      <c r="E1005" s="186"/>
      <c r="F1005" s="188"/>
      <c r="G1005" s="262">
        <f t="shared" si="31"/>
        <v>0</v>
      </c>
      <c r="H1005" s="192"/>
      <c r="I1005" s="187"/>
      <c r="J1005" s="187"/>
      <c r="K1005" s="187"/>
      <c r="L1005" s="187"/>
      <c r="M1005" s="187"/>
      <c r="N1005" s="187"/>
      <c r="O1005" s="187"/>
      <c r="P1005" s="187"/>
      <c r="Q1005" s="187"/>
      <c r="R1005" s="187"/>
      <c r="S1005" s="187"/>
      <c r="T1005" s="269"/>
      <c r="U1005" s="271">
        <f>IF(AND(H1005=0,I1005=0,J1005=0,K1005=0,L1005=0,M1005=0,N1005=0,O1005=0,P1005=0,Q1005=0,R1005=0,S1005=0,T1005=0),0,AVERAGE($H1005:T1005))</f>
        <v>0</v>
      </c>
      <c r="V1005" s="272">
        <f t="shared" si="32"/>
        <v>0</v>
      </c>
      <c r="W1005" s="272">
        <f>IF(U1005&gt;11,(U1005-#REF!-#REF!),0)</f>
        <v>0</v>
      </c>
    </row>
    <row r="1006" spans="1:23" s="2" customFormat="1" ht="10.7">
      <c r="A1006" s="259">
        <v>981</v>
      </c>
      <c r="B1006" s="189"/>
      <c r="C1006" s="186"/>
      <c r="D1006" s="187"/>
      <c r="E1006" s="186"/>
      <c r="F1006" s="188"/>
      <c r="G1006" s="262">
        <f t="shared" si="31"/>
        <v>0</v>
      </c>
      <c r="H1006" s="192"/>
      <c r="I1006" s="187"/>
      <c r="J1006" s="187"/>
      <c r="K1006" s="187"/>
      <c r="L1006" s="187"/>
      <c r="M1006" s="187"/>
      <c r="N1006" s="187"/>
      <c r="O1006" s="187"/>
      <c r="P1006" s="187"/>
      <c r="Q1006" s="187"/>
      <c r="R1006" s="187"/>
      <c r="S1006" s="187"/>
      <c r="T1006" s="269"/>
      <c r="U1006" s="271">
        <f>IF(AND(H1006=0,I1006=0,J1006=0,K1006=0,L1006=0,M1006=0,N1006=0,O1006=0,P1006=0,Q1006=0,R1006=0,S1006=0,T1006=0),0,AVERAGE($H1006:T1006))</f>
        <v>0</v>
      </c>
      <c r="V1006" s="272">
        <f t="shared" si="32"/>
        <v>0</v>
      </c>
      <c r="W1006" s="272">
        <f>IF(U1006&gt;11,(U1006-#REF!-#REF!),0)</f>
        <v>0</v>
      </c>
    </row>
    <row r="1007" spans="1:23" s="2" customFormat="1" ht="10.7">
      <c r="A1007" s="259">
        <v>982</v>
      </c>
      <c r="B1007" s="189"/>
      <c r="C1007" s="186"/>
      <c r="D1007" s="187"/>
      <c r="E1007" s="186"/>
      <c r="F1007" s="188"/>
      <c r="G1007" s="262">
        <f t="shared" si="31"/>
        <v>0</v>
      </c>
      <c r="H1007" s="192"/>
      <c r="I1007" s="187"/>
      <c r="J1007" s="187"/>
      <c r="K1007" s="187"/>
      <c r="L1007" s="187"/>
      <c r="M1007" s="187"/>
      <c r="N1007" s="187"/>
      <c r="O1007" s="187"/>
      <c r="P1007" s="187"/>
      <c r="Q1007" s="187"/>
      <c r="R1007" s="187"/>
      <c r="S1007" s="187"/>
      <c r="T1007" s="269"/>
      <c r="U1007" s="271">
        <f>IF(AND(H1007=0,I1007=0,J1007=0,K1007=0,L1007=0,M1007=0,N1007=0,O1007=0,P1007=0,Q1007=0,R1007=0,S1007=0,T1007=0),0,AVERAGE($H1007:T1007))</f>
        <v>0</v>
      </c>
      <c r="V1007" s="272">
        <f t="shared" si="32"/>
        <v>0</v>
      </c>
      <c r="W1007" s="272">
        <f>IF(U1007&gt;11,(U1007-#REF!-#REF!),0)</f>
        <v>0</v>
      </c>
    </row>
    <row r="1008" spans="1:23" s="2" customFormat="1" ht="10.7">
      <c r="A1008" s="259">
        <v>983</v>
      </c>
      <c r="B1008" s="189"/>
      <c r="C1008" s="186"/>
      <c r="D1008" s="187"/>
      <c r="E1008" s="186"/>
      <c r="F1008" s="188"/>
      <c r="G1008" s="262">
        <f t="shared" si="31"/>
        <v>0</v>
      </c>
      <c r="H1008" s="192"/>
      <c r="I1008" s="187"/>
      <c r="J1008" s="187"/>
      <c r="K1008" s="187"/>
      <c r="L1008" s="187"/>
      <c r="M1008" s="187"/>
      <c r="N1008" s="187"/>
      <c r="O1008" s="187"/>
      <c r="P1008" s="187"/>
      <c r="Q1008" s="187"/>
      <c r="R1008" s="187"/>
      <c r="S1008" s="187"/>
      <c r="T1008" s="269"/>
      <c r="U1008" s="271">
        <f>IF(AND(H1008=0,I1008=0,J1008=0,K1008=0,L1008=0,M1008=0,N1008=0,O1008=0,P1008=0,Q1008=0,R1008=0,S1008=0,T1008=0),0,AVERAGE($H1008:T1008))</f>
        <v>0</v>
      </c>
      <c r="V1008" s="272">
        <f t="shared" si="32"/>
        <v>0</v>
      </c>
      <c r="W1008" s="272">
        <f>IF(U1008&gt;11,(U1008-#REF!-#REF!),0)</f>
        <v>0</v>
      </c>
    </row>
    <row r="1009" spans="1:23" s="2" customFormat="1" ht="10.7">
      <c r="A1009" s="259">
        <v>984</v>
      </c>
      <c r="B1009" s="189"/>
      <c r="C1009" s="186"/>
      <c r="D1009" s="187"/>
      <c r="E1009" s="186"/>
      <c r="F1009" s="188"/>
      <c r="G1009" s="262">
        <f t="shared" si="31"/>
        <v>0</v>
      </c>
      <c r="H1009" s="192"/>
      <c r="I1009" s="187"/>
      <c r="J1009" s="187"/>
      <c r="K1009" s="187"/>
      <c r="L1009" s="187"/>
      <c r="M1009" s="187"/>
      <c r="N1009" s="187"/>
      <c r="O1009" s="187"/>
      <c r="P1009" s="187"/>
      <c r="Q1009" s="187"/>
      <c r="R1009" s="187"/>
      <c r="S1009" s="187"/>
      <c r="T1009" s="269"/>
      <c r="U1009" s="271">
        <f>IF(AND(H1009=0,I1009=0,J1009=0,K1009=0,L1009=0,M1009=0,N1009=0,O1009=0,P1009=0,Q1009=0,R1009=0,S1009=0,T1009=0),0,AVERAGE($H1009:T1009))</f>
        <v>0</v>
      </c>
      <c r="V1009" s="272">
        <f t="shared" si="32"/>
        <v>0</v>
      </c>
      <c r="W1009" s="272">
        <f>IF(U1009&gt;11,(U1009-#REF!-#REF!),0)</f>
        <v>0</v>
      </c>
    </row>
    <row r="1010" spans="1:23" s="2" customFormat="1" ht="10.7">
      <c r="A1010" s="259">
        <v>985</v>
      </c>
      <c r="B1010" s="189"/>
      <c r="C1010" s="186"/>
      <c r="D1010" s="187"/>
      <c r="E1010" s="186"/>
      <c r="F1010" s="188"/>
      <c r="G1010" s="262">
        <f t="shared" si="31"/>
        <v>0</v>
      </c>
      <c r="H1010" s="192"/>
      <c r="I1010" s="187"/>
      <c r="J1010" s="187"/>
      <c r="K1010" s="187"/>
      <c r="L1010" s="187"/>
      <c r="M1010" s="187"/>
      <c r="N1010" s="187"/>
      <c r="O1010" s="187"/>
      <c r="P1010" s="187"/>
      <c r="Q1010" s="187"/>
      <c r="R1010" s="187"/>
      <c r="S1010" s="187"/>
      <c r="T1010" s="269"/>
      <c r="U1010" s="271">
        <f>IF(AND(H1010=0,I1010=0,J1010=0,K1010=0,L1010=0,M1010=0,N1010=0,O1010=0,P1010=0,Q1010=0,R1010=0,S1010=0,T1010=0),0,AVERAGE($H1010:T1010))</f>
        <v>0</v>
      </c>
      <c r="V1010" s="272">
        <f t="shared" si="32"/>
        <v>0</v>
      </c>
      <c r="W1010" s="272">
        <f>IF(U1010&gt;11,(U1010-#REF!-#REF!),0)</f>
        <v>0</v>
      </c>
    </row>
    <row r="1011" spans="1:23" s="2" customFormat="1" ht="10.7">
      <c r="A1011" s="259">
        <v>986</v>
      </c>
      <c r="B1011" s="189"/>
      <c r="C1011" s="186"/>
      <c r="D1011" s="187"/>
      <c r="E1011" s="186"/>
      <c r="F1011" s="188"/>
      <c r="G1011" s="262">
        <f t="shared" si="31"/>
        <v>0</v>
      </c>
      <c r="H1011" s="192"/>
      <c r="I1011" s="187"/>
      <c r="J1011" s="187"/>
      <c r="K1011" s="187"/>
      <c r="L1011" s="187"/>
      <c r="M1011" s="187"/>
      <c r="N1011" s="187"/>
      <c r="O1011" s="187"/>
      <c r="P1011" s="187"/>
      <c r="Q1011" s="187"/>
      <c r="R1011" s="187"/>
      <c r="S1011" s="187"/>
      <c r="T1011" s="269"/>
      <c r="U1011" s="271">
        <f>IF(AND(H1011=0,I1011=0,J1011=0,K1011=0,L1011=0,M1011=0,N1011=0,O1011=0,P1011=0,Q1011=0,R1011=0,S1011=0,T1011=0),0,AVERAGE($H1011:T1011))</f>
        <v>0</v>
      </c>
      <c r="V1011" s="272">
        <f t="shared" si="32"/>
        <v>0</v>
      </c>
      <c r="W1011" s="272">
        <f>IF(U1011&gt;11,(U1011-#REF!-#REF!),0)</f>
        <v>0</v>
      </c>
    </row>
    <row r="1012" spans="1:23" s="2" customFormat="1" ht="10.7">
      <c r="A1012" s="259">
        <v>987</v>
      </c>
      <c r="B1012" s="189"/>
      <c r="C1012" s="186"/>
      <c r="D1012" s="187"/>
      <c r="E1012" s="186"/>
      <c r="F1012" s="188"/>
      <c r="G1012" s="262">
        <f t="shared" si="31"/>
        <v>0</v>
      </c>
      <c r="H1012" s="192"/>
      <c r="I1012" s="187"/>
      <c r="J1012" s="187"/>
      <c r="K1012" s="187"/>
      <c r="L1012" s="187"/>
      <c r="M1012" s="187"/>
      <c r="N1012" s="187"/>
      <c r="O1012" s="187"/>
      <c r="P1012" s="187"/>
      <c r="Q1012" s="187"/>
      <c r="R1012" s="187"/>
      <c r="S1012" s="187"/>
      <c r="T1012" s="269"/>
      <c r="U1012" s="271">
        <f>IF(AND(H1012=0,I1012=0,J1012=0,K1012=0,L1012=0,M1012=0,N1012=0,O1012=0,P1012=0,Q1012=0,R1012=0,S1012=0,T1012=0),0,AVERAGE($H1012:T1012))</f>
        <v>0</v>
      </c>
      <c r="V1012" s="272">
        <f t="shared" si="32"/>
        <v>0</v>
      </c>
      <c r="W1012" s="272">
        <f>IF(U1012&gt;11,(U1012-#REF!-#REF!),0)</f>
        <v>0</v>
      </c>
    </row>
    <row r="1013" spans="1:23" s="2" customFormat="1" ht="10.7">
      <c r="A1013" s="259">
        <v>988</v>
      </c>
      <c r="B1013" s="189"/>
      <c r="C1013" s="186"/>
      <c r="D1013" s="187"/>
      <c r="E1013" s="186"/>
      <c r="F1013" s="188"/>
      <c r="G1013" s="262">
        <f t="shared" si="31"/>
        <v>0</v>
      </c>
      <c r="H1013" s="192"/>
      <c r="I1013" s="187"/>
      <c r="J1013" s="187"/>
      <c r="K1013" s="187"/>
      <c r="L1013" s="187"/>
      <c r="M1013" s="187"/>
      <c r="N1013" s="187"/>
      <c r="O1013" s="187"/>
      <c r="P1013" s="187"/>
      <c r="Q1013" s="187"/>
      <c r="R1013" s="187"/>
      <c r="S1013" s="187"/>
      <c r="T1013" s="269"/>
      <c r="U1013" s="271">
        <f>IF(AND(H1013=0,I1013=0,J1013=0,K1013=0,L1013=0,M1013=0,N1013=0,O1013=0,P1013=0,Q1013=0,R1013=0,S1013=0,T1013=0),0,AVERAGE($H1013:T1013))</f>
        <v>0</v>
      </c>
      <c r="V1013" s="272">
        <f t="shared" si="32"/>
        <v>0</v>
      </c>
      <c r="W1013" s="272">
        <f>IF(U1013&gt;11,(U1013-#REF!-#REF!),0)</f>
        <v>0</v>
      </c>
    </row>
    <row r="1014" spans="1:23" s="2" customFormat="1" ht="10.7">
      <c r="A1014" s="259">
        <v>989</v>
      </c>
      <c r="B1014" s="189"/>
      <c r="C1014" s="186"/>
      <c r="D1014" s="187"/>
      <c r="E1014" s="186"/>
      <c r="F1014" s="188"/>
      <c r="G1014" s="262">
        <f t="shared" si="31"/>
        <v>0</v>
      </c>
      <c r="H1014" s="192"/>
      <c r="I1014" s="187"/>
      <c r="J1014" s="187"/>
      <c r="K1014" s="187"/>
      <c r="L1014" s="187"/>
      <c r="M1014" s="187"/>
      <c r="N1014" s="187"/>
      <c r="O1014" s="187"/>
      <c r="P1014" s="187"/>
      <c r="Q1014" s="187"/>
      <c r="R1014" s="187"/>
      <c r="S1014" s="187"/>
      <c r="T1014" s="269"/>
      <c r="U1014" s="271">
        <f>IF(AND(H1014=0,I1014=0,J1014=0,K1014=0,L1014=0,M1014=0,N1014=0,O1014=0,P1014=0,Q1014=0,R1014=0,S1014=0,T1014=0),0,AVERAGE($H1014:T1014))</f>
        <v>0</v>
      </c>
      <c r="V1014" s="272">
        <f t="shared" si="32"/>
        <v>0</v>
      </c>
      <c r="W1014" s="272">
        <f>IF(U1014&gt;11,(U1014-#REF!-#REF!),0)</f>
        <v>0</v>
      </c>
    </row>
    <row r="1015" spans="1:23" s="2" customFormat="1" ht="10.7">
      <c r="A1015" s="259">
        <v>990</v>
      </c>
      <c r="B1015" s="189"/>
      <c r="C1015" s="186"/>
      <c r="D1015" s="187"/>
      <c r="E1015" s="186"/>
      <c r="F1015" s="188"/>
      <c r="G1015" s="262">
        <f t="shared" si="31"/>
        <v>0</v>
      </c>
      <c r="H1015" s="192"/>
      <c r="I1015" s="187"/>
      <c r="J1015" s="187"/>
      <c r="K1015" s="187"/>
      <c r="L1015" s="187"/>
      <c r="M1015" s="187"/>
      <c r="N1015" s="187"/>
      <c r="O1015" s="187"/>
      <c r="P1015" s="187"/>
      <c r="Q1015" s="187"/>
      <c r="R1015" s="187"/>
      <c r="S1015" s="187"/>
      <c r="T1015" s="269"/>
      <c r="U1015" s="271">
        <f>IF(AND(H1015=0,I1015=0,J1015=0,K1015=0,L1015=0,M1015=0,N1015=0,O1015=0,P1015=0,Q1015=0,R1015=0,S1015=0,T1015=0),0,AVERAGE($H1015:T1015))</f>
        <v>0</v>
      </c>
      <c r="V1015" s="272">
        <f t="shared" si="32"/>
        <v>0</v>
      </c>
      <c r="W1015" s="272">
        <f>IF(U1015&gt;11,(U1015-#REF!-#REF!),0)</f>
        <v>0</v>
      </c>
    </row>
    <row r="1016" spans="1:23" s="2" customFormat="1" ht="10.7">
      <c r="A1016" s="259">
        <v>991</v>
      </c>
      <c r="B1016" s="189"/>
      <c r="C1016" s="186"/>
      <c r="D1016" s="187"/>
      <c r="E1016" s="186"/>
      <c r="F1016" s="188"/>
      <c r="G1016" s="262">
        <f t="shared" si="31"/>
        <v>0</v>
      </c>
      <c r="H1016" s="192"/>
      <c r="I1016" s="187"/>
      <c r="J1016" s="187"/>
      <c r="K1016" s="187"/>
      <c r="L1016" s="187"/>
      <c r="M1016" s="187"/>
      <c r="N1016" s="187"/>
      <c r="O1016" s="187"/>
      <c r="P1016" s="187"/>
      <c r="Q1016" s="187"/>
      <c r="R1016" s="187"/>
      <c r="S1016" s="187"/>
      <c r="T1016" s="269"/>
      <c r="U1016" s="271">
        <f>IF(AND(H1016=0,I1016=0,J1016=0,K1016=0,L1016=0,M1016=0,N1016=0,O1016=0,P1016=0,Q1016=0,R1016=0,S1016=0,T1016=0),0,AVERAGE($H1016:T1016))</f>
        <v>0</v>
      </c>
      <c r="V1016" s="272">
        <f t="shared" si="32"/>
        <v>0</v>
      </c>
      <c r="W1016" s="272">
        <f>IF(U1016&gt;11,(U1016-#REF!-#REF!),0)</f>
        <v>0</v>
      </c>
    </row>
    <row r="1017" spans="1:23" s="2" customFormat="1" ht="10.7">
      <c r="A1017" s="259">
        <v>992</v>
      </c>
      <c r="B1017" s="189"/>
      <c r="C1017" s="186"/>
      <c r="D1017" s="187"/>
      <c r="E1017" s="186"/>
      <c r="F1017" s="188"/>
      <c r="G1017" s="262">
        <f t="shared" si="31"/>
        <v>0</v>
      </c>
      <c r="H1017" s="192"/>
      <c r="I1017" s="187"/>
      <c r="J1017" s="187"/>
      <c r="K1017" s="187"/>
      <c r="L1017" s="187"/>
      <c r="M1017" s="187"/>
      <c r="N1017" s="187"/>
      <c r="O1017" s="187"/>
      <c r="P1017" s="187"/>
      <c r="Q1017" s="187"/>
      <c r="R1017" s="187"/>
      <c r="S1017" s="187"/>
      <c r="T1017" s="269"/>
      <c r="U1017" s="271">
        <f>IF(AND(H1017=0,I1017=0,J1017=0,K1017=0,L1017=0,M1017=0,N1017=0,O1017=0,P1017=0,Q1017=0,R1017=0,S1017=0,T1017=0),0,AVERAGE($H1017:T1017))</f>
        <v>0</v>
      </c>
      <c r="V1017" s="272">
        <f t="shared" si="32"/>
        <v>0</v>
      </c>
      <c r="W1017" s="272">
        <f>IF(U1017&gt;11,(U1017-#REF!-#REF!),0)</f>
        <v>0</v>
      </c>
    </row>
    <row r="1018" spans="1:23" s="2" customFormat="1" ht="10.7">
      <c r="A1018" s="259">
        <v>993</v>
      </c>
      <c r="B1018" s="189"/>
      <c r="C1018" s="186"/>
      <c r="D1018" s="187"/>
      <c r="E1018" s="186"/>
      <c r="F1018" s="188"/>
      <c r="G1018" s="262">
        <f t="shared" si="31"/>
        <v>0</v>
      </c>
      <c r="H1018" s="192"/>
      <c r="I1018" s="187"/>
      <c r="J1018" s="187"/>
      <c r="K1018" s="187"/>
      <c r="L1018" s="187"/>
      <c r="M1018" s="187"/>
      <c r="N1018" s="187"/>
      <c r="O1018" s="187"/>
      <c r="P1018" s="187"/>
      <c r="Q1018" s="187"/>
      <c r="R1018" s="187"/>
      <c r="S1018" s="187"/>
      <c r="T1018" s="269"/>
      <c r="U1018" s="271">
        <f>IF(AND(H1018=0,I1018=0,J1018=0,K1018=0,L1018=0,M1018=0,N1018=0,O1018=0,P1018=0,Q1018=0,R1018=0,S1018=0,T1018=0),0,AVERAGE($H1018:T1018))</f>
        <v>0</v>
      </c>
      <c r="V1018" s="272">
        <f t="shared" si="32"/>
        <v>0</v>
      </c>
      <c r="W1018" s="272">
        <f>IF(U1018&gt;11,(U1018-#REF!-#REF!),0)</f>
        <v>0</v>
      </c>
    </row>
    <row r="1019" spans="1:23" s="2" customFormat="1" ht="10.7">
      <c r="A1019" s="259">
        <v>994</v>
      </c>
      <c r="B1019" s="189"/>
      <c r="C1019" s="186"/>
      <c r="D1019" s="187"/>
      <c r="E1019" s="186"/>
      <c r="F1019" s="188"/>
      <c r="G1019" s="262">
        <f t="shared" si="31"/>
        <v>0</v>
      </c>
      <c r="H1019" s="192"/>
      <c r="I1019" s="187"/>
      <c r="J1019" s="187"/>
      <c r="K1019" s="187"/>
      <c r="L1019" s="187"/>
      <c r="M1019" s="187"/>
      <c r="N1019" s="187"/>
      <c r="O1019" s="187"/>
      <c r="P1019" s="187"/>
      <c r="Q1019" s="187"/>
      <c r="R1019" s="187"/>
      <c r="S1019" s="187"/>
      <c r="T1019" s="269"/>
      <c r="U1019" s="271">
        <f>IF(AND(H1019=0,I1019=0,J1019=0,K1019=0,L1019=0,M1019=0,N1019=0,O1019=0,P1019=0,Q1019=0,R1019=0,S1019=0,T1019=0),0,AVERAGE($H1019:T1019))</f>
        <v>0</v>
      </c>
      <c r="V1019" s="272">
        <f t="shared" si="32"/>
        <v>0</v>
      </c>
      <c r="W1019" s="272">
        <f>IF(U1019&gt;11,(U1019-#REF!-#REF!),0)</f>
        <v>0</v>
      </c>
    </row>
    <row r="1020" spans="1:23" s="2" customFormat="1" ht="10.7">
      <c r="A1020" s="259">
        <v>995</v>
      </c>
      <c r="B1020" s="189"/>
      <c r="C1020" s="186"/>
      <c r="D1020" s="187"/>
      <c r="E1020" s="186"/>
      <c r="F1020" s="188"/>
      <c r="G1020" s="262">
        <f t="shared" si="31"/>
        <v>0</v>
      </c>
      <c r="H1020" s="192"/>
      <c r="I1020" s="187"/>
      <c r="J1020" s="187"/>
      <c r="K1020" s="187"/>
      <c r="L1020" s="187"/>
      <c r="M1020" s="187"/>
      <c r="N1020" s="187"/>
      <c r="O1020" s="187"/>
      <c r="P1020" s="187"/>
      <c r="Q1020" s="187"/>
      <c r="R1020" s="187"/>
      <c r="S1020" s="187"/>
      <c r="T1020" s="269"/>
      <c r="U1020" s="271">
        <f>IF(AND(H1020=0,I1020=0,J1020=0,K1020=0,L1020=0,M1020=0,N1020=0,O1020=0,P1020=0,Q1020=0,R1020=0,S1020=0,T1020=0),0,AVERAGE($H1020:T1020))</f>
        <v>0</v>
      </c>
      <c r="V1020" s="272">
        <f t="shared" si="32"/>
        <v>0</v>
      </c>
      <c r="W1020" s="272">
        <f>IF(U1020&gt;11,(U1020-#REF!-#REF!),0)</f>
        <v>0</v>
      </c>
    </row>
    <row r="1021" spans="1:23" s="2" customFormat="1" ht="10.7">
      <c r="A1021" s="259">
        <v>996</v>
      </c>
      <c r="B1021" s="189"/>
      <c r="C1021" s="186"/>
      <c r="D1021" s="187"/>
      <c r="E1021" s="186"/>
      <c r="F1021" s="188"/>
      <c r="G1021" s="262">
        <f t="shared" si="31"/>
        <v>0</v>
      </c>
      <c r="H1021" s="192"/>
      <c r="I1021" s="187"/>
      <c r="J1021" s="187"/>
      <c r="K1021" s="187"/>
      <c r="L1021" s="187"/>
      <c r="M1021" s="187"/>
      <c r="N1021" s="187"/>
      <c r="O1021" s="187"/>
      <c r="P1021" s="187"/>
      <c r="Q1021" s="187"/>
      <c r="R1021" s="187"/>
      <c r="S1021" s="187"/>
      <c r="T1021" s="269"/>
      <c r="U1021" s="271">
        <f>IF(AND(H1021=0,I1021=0,J1021=0,K1021=0,L1021=0,M1021=0,N1021=0,O1021=0,P1021=0,Q1021=0,R1021=0,S1021=0,T1021=0),0,AVERAGE($H1021:T1021))</f>
        <v>0</v>
      </c>
      <c r="V1021" s="272">
        <f t="shared" si="32"/>
        <v>0</v>
      </c>
      <c r="W1021" s="272">
        <f>IF(U1021&gt;11,(U1021-#REF!-#REF!),0)</f>
        <v>0</v>
      </c>
    </row>
    <row r="1022" spans="1:23" s="2" customFormat="1" ht="10.7">
      <c r="A1022" s="259">
        <v>997</v>
      </c>
      <c r="B1022" s="189"/>
      <c r="C1022" s="186"/>
      <c r="D1022" s="187"/>
      <c r="E1022" s="186"/>
      <c r="F1022" s="188"/>
      <c r="G1022" s="262">
        <f t="shared" si="31"/>
        <v>0</v>
      </c>
      <c r="H1022" s="192"/>
      <c r="I1022" s="187"/>
      <c r="J1022" s="187"/>
      <c r="K1022" s="187"/>
      <c r="L1022" s="187"/>
      <c r="M1022" s="187"/>
      <c r="N1022" s="187"/>
      <c r="O1022" s="187"/>
      <c r="P1022" s="187"/>
      <c r="Q1022" s="187"/>
      <c r="R1022" s="187"/>
      <c r="S1022" s="187"/>
      <c r="T1022" s="269"/>
      <c r="U1022" s="271">
        <f>IF(AND(H1022=0,I1022=0,J1022=0,K1022=0,L1022=0,M1022=0,N1022=0,O1022=0,P1022=0,Q1022=0,R1022=0,S1022=0,T1022=0),0,AVERAGE($H1022:T1022))</f>
        <v>0</v>
      </c>
      <c r="V1022" s="272">
        <f t="shared" si="32"/>
        <v>0</v>
      </c>
      <c r="W1022" s="272">
        <f>IF(U1022&gt;11,(U1022-#REF!-#REF!),0)</f>
        <v>0</v>
      </c>
    </row>
    <row r="1023" spans="1:23" s="2" customFormat="1" ht="10.7">
      <c r="A1023" s="259">
        <v>998</v>
      </c>
      <c r="B1023" s="189"/>
      <c r="C1023" s="186"/>
      <c r="D1023" s="187"/>
      <c r="E1023" s="186"/>
      <c r="F1023" s="188"/>
      <c r="G1023" s="262">
        <f t="shared" si="31"/>
        <v>0</v>
      </c>
      <c r="H1023" s="192"/>
      <c r="I1023" s="187"/>
      <c r="J1023" s="187"/>
      <c r="K1023" s="187"/>
      <c r="L1023" s="187"/>
      <c r="M1023" s="187"/>
      <c r="N1023" s="187"/>
      <c r="O1023" s="187"/>
      <c r="P1023" s="187"/>
      <c r="Q1023" s="187"/>
      <c r="R1023" s="187"/>
      <c r="S1023" s="187"/>
      <c r="T1023" s="269"/>
      <c r="U1023" s="271">
        <f>IF(AND(H1023=0,I1023=0,J1023=0,K1023=0,L1023=0,M1023=0,N1023=0,O1023=0,P1023=0,Q1023=0,R1023=0,S1023=0,T1023=0),0,AVERAGE($H1023:T1023))</f>
        <v>0</v>
      </c>
      <c r="V1023" s="272">
        <f t="shared" si="32"/>
        <v>0</v>
      </c>
      <c r="W1023" s="272">
        <f>IF(U1023&gt;11,(U1023-#REF!-#REF!),0)</f>
        <v>0</v>
      </c>
    </row>
    <row r="1024" spans="1:23" s="2" customFormat="1" ht="10.7">
      <c r="A1024" s="259">
        <v>999</v>
      </c>
      <c r="B1024" s="189"/>
      <c r="C1024" s="186"/>
      <c r="D1024" s="187"/>
      <c r="E1024" s="186"/>
      <c r="F1024" s="188"/>
      <c r="G1024" s="262">
        <f t="shared" si="31"/>
        <v>0</v>
      </c>
      <c r="H1024" s="192"/>
      <c r="I1024" s="187"/>
      <c r="J1024" s="187"/>
      <c r="K1024" s="187"/>
      <c r="L1024" s="187"/>
      <c r="M1024" s="187"/>
      <c r="N1024" s="187"/>
      <c r="O1024" s="187"/>
      <c r="P1024" s="187"/>
      <c r="Q1024" s="187"/>
      <c r="R1024" s="187"/>
      <c r="S1024" s="187"/>
      <c r="T1024" s="269"/>
      <c r="U1024" s="271">
        <f>IF(AND(H1024=0,I1024=0,J1024=0,K1024=0,L1024=0,M1024=0,N1024=0,O1024=0,P1024=0,Q1024=0,R1024=0,S1024=0,T1024=0),0,AVERAGE($H1024:T1024))</f>
        <v>0</v>
      </c>
      <c r="V1024" s="272">
        <f t="shared" si="32"/>
        <v>0</v>
      </c>
      <c r="W1024" s="272">
        <f>IF(U1024&gt;11,(U1024-#REF!-#REF!),0)</f>
        <v>0</v>
      </c>
    </row>
    <row r="1025" spans="1:23" s="2" customFormat="1" ht="10.7">
      <c r="A1025" s="259">
        <v>1000</v>
      </c>
      <c r="B1025" s="189"/>
      <c r="C1025" s="186"/>
      <c r="D1025" s="187"/>
      <c r="E1025" s="186"/>
      <c r="F1025" s="188"/>
      <c r="G1025" s="262">
        <f t="shared" si="31"/>
        <v>0</v>
      </c>
      <c r="H1025" s="192"/>
      <c r="I1025" s="187"/>
      <c r="J1025" s="187"/>
      <c r="K1025" s="187"/>
      <c r="L1025" s="187"/>
      <c r="M1025" s="187"/>
      <c r="N1025" s="187"/>
      <c r="O1025" s="187"/>
      <c r="P1025" s="187"/>
      <c r="Q1025" s="187"/>
      <c r="R1025" s="187"/>
      <c r="S1025" s="187"/>
      <c r="T1025" s="269"/>
      <c r="U1025" s="271">
        <f>IF(AND(H1025=0,I1025=0,J1025=0,K1025=0,L1025=0,M1025=0,N1025=0,O1025=0,P1025=0,Q1025=0,R1025=0,S1025=0,T1025=0),0,AVERAGE($H1025:T1025))</f>
        <v>0</v>
      </c>
      <c r="V1025" s="272">
        <f t="shared" si="32"/>
        <v>0</v>
      </c>
      <c r="W1025" s="272">
        <f>IF(U1025&gt;11,(U1025-#REF!-#REF!),0)</f>
        <v>0</v>
      </c>
    </row>
    <row r="1026" spans="1:23" s="2" customFormat="1" ht="10.7">
      <c r="A1026" s="259">
        <v>1001</v>
      </c>
      <c r="B1026" s="189"/>
      <c r="C1026" s="186"/>
      <c r="D1026" s="187"/>
      <c r="E1026" s="186"/>
      <c r="F1026" s="188"/>
      <c r="G1026" s="262">
        <f t="shared" si="31"/>
        <v>0</v>
      </c>
      <c r="H1026" s="192"/>
      <c r="I1026" s="187"/>
      <c r="J1026" s="187"/>
      <c r="K1026" s="187"/>
      <c r="L1026" s="187"/>
      <c r="M1026" s="187"/>
      <c r="N1026" s="187"/>
      <c r="O1026" s="187"/>
      <c r="P1026" s="187"/>
      <c r="Q1026" s="187"/>
      <c r="R1026" s="187"/>
      <c r="S1026" s="187"/>
      <c r="T1026" s="269"/>
      <c r="U1026" s="271">
        <f>IF(AND(H1026=0,I1026=0,J1026=0,K1026=0,L1026=0,M1026=0,N1026=0,O1026=0,P1026=0,Q1026=0,R1026=0,S1026=0,T1026=0),0,AVERAGE($H1026:T1026))</f>
        <v>0</v>
      </c>
      <c r="V1026" s="272">
        <f t="shared" si="32"/>
        <v>0</v>
      </c>
      <c r="W1026" s="272">
        <f>IF(U1026&gt;11,(U1026-#REF!-#REF!),0)</f>
        <v>0</v>
      </c>
    </row>
    <row r="1027" spans="1:23" s="2" customFormat="1" ht="10.7">
      <c r="A1027" s="259">
        <v>1002</v>
      </c>
      <c r="B1027" s="189"/>
      <c r="C1027" s="186"/>
      <c r="D1027" s="187"/>
      <c r="E1027" s="186"/>
      <c r="F1027" s="188"/>
      <c r="G1027" s="262">
        <f t="shared" si="31"/>
        <v>0</v>
      </c>
      <c r="H1027" s="192"/>
      <c r="I1027" s="187"/>
      <c r="J1027" s="187"/>
      <c r="K1027" s="187"/>
      <c r="L1027" s="187"/>
      <c r="M1027" s="187"/>
      <c r="N1027" s="187"/>
      <c r="O1027" s="187"/>
      <c r="P1027" s="187"/>
      <c r="Q1027" s="187"/>
      <c r="R1027" s="187"/>
      <c r="S1027" s="187"/>
      <c r="T1027" s="269"/>
      <c r="U1027" s="271">
        <f>IF(AND(H1027=0,I1027=0,J1027=0,K1027=0,L1027=0,M1027=0,N1027=0,O1027=0,P1027=0,Q1027=0,R1027=0,S1027=0,T1027=0),0,AVERAGE($H1027:T1027))</f>
        <v>0</v>
      </c>
      <c r="V1027" s="272">
        <f t="shared" si="32"/>
        <v>0</v>
      </c>
      <c r="W1027" s="272">
        <f>IF(U1027&gt;11,(U1027-#REF!-#REF!),0)</f>
        <v>0</v>
      </c>
    </row>
    <row r="1028" spans="1:23" s="2" customFormat="1" ht="10.7">
      <c r="A1028" s="259">
        <v>1003</v>
      </c>
      <c r="B1028" s="189"/>
      <c r="C1028" s="186"/>
      <c r="D1028" s="187"/>
      <c r="E1028" s="186"/>
      <c r="F1028" s="188"/>
      <c r="G1028" s="262">
        <f t="shared" si="31"/>
        <v>0</v>
      </c>
      <c r="H1028" s="192"/>
      <c r="I1028" s="187"/>
      <c r="J1028" s="187"/>
      <c r="K1028" s="187"/>
      <c r="L1028" s="187"/>
      <c r="M1028" s="187"/>
      <c r="N1028" s="187"/>
      <c r="O1028" s="187"/>
      <c r="P1028" s="187"/>
      <c r="Q1028" s="187"/>
      <c r="R1028" s="187"/>
      <c r="S1028" s="187"/>
      <c r="T1028" s="269"/>
      <c r="U1028" s="271">
        <f>IF(AND(H1028=0,I1028=0,J1028=0,K1028=0,L1028=0,M1028=0,N1028=0,O1028=0,P1028=0,Q1028=0,R1028=0,S1028=0,T1028=0),0,AVERAGE($H1028:T1028))</f>
        <v>0</v>
      </c>
      <c r="V1028" s="272">
        <f t="shared" si="32"/>
        <v>0</v>
      </c>
      <c r="W1028" s="272">
        <f>IF(U1028&gt;11,(U1028-#REF!-#REF!),0)</f>
        <v>0</v>
      </c>
    </row>
    <row r="1029" spans="1:23" s="2" customFormat="1" ht="10.7">
      <c r="A1029" s="259">
        <v>1004</v>
      </c>
      <c r="B1029" s="189"/>
      <c r="C1029" s="186"/>
      <c r="D1029" s="187"/>
      <c r="E1029" s="186"/>
      <c r="F1029" s="188"/>
      <c r="G1029" s="262">
        <f t="shared" si="31"/>
        <v>0</v>
      </c>
      <c r="H1029" s="192"/>
      <c r="I1029" s="187"/>
      <c r="J1029" s="187"/>
      <c r="K1029" s="187"/>
      <c r="L1029" s="187"/>
      <c r="M1029" s="187"/>
      <c r="N1029" s="187"/>
      <c r="O1029" s="187"/>
      <c r="P1029" s="187"/>
      <c r="Q1029" s="187"/>
      <c r="R1029" s="187"/>
      <c r="S1029" s="187"/>
      <c r="T1029" s="269"/>
      <c r="U1029" s="271">
        <f>IF(AND(H1029=0,I1029=0,J1029=0,K1029=0,L1029=0,M1029=0,N1029=0,O1029=0,P1029=0,Q1029=0,R1029=0,S1029=0,T1029=0),0,AVERAGE($H1029:T1029))</f>
        <v>0</v>
      </c>
      <c r="V1029" s="272">
        <f t="shared" si="32"/>
        <v>0</v>
      </c>
      <c r="W1029" s="272">
        <f>IF(U1029&gt;11,(U1029-#REF!-#REF!),0)</f>
        <v>0</v>
      </c>
    </row>
    <row r="1030" spans="1:23" s="2" customFormat="1" ht="10.7">
      <c r="A1030" s="259">
        <v>1005</v>
      </c>
      <c r="B1030" s="189"/>
      <c r="C1030" s="186"/>
      <c r="D1030" s="187"/>
      <c r="E1030" s="186"/>
      <c r="F1030" s="188"/>
      <c r="G1030" s="262">
        <f t="shared" si="31"/>
        <v>0</v>
      </c>
      <c r="H1030" s="192"/>
      <c r="I1030" s="187"/>
      <c r="J1030" s="187"/>
      <c r="K1030" s="187"/>
      <c r="L1030" s="187"/>
      <c r="M1030" s="187"/>
      <c r="N1030" s="187"/>
      <c r="O1030" s="187"/>
      <c r="P1030" s="187"/>
      <c r="Q1030" s="187"/>
      <c r="R1030" s="187"/>
      <c r="S1030" s="187"/>
      <c r="T1030" s="269"/>
      <c r="U1030" s="271">
        <f>IF(AND(H1030=0,I1030=0,J1030=0,K1030=0,L1030=0,M1030=0,N1030=0,O1030=0,P1030=0,Q1030=0,R1030=0,S1030=0,T1030=0),0,AVERAGE($H1030:T1030))</f>
        <v>0</v>
      </c>
      <c r="V1030" s="272">
        <f t="shared" si="32"/>
        <v>0</v>
      </c>
      <c r="W1030" s="272">
        <f>IF(U1030&gt;11,(U1030-#REF!-#REF!),0)</f>
        <v>0</v>
      </c>
    </row>
    <row r="1031" spans="1:23" s="2" customFormat="1" ht="10.7">
      <c r="A1031" s="259">
        <v>1006</v>
      </c>
      <c r="B1031" s="189"/>
      <c r="C1031" s="186"/>
      <c r="D1031" s="187"/>
      <c r="E1031" s="186"/>
      <c r="F1031" s="188"/>
      <c r="G1031" s="262">
        <f t="shared" si="31"/>
        <v>0</v>
      </c>
      <c r="H1031" s="192"/>
      <c r="I1031" s="187"/>
      <c r="J1031" s="187"/>
      <c r="K1031" s="187"/>
      <c r="L1031" s="187"/>
      <c r="M1031" s="187"/>
      <c r="N1031" s="187"/>
      <c r="O1031" s="187"/>
      <c r="P1031" s="187"/>
      <c r="Q1031" s="187"/>
      <c r="R1031" s="187"/>
      <c r="S1031" s="187"/>
      <c r="T1031" s="269"/>
      <c r="U1031" s="271">
        <f>IF(AND(H1031=0,I1031=0,J1031=0,K1031=0,L1031=0,M1031=0,N1031=0,O1031=0,P1031=0,Q1031=0,R1031=0,S1031=0,T1031=0),0,AVERAGE($H1031:T1031))</f>
        <v>0</v>
      </c>
      <c r="V1031" s="272">
        <f t="shared" si="32"/>
        <v>0</v>
      </c>
      <c r="W1031" s="272">
        <f>IF(U1031&gt;11,(U1031-#REF!-#REF!),0)</f>
        <v>0</v>
      </c>
    </row>
    <row r="1032" spans="1:23" s="2" customFormat="1" ht="10.7">
      <c r="A1032" s="259">
        <v>1007</v>
      </c>
      <c r="B1032" s="189"/>
      <c r="C1032" s="186"/>
      <c r="D1032" s="187"/>
      <c r="E1032" s="186"/>
      <c r="F1032" s="188"/>
      <c r="G1032" s="262">
        <f t="shared" si="31"/>
        <v>0</v>
      </c>
      <c r="H1032" s="192"/>
      <c r="I1032" s="187"/>
      <c r="J1032" s="187"/>
      <c r="K1032" s="187"/>
      <c r="L1032" s="187"/>
      <c r="M1032" s="187"/>
      <c r="N1032" s="187"/>
      <c r="O1032" s="187"/>
      <c r="P1032" s="187"/>
      <c r="Q1032" s="187"/>
      <c r="R1032" s="187"/>
      <c r="S1032" s="187"/>
      <c r="T1032" s="269"/>
      <c r="U1032" s="271">
        <f>IF(AND(H1032=0,I1032=0,J1032=0,K1032=0,L1032=0,M1032=0,N1032=0,O1032=0,P1032=0,Q1032=0,R1032=0,S1032=0,T1032=0),0,AVERAGE($H1032:T1032))</f>
        <v>0</v>
      </c>
      <c r="V1032" s="272">
        <f t="shared" si="32"/>
        <v>0</v>
      </c>
      <c r="W1032" s="272">
        <f>IF(U1032&gt;11,(U1032-#REF!-#REF!),0)</f>
        <v>0</v>
      </c>
    </row>
    <row r="1033" spans="1:23" s="2" customFormat="1" ht="10.7">
      <c r="A1033" s="259">
        <v>1008</v>
      </c>
      <c r="B1033" s="189"/>
      <c r="C1033" s="186"/>
      <c r="D1033" s="187"/>
      <c r="E1033" s="186"/>
      <c r="F1033" s="188"/>
      <c r="G1033" s="262">
        <f t="shared" si="31"/>
        <v>0</v>
      </c>
      <c r="H1033" s="192"/>
      <c r="I1033" s="187"/>
      <c r="J1033" s="187"/>
      <c r="K1033" s="187"/>
      <c r="L1033" s="187"/>
      <c r="M1033" s="187"/>
      <c r="N1033" s="187"/>
      <c r="O1033" s="187"/>
      <c r="P1033" s="187"/>
      <c r="Q1033" s="187"/>
      <c r="R1033" s="187"/>
      <c r="S1033" s="187"/>
      <c r="T1033" s="269"/>
      <c r="U1033" s="271">
        <f>IF(AND(H1033=0,I1033=0,J1033=0,K1033=0,L1033=0,M1033=0,N1033=0,O1033=0,P1033=0,Q1033=0,R1033=0,S1033=0,T1033=0),0,AVERAGE($H1033:T1033))</f>
        <v>0</v>
      </c>
      <c r="V1033" s="272">
        <f t="shared" si="32"/>
        <v>0</v>
      </c>
      <c r="W1033" s="272">
        <f>IF(U1033&gt;11,(U1033-#REF!-#REF!),0)</f>
        <v>0</v>
      </c>
    </row>
    <row r="1034" spans="1:23" s="2" customFormat="1" ht="10.7">
      <c r="A1034" s="259">
        <v>1009</v>
      </c>
      <c r="B1034" s="189"/>
      <c r="C1034" s="186"/>
      <c r="D1034" s="187"/>
      <c r="E1034" s="186"/>
      <c r="F1034" s="188"/>
      <c r="G1034" s="262">
        <f t="shared" si="31"/>
        <v>0</v>
      </c>
      <c r="H1034" s="192"/>
      <c r="I1034" s="187"/>
      <c r="J1034" s="187"/>
      <c r="K1034" s="187"/>
      <c r="L1034" s="187"/>
      <c r="M1034" s="187"/>
      <c r="N1034" s="187"/>
      <c r="O1034" s="187"/>
      <c r="P1034" s="187"/>
      <c r="Q1034" s="187"/>
      <c r="R1034" s="187"/>
      <c r="S1034" s="187"/>
      <c r="T1034" s="269"/>
      <c r="U1034" s="271">
        <f>IF(AND(H1034=0,I1034=0,J1034=0,K1034=0,L1034=0,M1034=0,N1034=0,O1034=0,P1034=0,Q1034=0,R1034=0,S1034=0,T1034=0),0,AVERAGE($H1034:T1034))</f>
        <v>0</v>
      </c>
      <c r="V1034" s="272">
        <f t="shared" si="32"/>
        <v>0</v>
      </c>
      <c r="W1034" s="272">
        <f>IF(U1034&gt;11,(U1034-#REF!-#REF!),0)</f>
        <v>0</v>
      </c>
    </row>
    <row r="1035" spans="1:23" s="2" customFormat="1" ht="10.7">
      <c r="A1035" s="259">
        <v>1010</v>
      </c>
      <c r="B1035" s="189"/>
      <c r="C1035" s="186"/>
      <c r="D1035" s="187"/>
      <c r="E1035" s="186"/>
      <c r="F1035" s="188"/>
      <c r="G1035" s="262">
        <f t="shared" si="31"/>
        <v>0</v>
      </c>
      <c r="H1035" s="192"/>
      <c r="I1035" s="187"/>
      <c r="J1035" s="187"/>
      <c r="K1035" s="187"/>
      <c r="L1035" s="187"/>
      <c r="M1035" s="187"/>
      <c r="N1035" s="187"/>
      <c r="O1035" s="187"/>
      <c r="P1035" s="187"/>
      <c r="Q1035" s="187"/>
      <c r="R1035" s="187"/>
      <c r="S1035" s="187"/>
      <c r="T1035" s="269"/>
      <c r="U1035" s="271">
        <f>IF(AND(H1035=0,I1035=0,J1035=0,K1035=0,L1035=0,M1035=0,N1035=0,O1035=0,P1035=0,Q1035=0,R1035=0,S1035=0,T1035=0),0,AVERAGE($H1035:T1035))</f>
        <v>0</v>
      </c>
      <c r="V1035" s="272">
        <f t="shared" si="32"/>
        <v>0</v>
      </c>
      <c r="W1035" s="272">
        <f>IF(U1035&gt;11,(U1035-#REF!-#REF!),0)</f>
        <v>0</v>
      </c>
    </row>
    <row r="1036" spans="1:23" s="2" customFormat="1" ht="10.7">
      <c r="A1036" s="259">
        <v>1011</v>
      </c>
      <c r="B1036" s="189"/>
      <c r="C1036" s="186"/>
      <c r="D1036" s="187"/>
      <c r="E1036" s="186"/>
      <c r="F1036" s="188"/>
      <c r="G1036" s="262">
        <f t="shared" si="31"/>
        <v>0</v>
      </c>
      <c r="H1036" s="192"/>
      <c r="I1036" s="187"/>
      <c r="J1036" s="187"/>
      <c r="K1036" s="187"/>
      <c r="L1036" s="187"/>
      <c r="M1036" s="187"/>
      <c r="N1036" s="187"/>
      <c r="O1036" s="187"/>
      <c r="P1036" s="187"/>
      <c r="Q1036" s="187"/>
      <c r="R1036" s="187"/>
      <c r="S1036" s="187"/>
      <c r="T1036" s="269"/>
      <c r="U1036" s="271">
        <f>IF(AND(H1036=0,I1036=0,J1036=0,K1036=0,L1036=0,M1036=0,N1036=0,O1036=0,P1036=0,Q1036=0,R1036=0,S1036=0,T1036=0),0,AVERAGE($H1036:T1036))</f>
        <v>0</v>
      </c>
      <c r="V1036" s="272">
        <f t="shared" si="32"/>
        <v>0</v>
      </c>
      <c r="W1036" s="272">
        <f>IF(U1036&gt;11,(U1036-#REF!-#REF!),0)</f>
        <v>0</v>
      </c>
    </row>
    <row r="1037" spans="1:23" s="2" customFormat="1" ht="10.7">
      <c r="A1037" s="259">
        <v>1012</v>
      </c>
      <c r="B1037" s="189"/>
      <c r="C1037" s="186"/>
      <c r="D1037" s="187"/>
      <c r="E1037" s="186"/>
      <c r="F1037" s="188"/>
      <c r="G1037" s="262">
        <f t="shared" si="31"/>
        <v>0</v>
      </c>
      <c r="H1037" s="192"/>
      <c r="I1037" s="187"/>
      <c r="J1037" s="187"/>
      <c r="K1037" s="187"/>
      <c r="L1037" s="187"/>
      <c r="M1037" s="187"/>
      <c r="N1037" s="187"/>
      <c r="O1037" s="187"/>
      <c r="P1037" s="187"/>
      <c r="Q1037" s="187"/>
      <c r="R1037" s="187"/>
      <c r="S1037" s="187"/>
      <c r="T1037" s="269"/>
      <c r="U1037" s="271">
        <f>IF(AND(H1037=0,I1037=0,J1037=0,K1037=0,L1037=0,M1037=0,N1037=0,O1037=0,P1037=0,Q1037=0,R1037=0,S1037=0,T1037=0),0,AVERAGE($H1037:T1037))</f>
        <v>0</v>
      </c>
      <c r="V1037" s="272">
        <f t="shared" si="32"/>
        <v>0</v>
      </c>
      <c r="W1037" s="272">
        <f>IF(U1037&gt;11,(U1037-#REF!-#REF!),0)</f>
        <v>0</v>
      </c>
    </row>
    <row r="1038" spans="1:23" s="2" customFormat="1" ht="10.7">
      <c r="A1038" s="259">
        <v>1013</v>
      </c>
      <c r="B1038" s="189"/>
      <c r="C1038" s="186"/>
      <c r="D1038" s="187"/>
      <c r="E1038" s="186"/>
      <c r="F1038" s="188"/>
      <c r="G1038" s="262">
        <f t="shared" si="31"/>
        <v>0</v>
      </c>
      <c r="H1038" s="192"/>
      <c r="I1038" s="187"/>
      <c r="J1038" s="187"/>
      <c r="K1038" s="187"/>
      <c r="L1038" s="187"/>
      <c r="M1038" s="187"/>
      <c r="N1038" s="187"/>
      <c r="O1038" s="187"/>
      <c r="P1038" s="187"/>
      <c r="Q1038" s="187"/>
      <c r="R1038" s="187"/>
      <c r="S1038" s="187"/>
      <c r="T1038" s="269"/>
      <c r="U1038" s="271">
        <f>IF(AND(H1038=0,I1038=0,J1038=0,K1038=0,L1038=0,M1038=0,N1038=0,O1038=0,P1038=0,Q1038=0,R1038=0,S1038=0,T1038=0),0,AVERAGE($H1038:T1038))</f>
        <v>0</v>
      </c>
      <c r="V1038" s="272">
        <f t="shared" si="32"/>
        <v>0</v>
      </c>
      <c r="W1038" s="272">
        <f>IF(U1038&gt;11,(U1038-#REF!-#REF!),0)</f>
        <v>0</v>
      </c>
    </row>
    <row r="1039" spans="1:23" s="2" customFormat="1" ht="10.7">
      <c r="A1039" s="259">
        <v>1014</v>
      </c>
      <c r="B1039" s="189"/>
      <c r="C1039" s="186"/>
      <c r="D1039" s="187"/>
      <c r="E1039" s="186"/>
      <c r="F1039" s="188"/>
      <c r="G1039" s="262">
        <f t="shared" si="31"/>
        <v>0</v>
      </c>
      <c r="H1039" s="192"/>
      <c r="I1039" s="187"/>
      <c r="J1039" s="187"/>
      <c r="K1039" s="187"/>
      <c r="L1039" s="187"/>
      <c r="M1039" s="187"/>
      <c r="N1039" s="187"/>
      <c r="O1039" s="187"/>
      <c r="P1039" s="187"/>
      <c r="Q1039" s="187"/>
      <c r="R1039" s="187"/>
      <c r="S1039" s="187"/>
      <c r="T1039" s="269"/>
      <c r="U1039" s="271">
        <f>IF(AND(H1039=0,I1039=0,J1039=0,K1039=0,L1039=0,M1039=0,N1039=0,O1039=0,P1039=0,Q1039=0,R1039=0,S1039=0,T1039=0),0,AVERAGE($H1039:T1039))</f>
        <v>0</v>
      </c>
      <c r="V1039" s="272">
        <f t="shared" si="32"/>
        <v>0</v>
      </c>
      <c r="W1039" s="272">
        <f>IF(U1039&gt;11,(U1039-#REF!-#REF!),0)</f>
        <v>0</v>
      </c>
    </row>
    <row r="1040" spans="1:23" s="2" customFormat="1" ht="10.7">
      <c r="A1040" s="259">
        <v>1015</v>
      </c>
      <c r="B1040" s="189"/>
      <c r="C1040" s="186"/>
      <c r="D1040" s="187"/>
      <c r="E1040" s="186"/>
      <c r="F1040" s="188"/>
      <c r="G1040" s="262">
        <f t="shared" si="31"/>
        <v>0</v>
      </c>
      <c r="H1040" s="192"/>
      <c r="I1040" s="187"/>
      <c r="J1040" s="187"/>
      <c r="K1040" s="187"/>
      <c r="L1040" s="187"/>
      <c r="M1040" s="187"/>
      <c r="N1040" s="187"/>
      <c r="O1040" s="187"/>
      <c r="P1040" s="187"/>
      <c r="Q1040" s="187"/>
      <c r="R1040" s="187"/>
      <c r="S1040" s="187"/>
      <c r="T1040" s="269"/>
      <c r="U1040" s="271">
        <f>IF(AND(H1040=0,I1040=0,J1040=0,K1040=0,L1040=0,M1040=0,N1040=0,O1040=0,P1040=0,Q1040=0,R1040=0,S1040=0,T1040=0),0,AVERAGE($H1040:T1040))</f>
        <v>0</v>
      </c>
      <c r="V1040" s="272">
        <f t="shared" si="32"/>
        <v>0</v>
      </c>
      <c r="W1040" s="272">
        <f>IF(U1040&gt;11,(U1040-#REF!-#REF!),0)</f>
        <v>0</v>
      </c>
    </row>
    <row r="1041" spans="1:23" s="2" customFormat="1" ht="10.7">
      <c r="A1041" s="259">
        <v>1016</v>
      </c>
      <c r="B1041" s="189"/>
      <c r="C1041" s="186"/>
      <c r="D1041" s="187"/>
      <c r="E1041" s="186"/>
      <c r="F1041" s="188"/>
      <c r="G1041" s="262">
        <f t="shared" si="31"/>
        <v>0</v>
      </c>
      <c r="H1041" s="192"/>
      <c r="I1041" s="187"/>
      <c r="J1041" s="187"/>
      <c r="K1041" s="187"/>
      <c r="L1041" s="187"/>
      <c r="M1041" s="187"/>
      <c r="N1041" s="187"/>
      <c r="O1041" s="187"/>
      <c r="P1041" s="187"/>
      <c r="Q1041" s="187"/>
      <c r="R1041" s="187"/>
      <c r="S1041" s="187"/>
      <c r="T1041" s="269"/>
      <c r="U1041" s="271">
        <f>IF(AND(H1041=0,I1041=0,J1041=0,K1041=0,L1041=0,M1041=0,N1041=0,O1041=0,P1041=0,Q1041=0,R1041=0,S1041=0,T1041=0),0,AVERAGE($H1041:T1041))</f>
        <v>0</v>
      </c>
      <c r="V1041" s="272">
        <f t="shared" si="32"/>
        <v>0</v>
      </c>
      <c r="W1041" s="272">
        <f>IF(U1041&gt;11,(U1041-#REF!-#REF!),0)</f>
        <v>0</v>
      </c>
    </row>
    <row r="1042" spans="1:23" s="2" customFormat="1" ht="10.7">
      <c r="A1042" s="259">
        <v>1017</v>
      </c>
      <c r="B1042" s="189"/>
      <c r="C1042" s="186"/>
      <c r="D1042" s="187"/>
      <c r="E1042" s="186"/>
      <c r="F1042" s="188"/>
      <c r="G1042" s="262">
        <f t="shared" si="31"/>
        <v>0</v>
      </c>
      <c r="H1042" s="192"/>
      <c r="I1042" s="187"/>
      <c r="J1042" s="187"/>
      <c r="K1042" s="187"/>
      <c r="L1042" s="187"/>
      <c r="M1042" s="187"/>
      <c r="N1042" s="187"/>
      <c r="O1042" s="187"/>
      <c r="P1042" s="187"/>
      <c r="Q1042" s="187"/>
      <c r="R1042" s="187"/>
      <c r="S1042" s="187"/>
      <c r="T1042" s="269"/>
      <c r="U1042" s="271">
        <f>IF(AND(H1042=0,I1042=0,J1042=0,K1042=0,L1042=0,M1042=0,N1042=0,O1042=0,P1042=0,Q1042=0,R1042=0,S1042=0,T1042=0),0,AVERAGE($H1042:T1042))</f>
        <v>0</v>
      </c>
      <c r="V1042" s="272">
        <f t="shared" si="32"/>
        <v>0</v>
      </c>
      <c r="W1042" s="272">
        <f>IF(U1042&gt;11,(U1042-#REF!-#REF!),0)</f>
        <v>0</v>
      </c>
    </row>
    <row r="1043" spans="1:23" s="2" customFormat="1" ht="10.7">
      <c r="A1043" s="259">
        <v>1018</v>
      </c>
      <c r="B1043" s="189"/>
      <c r="C1043" s="186"/>
      <c r="D1043" s="187"/>
      <c r="E1043" s="186"/>
      <c r="F1043" s="188"/>
      <c r="G1043" s="262">
        <f t="shared" si="31"/>
        <v>0</v>
      </c>
      <c r="H1043" s="192"/>
      <c r="I1043" s="187"/>
      <c r="J1043" s="187"/>
      <c r="K1043" s="187"/>
      <c r="L1043" s="187"/>
      <c r="M1043" s="187"/>
      <c r="N1043" s="187"/>
      <c r="O1043" s="187"/>
      <c r="P1043" s="187"/>
      <c r="Q1043" s="187"/>
      <c r="R1043" s="187"/>
      <c r="S1043" s="187"/>
      <c r="T1043" s="269"/>
      <c r="U1043" s="271">
        <f>IF(AND(H1043=0,I1043=0,J1043=0,K1043=0,L1043=0,M1043=0,N1043=0,O1043=0,P1043=0,Q1043=0,R1043=0,S1043=0,T1043=0),0,AVERAGE($H1043:T1043))</f>
        <v>0</v>
      </c>
      <c r="V1043" s="272">
        <f t="shared" si="32"/>
        <v>0</v>
      </c>
      <c r="W1043" s="272">
        <f>IF(U1043&gt;11,(U1043-#REF!-#REF!),0)</f>
        <v>0</v>
      </c>
    </row>
    <row r="1044" spans="1:23" s="2" customFormat="1" ht="10.7">
      <c r="A1044" s="259">
        <v>1019</v>
      </c>
      <c r="B1044" s="189"/>
      <c r="C1044" s="186"/>
      <c r="D1044" s="187"/>
      <c r="E1044" s="186"/>
      <c r="F1044" s="188"/>
      <c r="G1044" s="262">
        <f t="shared" si="31"/>
        <v>0</v>
      </c>
      <c r="H1044" s="192"/>
      <c r="I1044" s="187"/>
      <c r="J1044" s="187"/>
      <c r="K1044" s="187"/>
      <c r="L1044" s="187"/>
      <c r="M1044" s="187"/>
      <c r="N1044" s="187"/>
      <c r="O1044" s="187"/>
      <c r="P1044" s="187"/>
      <c r="Q1044" s="187"/>
      <c r="R1044" s="187"/>
      <c r="S1044" s="187"/>
      <c r="T1044" s="269"/>
      <c r="U1044" s="271">
        <f>IF(AND(H1044=0,I1044=0,J1044=0,K1044=0,L1044=0,M1044=0,N1044=0,O1044=0,P1044=0,Q1044=0,R1044=0,S1044=0,T1044=0),0,AVERAGE($H1044:T1044))</f>
        <v>0</v>
      </c>
      <c r="V1044" s="272">
        <f t="shared" si="32"/>
        <v>0</v>
      </c>
      <c r="W1044" s="272">
        <f>IF(U1044&gt;11,(U1044-#REF!-#REF!),0)</f>
        <v>0</v>
      </c>
    </row>
    <row r="1045" spans="1:23" s="2" customFormat="1" ht="10.7">
      <c r="A1045" s="259">
        <v>1020</v>
      </c>
      <c r="B1045" s="189"/>
      <c r="C1045" s="186"/>
      <c r="D1045" s="187"/>
      <c r="E1045" s="186"/>
      <c r="F1045" s="188"/>
      <c r="G1045" s="262">
        <f t="shared" si="31"/>
        <v>0</v>
      </c>
      <c r="H1045" s="192"/>
      <c r="I1045" s="187"/>
      <c r="J1045" s="187"/>
      <c r="K1045" s="187"/>
      <c r="L1045" s="187"/>
      <c r="M1045" s="187"/>
      <c r="N1045" s="187"/>
      <c r="O1045" s="187"/>
      <c r="P1045" s="187"/>
      <c r="Q1045" s="187"/>
      <c r="R1045" s="187"/>
      <c r="S1045" s="187"/>
      <c r="T1045" s="269"/>
      <c r="U1045" s="271">
        <f>IF(AND(H1045=0,I1045=0,J1045=0,K1045=0,L1045=0,M1045=0,N1045=0,O1045=0,P1045=0,Q1045=0,R1045=0,S1045=0,T1045=0),0,AVERAGE($H1045:T1045))</f>
        <v>0</v>
      </c>
      <c r="V1045" s="272">
        <f t="shared" si="32"/>
        <v>0</v>
      </c>
      <c r="W1045" s="272">
        <f>IF(U1045&gt;11,(U1045-#REF!-#REF!),0)</f>
        <v>0</v>
      </c>
    </row>
    <row r="1046" spans="1:23" s="2" customFormat="1" ht="10.7">
      <c r="A1046" s="259">
        <v>1021</v>
      </c>
      <c r="B1046" s="189"/>
      <c r="C1046" s="186"/>
      <c r="D1046" s="187"/>
      <c r="E1046" s="186"/>
      <c r="F1046" s="188"/>
      <c r="G1046" s="262">
        <f t="shared" si="31"/>
        <v>0</v>
      </c>
      <c r="H1046" s="192"/>
      <c r="I1046" s="187"/>
      <c r="J1046" s="187"/>
      <c r="K1046" s="187"/>
      <c r="L1046" s="187"/>
      <c r="M1046" s="187"/>
      <c r="N1046" s="187"/>
      <c r="O1046" s="187"/>
      <c r="P1046" s="187"/>
      <c r="Q1046" s="187"/>
      <c r="R1046" s="187"/>
      <c r="S1046" s="187"/>
      <c r="T1046" s="269"/>
      <c r="U1046" s="271">
        <f>IF(AND(H1046=0,I1046=0,J1046=0,K1046=0,L1046=0,M1046=0,N1046=0,O1046=0,P1046=0,Q1046=0,R1046=0,S1046=0,T1046=0),0,AVERAGE($H1046:T1046))</f>
        <v>0</v>
      </c>
      <c r="V1046" s="272">
        <f t="shared" si="32"/>
        <v>0</v>
      </c>
      <c r="W1046" s="272">
        <f>IF(U1046&gt;11,(U1046-#REF!-#REF!),0)</f>
        <v>0</v>
      </c>
    </row>
    <row r="1047" spans="1:23" s="2" customFormat="1" ht="10.7">
      <c r="A1047" s="259">
        <v>1022</v>
      </c>
      <c r="B1047" s="189"/>
      <c r="C1047" s="186"/>
      <c r="D1047" s="187"/>
      <c r="E1047" s="186"/>
      <c r="F1047" s="188"/>
      <c r="G1047" s="262">
        <f t="shared" si="31"/>
        <v>0</v>
      </c>
      <c r="H1047" s="192"/>
      <c r="I1047" s="187"/>
      <c r="J1047" s="187"/>
      <c r="K1047" s="187"/>
      <c r="L1047" s="187"/>
      <c r="M1047" s="187"/>
      <c r="N1047" s="187"/>
      <c r="O1047" s="187"/>
      <c r="P1047" s="187"/>
      <c r="Q1047" s="187"/>
      <c r="R1047" s="187"/>
      <c r="S1047" s="187"/>
      <c r="T1047" s="269"/>
      <c r="U1047" s="271">
        <f>IF(AND(H1047=0,I1047=0,J1047=0,K1047=0,L1047=0,M1047=0,N1047=0,O1047=0,P1047=0,Q1047=0,R1047=0,S1047=0,T1047=0),0,AVERAGE($H1047:T1047))</f>
        <v>0</v>
      </c>
      <c r="V1047" s="272">
        <f t="shared" si="32"/>
        <v>0</v>
      </c>
      <c r="W1047" s="272">
        <f>IF(U1047&gt;11,(U1047-#REF!-#REF!),0)</f>
        <v>0</v>
      </c>
    </row>
    <row r="1048" spans="1:23" s="2" customFormat="1" ht="10.7">
      <c r="A1048" s="259">
        <v>1023</v>
      </c>
      <c r="B1048" s="189"/>
      <c r="C1048" s="186"/>
      <c r="D1048" s="187"/>
      <c r="E1048" s="186"/>
      <c r="F1048" s="188"/>
      <c r="G1048" s="262">
        <f t="shared" si="31"/>
        <v>0</v>
      </c>
      <c r="H1048" s="192"/>
      <c r="I1048" s="187"/>
      <c r="J1048" s="187"/>
      <c r="K1048" s="187"/>
      <c r="L1048" s="187"/>
      <c r="M1048" s="187"/>
      <c r="N1048" s="187"/>
      <c r="O1048" s="187"/>
      <c r="P1048" s="187"/>
      <c r="Q1048" s="187"/>
      <c r="R1048" s="187"/>
      <c r="S1048" s="187"/>
      <c r="T1048" s="269"/>
      <c r="U1048" s="271">
        <f>IF(AND(H1048=0,I1048=0,J1048=0,K1048=0,L1048=0,M1048=0,N1048=0,O1048=0,P1048=0,Q1048=0,R1048=0,S1048=0,T1048=0),0,AVERAGE($H1048:T1048))</f>
        <v>0</v>
      </c>
      <c r="V1048" s="272">
        <f t="shared" si="32"/>
        <v>0</v>
      </c>
      <c r="W1048" s="272">
        <f>IF(U1048&gt;11,(U1048-#REF!-#REF!),0)</f>
        <v>0</v>
      </c>
    </row>
    <row r="1049" spans="1:23" s="2" customFormat="1" ht="10.7">
      <c r="A1049" s="259">
        <v>1024</v>
      </c>
      <c r="B1049" s="189"/>
      <c r="C1049" s="186"/>
      <c r="D1049" s="187"/>
      <c r="E1049" s="186"/>
      <c r="F1049" s="188"/>
      <c r="G1049" s="262">
        <f t="shared" si="31"/>
        <v>0</v>
      </c>
      <c r="H1049" s="192"/>
      <c r="I1049" s="187"/>
      <c r="J1049" s="187"/>
      <c r="K1049" s="187"/>
      <c r="L1049" s="187"/>
      <c r="M1049" s="187"/>
      <c r="N1049" s="187"/>
      <c r="O1049" s="187"/>
      <c r="P1049" s="187"/>
      <c r="Q1049" s="187"/>
      <c r="R1049" s="187"/>
      <c r="S1049" s="187"/>
      <c r="T1049" s="269"/>
      <c r="U1049" s="271">
        <f>IF(AND(H1049=0,I1049=0,J1049=0,K1049=0,L1049=0,M1049=0,N1049=0,O1049=0,P1049=0,Q1049=0,R1049=0,S1049=0,T1049=0),0,AVERAGE($H1049:T1049))</f>
        <v>0</v>
      </c>
      <c r="V1049" s="272">
        <f t="shared" si="32"/>
        <v>0</v>
      </c>
      <c r="W1049" s="272">
        <f>IF(U1049&gt;11,(U1049-#REF!-#REF!),0)</f>
        <v>0</v>
      </c>
    </row>
    <row r="1050" spans="1:23" s="2" customFormat="1" ht="10.7">
      <c r="A1050" s="259">
        <v>1025</v>
      </c>
      <c r="B1050" s="189"/>
      <c r="C1050" s="186"/>
      <c r="D1050" s="187"/>
      <c r="E1050" s="186"/>
      <c r="F1050" s="188"/>
      <c r="G1050" s="262">
        <f t="shared" si="31"/>
        <v>0</v>
      </c>
      <c r="H1050" s="192"/>
      <c r="I1050" s="187"/>
      <c r="J1050" s="187"/>
      <c r="K1050" s="187"/>
      <c r="L1050" s="187"/>
      <c r="M1050" s="187"/>
      <c r="N1050" s="187"/>
      <c r="O1050" s="187"/>
      <c r="P1050" s="187"/>
      <c r="Q1050" s="187"/>
      <c r="R1050" s="187"/>
      <c r="S1050" s="187"/>
      <c r="T1050" s="269"/>
      <c r="U1050" s="271">
        <f>IF(AND(H1050=0,I1050=0,J1050=0,K1050=0,L1050=0,M1050=0,N1050=0,O1050=0,P1050=0,Q1050=0,R1050=0,S1050=0,T1050=0),0,AVERAGE($H1050:T1050))</f>
        <v>0</v>
      </c>
      <c r="V1050" s="272">
        <f t="shared" si="32"/>
        <v>0</v>
      </c>
      <c r="W1050" s="272">
        <f>IF(U1050&gt;11,(U1050-#REF!-#REF!),0)</f>
        <v>0</v>
      </c>
    </row>
    <row r="1051" spans="1:23" s="2" customFormat="1" ht="10.7">
      <c r="A1051" s="259">
        <v>1026</v>
      </c>
      <c r="B1051" s="189"/>
      <c r="C1051" s="186"/>
      <c r="D1051" s="187"/>
      <c r="E1051" s="186"/>
      <c r="F1051" s="188"/>
      <c r="G1051" s="262">
        <f t="shared" ref="G1051:G1114" si="33">IF(E1051="Residencial",D1051,E1051)</f>
        <v>0</v>
      </c>
      <c r="H1051" s="192"/>
      <c r="I1051" s="187"/>
      <c r="J1051" s="187"/>
      <c r="K1051" s="187"/>
      <c r="L1051" s="187"/>
      <c r="M1051" s="187"/>
      <c r="N1051" s="187"/>
      <c r="O1051" s="187"/>
      <c r="P1051" s="187"/>
      <c r="Q1051" s="187"/>
      <c r="R1051" s="187"/>
      <c r="S1051" s="187"/>
      <c r="T1051" s="269"/>
      <c r="U1051" s="271">
        <f>IF(AND(H1051=0,I1051=0,J1051=0,K1051=0,L1051=0,M1051=0,N1051=0,O1051=0,P1051=0,Q1051=0,R1051=0,S1051=0,T1051=0),0,AVERAGE($H1051:T1051))</f>
        <v>0</v>
      </c>
      <c r="V1051" s="272">
        <f t="shared" ref="V1051:V1114" si="34">IF(U1051&lt;=11,U1051,11)</f>
        <v>0</v>
      </c>
      <c r="W1051" s="272">
        <f>IF(U1051&gt;11,(U1051-#REF!-#REF!),0)</f>
        <v>0</v>
      </c>
    </row>
    <row r="1052" spans="1:23" s="2" customFormat="1" ht="10.7">
      <c r="A1052" s="259">
        <v>1027</v>
      </c>
      <c r="B1052" s="189"/>
      <c r="C1052" s="186"/>
      <c r="D1052" s="187"/>
      <c r="E1052" s="186"/>
      <c r="F1052" s="188"/>
      <c r="G1052" s="262">
        <f t="shared" si="33"/>
        <v>0</v>
      </c>
      <c r="H1052" s="192"/>
      <c r="I1052" s="187"/>
      <c r="J1052" s="187"/>
      <c r="K1052" s="187"/>
      <c r="L1052" s="187"/>
      <c r="M1052" s="187"/>
      <c r="N1052" s="187"/>
      <c r="O1052" s="187"/>
      <c r="P1052" s="187"/>
      <c r="Q1052" s="187"/>
      <c r="R1052" s="187"/>
      <c r="S1052" s="187"/>
      <c r="T1052" s="269"/>
      <c r="U1052" s="271">
        <f>IF(AND(H1052=0,I1052=0,J1052=0,K1052=0,L1052=0,M1052=0,N1052=0,O1052=0,P1052=0,Q1052=0,R1052=0,S1052=0,T1052=0),0,AVERAGE($H1052:T1052))</f>
        <v>0</v>
      </c>
      <c r="V1052" s="272">
        <f t="shared" si="34"/>
        <v>0</v>
      </c>
      <c r="W1052" s="272">
        <f>IF(U1052&gt;11,(U1052-#REF!-#REF!),0)</f>
        <v>0</v>
      </c>
    </row>
    <row r="1053" spans="1:23" s="2" customFormat="1" ht="10.7">
      <c r="A1053" s="259">
        <v>1028</v>
      </c>
      <c r="B1053" s="189"/>
      <c r="C1053" s="186"/>
      <c r="D1053" s="187"/>
      <c r="E1053" s="186"/>
      <c r="F1053" s="188"/>
      <c r="G1053" s="262">
        <f t="shared" si="33"/>
        <v>0</v>
      </c>
      <c r="H1053" s="192"/>
      <c r="I1053" s="187"/>
      <c r="J1053" s="187"/>
      <c r="K1053" s="187"/>
      <c r="L1053" s="187"/>
      <c r="M1053" s="187"/>
      <c r="N1053" s="187"/>
      <c r="O1053" s="187"/>
      <c r="P1053" s="187"/>
      <c r="Q1053" s="187"/>
      <c r="R1053" s="187"/>
      <c r="S1053" s="187"/>
      <c r="T1053" s="269"/>
      <c r="U1053" s="271">
        <f>IF(AND(H1053=0,I1053=0,J1053=0,K1053=0,L1053=0,M1053=0,N1053=0,O1053=0,P1053=0,Q1053=0,R1053=0,S1053=0,T1053=0),0,AVERAGE($H1053:T1053))</f>
        <v>0</v>
      </c>
      <c r="V1053" s="272">
        <f t="shared" si="34"/>
        <v>0</v>
      </c>
      <c r="W1053" s="272">
        <f>IF(U1053&gt;11,(U1053-#REF!-#REF!),0)</f>
        <v>0</v>
      </c>
    </row>
    <row r="1054" spans="1:23" s="2" customFormat="1" ht="10.7">
      <c r="A1054" s="259">
        <v>1029</v>
      </c>
      <c r="B1054" s="189"/>
      <c r="C1054" s="186"/>
      <c r="D1054" s="187"/>
      <c r="E1054" s="186"/>
      <c r="F1054" s="188"/>
      <c r="G1054" s="262">
        <f t="shared" si="33"/>
        <v>0</v>
      </c>
      <c r="H1054" s="192"/>
      <c r="I1054" s="187"/>
      <c r="J1054" s="187"/>
      <c r="K1054" s="187"/>
      <c r="L1054" s="187"/>
      <c r="M1054" s="187"/>
      <c r="N1054" s="187"/>
      <c r="O1054" s="187"/>
      <c r="P1054" s="187"/>
      <c r="Q1054" s="187"/>
      <c r="R1054" s="187"/>
      <c r="S1054" s="187"/>
      <c r="T1054" s="269"/>
      <c r="U1054" s="271">
        <f>IF(AND(H1054=0,I1054=0,J1054=0,K1054=0,L1054=0,M1054=0,N1054=0,O1054=0,P1054=0,Q1054=0,R1054=0,S1054=0,T1054=0),0,AVERAGE($H1054:T1054))</f>
        <v>0</v>
      </c>
      <c r="V1054" s="272">
        <f t="shared" si="34"/>
        <v>0</v>
      </c>
      <c r="W1054" s="272">
        <f>IF(U1054&gt;11,(U1054-#REF!-#REF!),0)</f>
        <v>0</v>
      </c>
    </row>
    <row r="1055" spans="1:23" s="2" customFormat="1" ht="10.7">
      <c r="A1055" s="259">
        <v>1030</v>
      </c>
      <c r="B1055" s="189"/>
      <c r="C1055" s="186"/>
      <c r="D1055" s="187"/>
      <c r="E1055" s="186"/>
      <c r="F1055" s="188"/>
      <c r="G1055" s="262">
        <f t="shared" si="33"/>
        <v>0</v>
      </c>
      <c r="H1055" s="192"/>
      <c r="I1055" s="187"/>
      <c r="J1055" s="187"/>
      <c r="K1055" s="187"/>
      <c r="L1055" s="187"/>
      <c r="M1055" s="187"/>
      <c r="N1055" s="187"/>
      <c r="O1055" s="187"/>
      <c r="P1055" s="187"/>
      <c r="Q1055" s="187"/>
      <c r="R1055" s="187"/>
      <c r="S1055" s="187"/>
      <c r="T1055" s="269"/>
      <c r="U1055" s="271">
        <f>IF(AND(H1055=0,I1055=0,J1055=0,K1055=0,L1055=0,M1055=0,N1055=0,O1055=0,P1055=0,Q1055=0,R1055=0,S1055=0,T1055=0),0,AVERAGE($H1055:T1055))</f>
        <v>0</v>
      </c>
      <c r="V1055" s="272">
        <f t="shared" si="34"/>
        <v>0</v>
      </c>
      <c r="W1055" s="272">
        <f>IF(U1055&gt;11,(U1055-#REF!-#REF!),0)</f>
        <v>0</v>
      </c>
    </row>
    <row r="1056" spans="1:23" s="2" customFormat="1" ht="10.7">
      <c r="A1056" s="259">
        <v>1031</v>
      </c>
      <c r="B1056" s="189"/>
      <c r="C1056" s="186"/>
      <c r="D1056" s="187"/>
      <c r="E1056" s="186"/>
      <c r="F1056" s="188"/>
      <c r="G1056" s="262">
        <f t="shared" si="33"/>
        <v>0</v>
      </c>
      <c r="H1056" s="192"/>
      <c r="I1056" s="187"/>
      <c r="J1056" s="187"/>
      <c r="K1056" s="187"/>
      <c r="L1056" s="187"/>
      <c r="M1056" s="187"/>
      <c r="N1056" s="187"/>
      <c r="O1056" s="187"/>
      <c r="P1056" s="187"/>
      <c r="Q1056" s="187"/>
      <c r="R1056" s="187"/>
      <c r="S1056" s="187"/>
      <c r="T1056" s="269"/>
      <c r="U1056" s="271">
        <f>IF(AND(H1056=0,I1056=0,J1056=0,K1056=0,L1056=0,M1056=0,N1056=0,O1056=0,P1056=0,Q1056=0,R1056=0,S1056=0,T1056=0),0,AVERAGE($H1056:T1056))</f>
        <v>0</v>
      </c>
      <c r="V1056" s="272">
        <f t="shared" si="34"/>
        <v>0</v>
      </c>
      <c r="W1056" s="272">
        <f>IF(U1056&gt;11,(U1056-#REF!-#REF!),0)</f>
        <v>0</v>
      </c>
    </row>
    <row r="1057" spans="1:23" s="2" customFormat="1" ht="10.7">
      <c r="A1057" s="259">
        <v>1032</v>
      </c>
      <c r="B1057" s="189"/>
      <c r="C1057" s="186"/>
      <c r="D1057" s="187"/>
      <c r="E1057" s="186"/>
      <c r="F1057" s="188"/>
      <c r="G1057" s="262">
        <f t="shared" si="33"/>
        <v>0</v>
      </c>
      <c r="H1057" s="192"/>
      <c r="I1057" s="187"/>
      <c r="J1057" s="187"/>
      <c r="K1057" s="187"/>
      <c r="L1057" s="187"/>
      <c r="M1057" s="187"/>
      <c r="N1057" s="187"/>
      <c r="O1057" s="187"/>
      <c r="P1057" s="187"/>
      <c r="Q1057" s="187"/>
      <c r="R1057" s="187"/>
      <c r="S1057" s="187"/>
      <c r="T1057" s="269"/>
      <c r="U1057" s="271">
        <f>IF(AND(H1057=0,I1057=0,J1057=0,K1057=0,L1057=0,M1057=0,N1057=0,O1057=0,P1057=0,Q1057=0,R1057=0,S1057=0,T1057=0),0,AVERAGE($H1057:T1057))</f>
        <v>0</v>
      </c>
      <c r="V1057" s="272">
        <f t="shared" si="34"/>
        <v>0</v>
      </c>
      <c r="W1057" s="272">
        <f>IF(U1057&gt;11,(U1057-#REF!-#REF!),0)</f>
        <v>0</v>
      </c>
    </row>
    <row r="1058" spans="1:23" s="2" customFormat="1" ht="10.7">
      <c r="A1058" s="259">
        <v>1033</v>
      </c>
      <c r="B1058" s="189"/>
      <c r="C1058" s="186"/>
      <c r="D1058" s="187"/>
      <c r="E1058" s="186"/>
      <c r="F1058" s="188"/>
      <c r="G1058" s="262">
        <f t="shared" si="33"/>
        <v>0</v>
      </c>
      <c r="H1058" s="192"/>
      <c r="I1058" s="187"/>
      <c r="J1058" s="187"/>
      <c r="K1058" s="187"/>
      <c r="L1058" s="187"/>
      <c r="M1058" s="187"/>
      <c r="N1058" s="187"/>
      <c r="O1058" s="187"/>
      <c r="P1058" s="187"/>
      <c r="Q1058" s="187"/>
      <c r="R1058" s="187"/>
      <c r="S1058" s="187"/>
      <c r="T1058" s="269"/>
      <c r="U1058" s="271">
        <f>IF(AND(H1058=0,I1058=0,J1058=0,K1058=0,L1058=0,M1058=0,N1058=0,O1058=0,P1058=0,Q1058=0,R1058=0,S1058=0,T1058=0),0,AVERAGE($H1058:T1058))</f>
        <v>0</v>
      </c>
      <c r="V1058" s="272">
        <f t="shared" si="34"/>
        <v>0</v>
      </c>
      <c r="W1058" s="272">
        <f>IF(U1058&gt;11,(U1058-#REF!-#REF!),0)</f>
        <v>0</v>
      </c>
    </row>
    <row r="1059" spans="1:23" s="2" customFormat="1" ht="10.7">
      <c r="A1059" s="259">
        <v>1034</v>
      </c>
      <c r="B1059" s="189"/>
      <c r="C1059" s="186"/>
      <c r="D1059" s="187"/>
      <c r="E1059" s="186"/>
      <c r="F1059" s="188"/>
      <c r="G1059" s="262">
        <f t="shared" si="33"/>
        <v>0</v>
      </c>
      <c r="H1059" s="192"/>
      <c r="I1059" s="187"/>
      <c r="J1059" s="187"/>
      <c r="K1059" s="187"/>
      <c r="L1059" s="187"/>
      <c r="M1059" s="187"/>
      <c r="N1059" s="187"/>
      <c r="O1059" s="187"/>
      <c r="P1059" s="187"/>
      <c r="Q1059" s="187"/>
      <c r="R1059" s="187"/>
      <c r="S1059" s="187"/>
      <c r="T1059" s="269"/>
      <c r="U1059" s="271">
        <f>IF(AND(H1059=0,I1059=0,J1059=0,K1059=0,L1059=0,M1059=0,N1059=0,O1059=0,P1059=0,Q1059=0,R1059=0,S1059=0,T1059=0),0,AVERAGE($H1059:T1059))</f>
        <v>0</v>
      </c>
      <c r="V1059" s="272">
        <f t="shared" si="34"/>
        <v>0</v>
      </c>
      <c r="W1059" s="272">
        <f>IF(U1059&gt;11,(U1059-#REF!-#REF!),0)</f>
        <v>0</v>
      </c>
    </row>
    <row r="1060" spans="1:23" s="2" customFormat="1" ht="10.7">
      <c r="A1060" s="259">
        <v>1035</v>
      </c>
      <c r="B1060" s="189"/>
      <c r="C1060" s="186"/>
      <c r="D1060" s="187"/>
      <c r="E1060" s="186"/>
      <c r="F1060" s="188"/>
      <c r="G1060" s="262">
        <f t="shared" si="33"/>
        <v>0</v>
      </c>
      <c r="H1060" s="192"/>
      <c r="I1060" s="187"/>
      <c r="J1060" s="187"/>
      <c r="K1060" s="187"/>
      <c r="L1060" s="187"/>
      <c r="M1060" s="187"/>
      <c r="N1060" s="187"/>
      <c r="O1060" s="187"/>
      <c r="P1060" s="187"/>
      <c r="Q1060" s="187"/>
      <c r="R1060" s="187"/>
      <c r="S1060" s="187"/>
      <c r="T1060" s="269"/>
      <c r="U1060" s="271">
        <f>IF(AND(H1060=0,I1060=0,J1060=0,K1060=0,L1060=0,M1060=0,N1060=0,O1060=0,P1060=0,Q1060=0,R1060=0,S1060=0,T1060=0),0,AVERAGE($H1060:T1060))</f>
        <v>0</v>
      </c>
      <c r="V1060" s="272">
        <f t="shared" si="34"/>
        <v>0</v>
      </c>
      <c r="W1060" s="272">
        <f>IF(U1060&gt;11,(U1060-#REF!-#REF!),0)</f>
        <v>0</v>
      </c>
    </row>
    <row r="1061" spans="1:23" s="2" customFormat="1" ht="10.7">
      <c r="A1061" s="259">
        <v>1036</v>
      </c>
      <c r="B1061" s="189"/>
      <c r="C1061" s="186"/>
      <c r="D1061" s="187"/>
      <c r="E1061" s="186"/>
      <c r="F1061" s="188"/>
      <c r="G1061" s="262">
        <f t="shared" si="33"/>
        <v>0</v>
      </c>
      <c r="H1061" s="192"/>
      <c r="I1061" s="187"/>
      <c r="J1061" s="187"/>
      <c r="K1061" s="187"/>
      <c r="L1061" s="187"/>
      <c r="M1061" s="187"/>
      <c r="N1061" s="187"/>
      <c r="O1061" s="187"/>
      <c r="P1061" s="187"/>
      <c r="Q1061" s="187"/>
      <c r="R1061" s="187"/>
      <c r="S1061" s="187"/>
      <c r="T1061" s="269"/>
      <c r="U1061" s="271">
        <f>IF(AND(H1061=0,I1061=0,J1061=0,K1061=0,L1061=0,M1061=0,N1061=0,O1061=0,P1061=0,Q1061=0,R1061=0,S1061=0,T1061=0),0,AVERAGE($H1061:T1061))</f>
        <v>0</v>
      </c>
      <c r="V1061" s="272">
        <f t="shared" si="34"/>
        <v>0</v>
      </c>
      <c r="W1061" s="272">
        <f>IF(U1061&gt;11,(U1061-#REF!-#REF!),0)</f>
        <v>0</v>
      </c>
    </row>
    <row r="1062" spans="1:23" s="2" customFormat="1" ht="10.7">
      <c r="A1062" s="259">
        <v>1037</v>
      </c>
      <c r="B1062" s="189"/>
      <c r="C1062" s="186"/>
      <c r="D1062" s="187"/>
      <c r="E1062" s="186"/>
      <c r="F1062" s="188"/>
      <c r="G1062" s="262">
        <f t="shared" si="33"/>
        <v>0</v>
      </c>
      <c r="H1062" s="192"/>
      <c r="I1062" s="187"/>
      <c r="J1062" s="187"/>
      <c r="K1062" s="187"/>
      <c r="L1062" s="187"/>
      <c r="M1062" s="187"/>
      <c r="N1062" s="187"/>
      <c r="O1062" s="187"/>
      <c r="P1062" s="187"/>
      <c r="Q1062" s="187"/>
      <c r="R1062" s="187"/>
      <c r="S1062" s="187"/>
      <c r="T1062" s="269"/>
      <c r="U1062" s="271">
        <f>IF(AND(H1062=0,I1062=0,J1062=0,K1062=0,L1062=0,M1062=0,N1062=0,O1062=0,P1062=0,Q1062=0,R1062=0,S1062=0,T1062=0),0,AVERAGE($H1062:T1062))</f>
        <v>0</v>
      </c>
      <c r="V1062" s="272">
        <f t="shared" si="34"/>
        <v>0</v>
      </c>
      <c r="W1062" s="272">
        <f>IF(U1062&gt;11,(U1062-#REF!-#REF!),0)</f>
        <v>0</v>
      </c>
    </row>
    <row r="1063" spans="1:23" s="2" customFormat="1" ht="10.7">
      <c r="A1063" s="259">
        <v>1038</v>
      </c>
      <c r="B1063" s="189"/>
      <c r="C1063" s="186"/>
      <c r="D1063" s="187"/>
      <c r="E1063" s="186"/>
      <c r="F1063" s="188"/>
      <c r="G1063" s="262">
        <f t="shared" si="33"/>
        <v>0</v>
      </c>
      <c r="H1063" s="192"/>
      <c r="I1063" s="187"/>
      <c r="J1063" s="187"/>
      <c r="K1063" s="187"/>
      <c r="L1063" s="187"/>
      <c r="M1063" s="187"/>
      <c r="N1063" s="187"/>
      <c r="O1063" s="187"/>
      <c r="P1063" s="187"/>
      <c r="Q1063" s="187"/>
      <c r="R1063" s="187"/>
      <c r="S1063" s="187"/>
      <c r="T1063" s="269"/>
      <c r="U1063" s="271">
        <f>IF(AND(H1063=0,I1063=0,J1063=0,K1063=0,L1063=0,M1063=0,N1063=0,O1063=0,P1063=0,Q1063=0,R1063=0,S1063=0,T1063=0),0,AVERAGE($H1063:T1063))</f>
        <v>0</v>
      </c>
      <c r="V1063" s="272">
        <f t="shared" si="34"/>
        <v>0</v>
      </c>
      <c r="W1063" s="272">
        <f>IF(U1063&gt;11,(U1063-#REF!-#REF!),0)</f>
        <v>0</v>
      </c>
    </row>
    <row r="1064" spans="1:23" s="2" customFormat="1" ht="10.7">
      <c r="A1064" s="259">
        <v>1039</v>
      </c>
      <c r="B1064" s="189"/>
      <c r="C1064" s="186"/>
      <c r="D1064" s="187"/>
      <c r="E1064" s="186"/>
      <c r="F1064" s="188"/>
      <c r="G1064" s="262">
        <f t="shared" si="33"/>
        <v>0</v>
      </c>
      <c r="H1064" s="192"/>
      <c r="I1064" s="187"/>
      <c r="J1064" s="187"/>
      <c r="K1064" s="187"/>
      <c r="L1064" s="187"/>
      <c r="M1064" s="187"/>
      <c r="N1064" s="187"/>
      <c r="O1064" s="187"/>
      <c r="P1064" s="187"/>
      <c r="Q1064" s="187"/>
      <c r="R1064" s="187"/>
      <c r="S1064" s="187"/>
      <c r="T1064" s="269"/>
      <c r="U1064" s="271">
        <f>IF(AND(H1064=0,I1064=0,J1064=0,K1064=0,L1064=0,M1064=0,N1064=0,O1064=0,P1064=0,Q1064=0,R1064=0,S1064=0,T1064=0),0,AVERAGE($H1064:T1064))</f>
        <v>0</v>
      </c>
      <c r="V1064" s="272">
        <f t="shared" si="34"/>
        <v>0</v>
      </c>
      <c r="W1064" s="272">
        <f>IF(U1064&gt;11,(U1064-#REF!-#REF!),0)</f>
        <v>0</v>
      </c>
    </row>
    <row r="1065" spans="1:23" s="2" customFormat="1" ht="10.7">
      <c r="A1065" s="259">
        <v>1040</v>
      </c>
      <c r="B1065" s="189"/>
      <c r="C1065" s="186"/>
      <c r="D1065" s="187"/>
      <c r="E1065" s="186"/>
      <c r="F1065" s="188"/>
      <c r="G1065" s="262">
        <f t="shared" si="33"/>
        <v>0</v>
      </c>
      <c r="H1065" s="192"/>
      <c r="I1065" s="187"/>
      <c r="J1065" s="187"/>
      <c r="K1065" s="187"/>
      <c r="L1065" s="187"/>
      <c r="M1065" s="187"/>
      <c r="N1065" s="187"/>
      <c r="O1065" s="187"/>
      <c r="P1065" s="187"/>
      <c r="Q1065" s="187"/>
      <c r="R1065" s="187"/>
      <c r="S1065" s="187"/>
      <c r="T1065" s="269"/>
      <c r="U1065" s="271">
        <f>IF(AND(H1065=0,I1065=0,J1065=0,K1065=0,L1065=0,M1065=0,N1065=0,O1065=0,P1065=0,Q1065=0,R1065=0,S1065=0,T1065=0),0,AVERAGE($H1065:T1065))</f>
        <v>0</v>
      </c>
      <c r="V1065" s="272">
        <f t="shared" si="34"/>
        <v>0</v>
      </c>
      <c r="W1065" s="272">
        <f>IF(U1065&gt;11,(U1065-#REF!-#REF!),0)</f>
        <v>0</v>
      </c>
    </row>
    <row r="1066" spans="1:23" s="2" customFormat="1" ht="10.7">
      <c r="A1066" s="259">
        <v>1041</v>
      </c>
      <c r="B1066" s="189"/>
      <c r="C1066" s="186"/>
      <c r="D1066" s="187"/>
      <c r="E1066" s="186"/>
      <c r="F1066" s="188"/>
      <c r="G1066" s="262">
        <f t="shared" si="33"/>
        <v>0</v>
      </c>
      <c r="H1066" s="192"/>
      <c r="I1066" s="187"/>
      <c r="J1066" s="187"/>
      <c r="K1066" s="187"/>
      <c r="L1066" s="187"/>
      <c r="M1066" s="187"/>
      <c r="N1066" s="187"/>
      <c r="O1066" s="187"/>
      <c r="P1066" s="187"/>
      <c r="Q1066" s="187"/>
      <c r="R1066" s="187"/>
      <c r="S1066" s="187"/>
      <c r="T1066" s="269"/>
      <c r="U1066" s="271">
        <f>IF(AND(H1066=0,I1066=0,J1066=0,K1066=0,L1066=0,M1066=0,N1066=0,O1066=0,P1066=0,Q1066=0,R1066=0,S1066=0,T1066=0),0,AVERAGE($H1066:T1066))</f>
        <v>0</v>
      </c>
      <c r="V1066" s="272">
        <f t="shared" si="34"/>
        <v>0</v>
      </c>
      <c r="W1066" s="272">
        <f>IF(U1066&gt;11,(U1066-#REF!-#REF!),0)</f>
        <v>0</v>
      </c>
    </row>
    <row r="1067" spans="1:23" s="2" customFormat="1" ht="10.7">
      <c r="A1067" s="259">
        <v>1042</v>
      </c>
      <c r="B1067" s="189"/>
      <c r="C1067" s="186"/>
      <c r="D1067" s="187"/>
      <c r="E1067" s="186"/>
      <c r="F1067" s="188"/>
      <c r="G1067" s="262">
        <f t="shared" si="33"/>
        <v>0</v>
      </c>
      <c r="H1067" s="192"/>
      <c r="I1067" s="187"/>
      <c r="J1067" s="187"/>
      <c r="K1067" s="187"/>
      <c r="L1067" s="187"/>
      <c r="M1067" s="187"/>
      <c r="N1067" s="187"/>
      <c r="O1067" s="187"/>
      <c r="P1067" s="187"/>
      <c r="Q1067" s="187"/>
      <c r="R1067" s="187"/>
      <c r="S1067" s="187"/>
      <c r="T1067" s="269"/>
      <c r="U1067" s="271">
        <f>IF(AND(H1067=0,I1067=0,J1067=0,K1067=0,L1067=0,M1067=0,N1067=0,O1067=0,P1067=0,Q1067=0,R1067=0,S1067=0,T1067=0),0,AVERAGE($H1067:T1067))</f>
        <v>0</v>
      </c>
      <c r="V1067" s="272">
        <f t="shared" si="34"/>
        <v>0</v>
      </c>
      <c r="W1067" s="272">
        <f>IF(U1067&gt;11,(U1067-#REF!-#REF!),0)</f>
        <v>0</v>
      </c>
    </row>
    <row r="1068" spans="1:23" s="2" customFormat="1" ht="10.7">
      <c r="A1068" s="259">
        <v>1043</v>
      </c>
      <c r="B1068" s="189"/>
      <c r="C1068" s="186"/>
      <c r="D1068" s="187"/>
      <c r="E1068" s="186"/>
      <c r="F1068" s="188"/>
      <c r="G1068" s="262">
        <f t="shared" si="33"/>
        <v>0</v>
      </c>
      <c r="H1068" s="192"/>
      <c r="I1068" s="187"/>
      <c r="J1068" s="187"/>
      <c r="K1068" s="187"/>
      <c r="L1068" s="187"/>
      <c r="M1068" s="187"/>
      <c r="N1068" s="187"/>
      <c r="O1068" s="187"/>
      <c r="P1068" s="187"/>
      <c r="Q1068" s="187"/>
      <c r="R1068" s="187"/>
      <c r="S1068" s="187"/>
      <c r="T1068" s="269"/>
      <c r="U1068" s="271">
        <f>IF(AND(H1068=0,I1068=0,J1068=0,K1068=0,L1068=0,M1068=0,N1068=0,O1068=0,P1068=0,Q1068=0,R1068=0,S1068=0,T1068=0),0,AVERAGE($H1068:T1068))</f>
        <v>0</v>
      </c>
      <c r="V1068" s="272">
        <f t="shared" si="34"/>
        <v>0</v>
      </c>
      <c r="W1068" s="272">
        <f>IF(U1068&gt;11,(U1068-#REF!-#REF!),0)</f>
        <v>0</v>
      </c>
    </row>
    <row r="1069" spans="1:23" s="2" customFormat="1" ht="10.7">
      <c r="A1069" s="259">
        <v>1044</v>
      </c>
      <c r="B1069" s="189"/>
      <c r="C1069" s="186"/>
      <c r="D1069" s="187"/>
      <c r="E1069" s="186"/>
      <c r="F1069" s="188"/>
      <c r="G1069" s="262">
        <f t="shared" si="33"/>
        <v>0</v>
      </c>
      <c r="H1069" s="192"/>
      <c r="I1069" s="187"/>
      <c r="J1069" s="187"/>
      <c r="K1069" s="187"/>
      <c r="L1069" s="187"/>
      <c r="M1069" s="187"/>
      <c r="N1069" s="187"/>
      <c r="O1069" s="187"/>
      <c r="P1069" s="187"/>
      <c r="Q1069" s="187"/>
      <c r="R1069" s="187"/>
      <c r="S1069" s="187"/>
      <c r="T1069" s="269"/>
      <c r="U1069" s="271">
        <f>IF(AND(H1069=0,I1069=0,J1069=0,K1069=0,L1069=0,M1069=0,N1069=0,O1069=0,P1069=0,Q1069=0,R1069=0,S1069=0,T1069=0),0,AVERAGE($H1069:T1069))</f>
        <v>0</v>
      </c>
      <c r="V1069" s="272">
        <f t="shared" si="34"/>
        <v>0</v>
      </c>
      <c r="W1069" s="272">
        <f>IF(U1069&gt;11,(U1069-#REF!-#REF!),0)</f>
        <v>0</v>
      </c>
    </row>
    <row r="1070" spans="1:23" s="2" customFormat="1" ht="10.7">
      <c r="A1070" s="259">
        <v>1045</v>
      </c>
      <c r="B1070" s="189"/>
      <c r="C1070" s="186"/>
      <c r="D1070" s="187"/>
      <c r="E1070" s="186"/>
      <c r="F1070" s="188"/>
      <c r="G1070" s="262">
        <f t="shared" si="33"/>
        <v>0</v>
      </c>
      <c r="H1070" s="192"/>
      <c r="I1070" s="187"/>
      <c r="J1070" s="187"/>
      <c r="K1070" s="187"/>
      <c r="L1070" s="187"/>
      <c r="M1070" s="187"/>
      <c r="N1070" s="187"/>
      <c r="O1070" s="187"/>
      <c r="P1070" s="187"/>
      <c r="Q1070" s="187"/>
      <c r="R1070" s="187"/>
      <c r="S1070" s="187"/>
      <c r="T1070" s="269"/>
      <c r="U1070" s="271">
        <f>IF(AND(H1070=0,I1070=0,J1070=0,K1070=0,L1070=0,M1070=0,N1070=0,O1070=0,P1070=0,Q1070=0,R1070=0,S1070=0,T1070=0),0,AVERAGE($H1070:T1070))</f>
        <v>0</v>
      </c>
      <c r="V1070" s="272">
        <f t="shared" si="34"/>
        <v>0</v>
      </c>
      <c r="W1070" s="272">
        <f>IF(U1070&gt;11,(U1070-#REF!-#REF!),0)</f>
        <v>0</v>
      </c>
    </row>
    <row r="1071" spans="1:23" s="2" customFormat="1" ht="10.7">
      <c r="A1071" s="259">
        <v>1046</v>
      </c>
      <c r="B1071" s="189"/>
      <c r="C1071" s="186"/>
      <c r="D1071" s="187"/>
      <c r="E1071" s="186"/>
      <c r="F1071" s="188"/>
      <c r="G1071" s="262">
        <f t="shared" si="33"/>
        <v>0</v>
      </c>
      <c r="H1071" s="192"/>
      <c r="I1071" s="187"/>
      <c r="J1071" s="187"/>
      <c r="K1071" s="187"/>
      <c r="L1071" s="187"/>
      <c r="M1071" s="187"/>
      <c r="N1071" s="187"/>
      <c r="O1071" s="187"/>
      <c r="P1071" s="187"/>
      <c r="Q1071" s="187"/>
      <c r="R1071" s="187"/>
      <c r="S1071" s="187"/>
      <c r="T1071" s="269"/>
      <c r="U1071" s="271">
        <f>IF(AND(H1071=0,I1071=0,J1071=0,K1071=0,L1071=0,M1071=0,N1071=0,O1071=0,P1071=0,Q1071=0,R1071=0,S1071=0,T1071=0),0,AVERAGE($H1071:T1071))</f>
        <v>0</v>
      </c>
      <c r="V1071" s="272">
        <f t="shared" si="34"/>
        <v>0</v>
      </c>
      <c r="W1071" s="272">
        <f>IF(U1071&gt;11,(U1071-#REF!-#REF!),0)</f>
        <v>0</v>
      </c>
    </row>
    <row r="1072" spans="1:23" s="2" customFormat="1" ht="10.7">
      <c r="A1072" s="259">
        <v>1047</v>
      </c>
      <c r="B1072" s="189"/>
      <c r="C1072" s="186"/>
      <c r="D1072" s="187"/>
      <c r="E1072" s="186"/>
      <c r="F1072" s="188"/>
      <c r="G1072" s="262">
        <f t="shared" si="33"/>
        <v>0</v>
      </c>
      <c r="H1072" s="192"/>
      <c r="I1072" s="187"/>
      <c r="J1072" s="187"/>
      <c r="K1072" s="187"/>
      <c r="L1072" s="187"/>
      <c r="M1072" s="187"/>
      <c r="N1072" s="187"/>
      <c r="O1072" s="187"/>
      <c r="P1072" s="187"/>
      <c r="Q1072" s="187"/>
      <c r="R1072" s="187"/>
      <c r="S1072" s="187"/>
      <c r="T1072" s="269"/>
      <c r="U1072" s="271">
        <f>IF(AND(H1072=0,I1072=0,J1072=0,K1072=0,L1072=0,M1072=0,N1072=0,O1072=0,P1072=0,Q1072=0,R1072=0,S1072=0,T1072=0),0,AVERAGE($H1072:T1072))</f>
        <v>0</v>
      </c>
      <c r="V1072" s="272">
        <f t="shared" si="34"/>
        <v>0</v>
      </c>
      <c r="W1072" s="272">
        <f>IF(U1072&gt;11,(U1072-#REF!-#REF!),0)</f>
        <v>0</v>
      </c>
    </row>
    <row r="1073" spans="1:23" s="2" customFormat="1" ht="10.7">
      <c r="A1073" s="259">
        <v>1048</v>
      </c>
      <c r="B1073" s="189"/>
      <c r="C1073" s="186"/>
      <c r="D1073" s="187"/>
      <c r="E1073" s="186"/>
      <c r="F1073" s="188"/>
      <c r="G1073" s="262">
        <f t="shared" si="33"/>
        <v>0</v>
      </c>
      <c r="H1073" s="192"/>
      <c r="I1073" s="187"/>
      <c r="J1073" s="187"/>
      <c r="K1073" s="187"/>
      <c r="L1073" s="187"/>
      <c r="M1073" s="187"/>
      <c r="N1073" s="187"/>
      <c r="O1073" s="187"/>
      <c r="P1073" s="187"/>
      <c r="Q1073" s="187"/>
      <c r="R1073" s="187"/>
      <c r="S1073" s="187"/>
      <c r="T1073" s="269"/>
      <c r="U1073" s="271">
        <f>IF(AND(H1073=0,I1073=0,J1073=0,K1073=0,L1073=0,M1073=0,N1073=0,O1073=0,P1073=0,Q1073=0,R1073=0,S1073=0,T1073=0),0,AVERAGE($H1073:T1073))</f>
        <v>0</v>
      </c>
      <c r="V1073" s="272">
        <f t="shared" si="34"/>
        <v>0</v>
      </c>
      <c r="W1073" s="272">
        <f>IF(U1073&gt;11,(U1073-#REF!-#REF!),0)</f>
        <v>0</v>
      </c>
    </row>
    <row r="1074" spans="1:23" s="2" customFormat="1" ht="10.7">
      <c r="A1074" s="259">
        <v>1049</v>
      </c>
      <c r="B1074" s="189"/>
      <c r="C1074" s="186"/>
      <c r="D1074" s="187"/>
      <c r="E1074" s="186"/>
      <c r="F1074" s="188"/>
      <c r="G1074" s="262">
        <f t="shared" si="33"/>
        <v>0</v>
      </c>
      <c r="H1074" s="192"/>
      <c r="I1074" s="187"/>
      <c r="J1074" s="187"/>
      <c r="K1074" s="187"/>
      <c r="L1074" s="187"/>
      <c r="M1074" s="187"/>
      <c r="N1074" s="187"/>
      <c r="O1074" s="187"/>
      <c r="P1074" s="187"/>
      <c r="Q1074" s="187"/>
      <c r="R1074" s="187"/>
      <c r="S1074" s="187"/>
      <c r="T1074" s="269"/>
      <c r="U1074" s="271">
        <f>IF(AND(H1074=0,I1074=0,J1074=0,K1074=0,L1074=0,M1074=0,N1074=0,O1074=0,P1074=0,Q1074=0,R1074=0,S1074=0,T1074=0),0,AVERAGE($H1074:T1074))</f>
        <v>0</v>
      </c>
      <c r="V1074" s="272">
        <f t="shared" si="34"/>
        <v>0</v>
      </c>
      <c r="W1074" s="272">
        <f>IF(U1074&gt;11,(U1074-#REF!-#REF!),0)</f>
        <v>0</v>
      </c>
    </row>
    <row r="1075" spans="1:23" s="2" customFormat="1" ht="10.7">
      <c r="A1075" s="259">
        <v>1050</v>
      </c>
      <c r="B1075" s="189"/>
      <c r="C1075" s="186"/>
      <c r="D1075" s="187"/>
      <c r="E1075" s="186"/>
      <c r="F1075" s="188"/>
      <c r="G1075" s="262">
        <f t="shared" si="33"/>
        <v>0</v>
      </c>
      <c r="H1075" s="192"/>
      <c r="I1075" s="187"/>
      <c r="J1075" s="187"/>
      <c r="K1075" s="187"/>
      <c r="L1075" s="187"/>
      <c r="M1075" s="187"/>
      <c r="N1075" s="187"/>
      <c r="O1075" s="187"/>
      <c r="P1075" s="187"/>
      <c r="Q1075" s="187"/>
      <c r="R1075" s="187"/>
      <c r="S1075" s="187"/>
      <c r="T1075" s="269"/>
      <c r="U1075" s="271">
        <f>IF(AND(H1075=0,I1075=0,J1075=0,K1075=0,L1075=0,M1075=0,N1075=0,O1075=0,P1075=0,Q1075=0,R1075=0,S1075=0,T1075=0),0,AVERAGE($H1075:T1075))</f>
        <v>0</v>
      </c>
      <c r="V1075" s="272">
        <f t="shared" si="34"/>
        <v>0</v>
      </c>
      <c r="W1075" s="272">
        <f>IF(U1075&gt;11,(U1075-#REF!-#REF!),0)</f>
        <v>0</v>
      </c>
    </row>
    <row r="1076" spans="1:23" s="2" customFormat="1" ht="10.7">
      <c r="A1076" s="259">
        <v>1051</v>
      </c>
      <c r="B1076" s="189"/>
      <c r="C1076" s="186"/>
      <c r="D1076" s="187"/>
      <c r="E1076" s="186"/>
      <c r="F1076" s="188"/>
      <c r="G1076" s="262">
        <f t="shared" si="33"/>
        <v>0</v>
      </c>
      <c r="H1076" s="192"/>
      <c r="I1076" s="187"/>
      <c r="J1076" s="187"/>
      <c r="K1076" s="187"/>
      <c r="L1076" s="187"/>
      <c r="M1076" s="187"/>
      <c r="N1076" s="187"/>
      <c r="O1076" s="187"/>
      <c r="P1076" s="187"/>
      <c r="Q1076" s="187"/>
      <c r="R1076" s="187"/>
      <c r="S1076" s="187"/>
      <c r="T1076" s="269"/>
      <c r="U1076" s="271">
        <f>IF(AND(H1076=0,I1076=0,J1076=0,K1076=0,L1076=0,M1076=0,N1076=0,O1076=0,P1076=0,Q1076=0,R1076=0,S1076=0,T1076=0),0,AVERAGE($H1076:T1076))</f>
        <v>0</v>
      </c>
      <c r="V1076" s="272">
        <f t="shared" si="34"/>
        <v>0</v>
      </c>
      <c r="W1076" s="272">
        <f>IF(U1076&gt;11,(U1076-#REF!-#REF!),0)</f>
        <v>0</v>
      </c>
    </row>
    <row r="1077" spans="1:23" s="2" customFormat="1" ht="10.7">
      <c r="A1077" s="259">
        <v>1052</v>
      </c>
      <c r="B1077" s="189"/>
      <c r="C1077" s="186"/>
      <c r="D1077" s="187"/>
      <c r="E1077" s="186"/>
      <c r="F1077" s="188"/>
      <c r="G1077" s="262">
        <f t="shared" si="33"/>
        <v>0</v>
      </c>
      <c r="H1077" s="192"/>
      <c r="I1077" s="187"/>
      <c r="J1077" s="187"/>
      <c r="K1077" s="187"/>
      <c r="L1077" s="187"/>
      <c r="M1077" s="187"/>
      <c r="N1077" s="187"/>
      <c r="O1077" s="187"/>
      <c r="P1077" s="187"/>
      <c r="Q1077" s="187"/>
      <c r="R1077" s="187"/>
      <c r="S1077" s="187"/>
      <c r="T1077" s="269"/>
      <c r="U1077" s="271">
        <f>IF(AND(H1077=0,I1077=0,J1077=0,K1077=0,L1077=0,M1077=0,N1077=0,O1077=0,P1077=0,Q1077=0,R1077=0,S1077=0,T1077=0),0,AVERAGE($H1077:T1077))</f>
        <v>0</v>
      </c>
      <c r="V1077" s="272">
        <f t="shared" si="34"/>
        <v>0</v>
      </c>
      <c r="W1077" s="272">
        <f>IF(U1077&gt;11,(U1077-#REF!-#REF!),0)</f>
        <v>0</v>
      </c>
    </row>
    <row r="1078" spans="1:23" s="2" customFormat="1" ht="10.7">
      <c r="A1078" s="259">
        <v>1053</v>
      </c>
      <c r="B1078" s="189"/>
      <c r="C1078" s="186"/>
      <c r="D1078" s="187"/>
      <c r="E1078" s="186"/>
      <c r="F1078" s="188"/>
      <c r="G1078" s="262">
        <f t="shared" si="33"/>
        <v>0</v>
      </c>
      <c r="H1078" s="192"/>
      <c r="I1078" s="187"/>
      <c r="J1078" s="187"/>
      <c r="K1078" s="187"/>
      <c r="L1078" s="187"/>
      <c r="M1078" s="187"/>
      <c r="N1078" s="187"/>
      <c r="O1078" s="187"/>
      <c r="P1078" s="187"/>
      <c r="Q1078" s="187"/>
      <c r="R1078" s="187"/>
      <c r="S1078" s="187"/>
      <c r="T1078" s="269"/>
      <c r="U1078" s="271">
        <f>IF(AND(H1078=0,I1078=0,J1078=0,K1078=0,L1078=0,M1078=0,N1078=0,O1078=0,P1078=0,Q1078=0,R1078=0,S1078=0,T1078=0),0,AVERAGE($H1078:T1078))</f>
        <v>0</v>
      </c>
      <c r="V1078" s="272">
        <f t="shared" si="34"/>
        <v>0</v>
      </c>
      <c r="W1078" s="272">
        <f>IF(U1078&gt;11,(U1078-#REF!-#REF!),0)</f>
        <v>0</v>
      </c>
    </row>
    <row r="1079" spans="1:23" s="2" customFormat="1" ht="10.7">
      <c r="A1079" s="259">
        <v>1054</v>
      </c>
      <c r="B1079" s="189"/>
      <c r="C1079" s="186"/>
      <c r="D1079" s="187"/>
      <c r="E1079" s="186"/>
      <c r="F1079" s="188"/>
      <c r="G1079" s="262">
        <f t="shared" si="33"/>
        <v>0</v>
      </c>
      <c r="H1079" s="192"/>
      <c r="I1079" s="187"/>
      <c r="J1079" s="187"/>
      <c r="K1079" s="187"/>
      <c r="L1079" s="187"/>
      <c r="M1079" s="187"/>
      <c r="N1079" s="187"/>
      <c r="O1079" s="187"/>
      <c r="P1079" s="187"/>
      <c r="Q1079" s="187"/>
      <c r="R1079" s="187"/>
      <c r="S1079" s="187"/>
      <c r="T1079" s="269"/>
      <c r="U1079" s="271">
        <f>IF(AND(H1079=0,I1079=0,J1079=0,K1079=0,L1079=0,M1079=0,N1079=0,O1079=0,P1079=0,Q1079=0,R1079=0,S1079=0,T1079=0),0,AVERAGE($H1079:T1079))</f>
        <v>0</v>
      </c>
      <c r="V1079" s="272">
        <f t="shared" si="34"/>
        <v>0</v>
      </c>
      <c r="W1079" s="272">
        <f>IF(U1079&gt;11,(U1079-#REF!-#REF!),0)</f>
        <v>0</v>
      </c>
    </row>
    <row r="1080" spans="1:23" s="2" customFormat="1" ht="10.7">
      <c r="A1080" s="259">
        <v>1055</v>
      </c>
      <c r="B1080" s="189"/>
      <c r="C1080" s="186"/>
      <c r="D1080" s="187"/>
      <c r="E1080" s="186"/>
      <c r="F1080" s="188"/>
      <c r="G1080" s="262">
        <f t="shared" si="33"/>
        <v>0</v>
      </c>
      <c r="H1080" s="192"/>
      <c r="I1080" s="187"/>
      <c r="J1080" s="187"/>
      <c r="K1080" s="187"/>
      <c r="L1080" s="187"/>
      <c r="M1080" s="187"/>
      <c r="N1080" s="187"/>
      <c r="O1080" s="187"/>
      <c r="P1080" s="187"/>
      <c r="Q1080" s="187"/>
      <c r="R1080" s="187"/>
      <c r="S1080" s="187"/>
      <c r="T1080" s="269"/>
      <c r="U1080" s="271">
        <f>IF(AND(H1080=0,I1080=0,J1080=0,K1080=0,L1080=0,M1080=0,N1080=0,O1080=0,P1080=0,Q1080=0,R1080=0,S1080=0,T1080=0),0,AVERAGE($H1080:T1080))</f>
        <v>0</v>
      </c>
      <c r="V1080" s="272">
        <f t="shared" si="34"/>
        <v>0</v>
      </c>
      <c r="W1080" s="272">
        <f>IF(U1080&gt;11,(U1080-#REF!-#REF!),0)</f>
        <v>0</v>
      </c>
    </row>
    <row r="1081" spans="1:23" s="2" customFormat="1" ht="10.7">
      <c r="A1081" s="259">
        <v>1056</v>
      </c>
      <c r="B1081" s="189"/>
      <c r="C1081" s="186"/>
      <c r="D1081" s="187"/>
      <c r="E1081" s="186"/>
      <c r="F1081" s="188"/>
      <c r="G1081" s="262">
        <f t="shared" si="33"/>
        <v>0</v>
      </c>
      <c r="H1081" s="192"/>
      <c r="I1081" s="187"/>
      <c r="J1081" s="187"/>
      <c r="K1081" s="187"/>
      <c r="L1081" s="187"/>
      <c r="M1081" s="187"/>
      <c r="N1081" s="187"/>
      <c r="O1081" s="187"/>
      <c r="P1081" s="187"/>
      <c r="Q1081" s="187"/>
      <c r="R1081" s="187"/>
      <c r="S1081" s="187"/>
      <c r="T1081" s="269"/>
      <c r="U1081" s="271">
        <f>IF(AND(H1081=0,I1081=0,J1081=0,K1081=0,L1081=0,M1081=0,N1081=0,O1081=0,P1081=0,Q1081=0,R1081=0,S1081=0,T1081=0),0,AVERAGE($H1081:T1081))</f>
        <v>0</v>
      </c>
      <c r="V1081" s="272">
        <f t="shared" si="34"/>
        <v>0</v>
      </c>
      <c r="W1081" s="272">
        <f>IF(U1081&gt;11,(U1081-#REF!-#REF!),0)</f>
        <v>0</v>
      </c>
    </row>
    <row r="1082" spans="1:23" s="2" customFormat="1" ht="10.7">
      <c r="A1082" s="259">
        <v>1057</v>
      </c>
      <c r="B1082" s="189"/>
      <c r="C1082" s="186"/>
      <c r="D1082" s="187"/>
      <c r="E1082" s="186"/>
      <c r="F1082" s="188"/>
      <c r="G1082" s="262">
        <f t="shared" si="33"/>
        <v>0</v>
      </c>
      <c r="H1082" s="192"/>
      <c r="I1082" s="187"/>
      <c r="J1082" s="187"/>
      <c r="K1082" s="187"/>
      <c r="L1082" s="187"/>
      <c r="M1082" s="187"/>
      <c r="N1082" s="187"/>
      <c r="O1082" s="187"/>
      <c r="P1082" s="187"/>
      <c r="Q1082" s="187"/>
      <c r="R1082" s="187"/>
      <c r="S1082" s="187"/>
      <c r="T1082" s="269"/>
      <c r="U1082" s="271">
        <f>IF(AND(H1082=0,I1082=0,J1082=0,K1082=0,L1082=0,M1082=0,N1082=0,O1082=0,P1082=0,Q1082=0,R1082=0,S1082=0,T1082=0),0,AVERAGE($H1082:T1082))</f>
        <v>0</v>
      </c>
      <c r="V1082" s="272">
        <f t="shared" si="34"/>
        <v>0</v>
      </c>
      <c r="W1082" s="272">
        <f>IF(U1082&gt;11,(U1082-#REF!-#REF!),0)</f>
        <v>0</v>
      </c>
    </row>
    <row r="1083" spans="1:23" s="2" customFormat="1" ht="10.7">
      <c r="A1083" s="259">
        <v>1058</v>
      </c>
      <c r="B1083" s="189"/>
      <c r="C1083" s="186"/>
      <c r="D1083" s="187"/>
      <c r="E1083" s="186"/>
      <c r="F1083" s="188"/>
      <c r="G1083" s="262">
        <f t="shared" si="33"/>
        <v>0</v>
      </c>
      <c r="H1083" s="192"/>
      <c r="I1083" s="187"/>
      <c r="J1083" s="187"/>
      <c r="K1083" s="187"/>
      <c r="L1083" s="187"/>
      <c r="M1083" s="187"/>
      <c r="N1083" s="187"/>
      <c r="O1083" s="187"/>
      <c r="P1083" s="187"/>
      <c r="Q1083" s="187"/>
      <c r="R1083" s="187"/>
      <c r="S1083" s="187"/>
      <c r="T1083" s="269"/>
      <c r="U1083" s="271">
        <f>IF(AND(H1083=0,I1083=0,J1083=0,K1083=0,L1083=0,M1083=0,N1083=0,O1083=0,P1083=0,Q1083=0,R1083=0,S1083=0,T1083=0),0,AVERAGE($H1083:T1083))</f>
        <v>0</v>
      </c>
      <c r="V1083" s="272">
        <f t="shared" si="34"/>
        <v>0</v>
      </c>
      <c r="W1083" s="272">
        <f>IF(U1083&gt;11,(U1083-#REF!-#REF!),0)</f>
        <v>0</v>
      </c>
    </row>
    <row r="1084" spans="1:23" s="2" customFormat="1" ht="10.7">
      <c r="A1084" s="259">
        <v>1059</v>
      </c>
      <c r="B1084" s="189"/>
      <c r="C1084" s="186"/>
      <c r="D1084" s="187"/>
      <c r="E1084" s="186"/>
      <c r="F1084" s="188"/>
      <c r="G1084" s="262">
        <f t="shared" si="33"/>
        <v>0</v>
      </c>
      <c r="H1084" s="192"/>
      <c r="I1084" s="187"/>
      <c r="J1084" s="187"/>
      <c r="K1084" s="187"/>
      <c r="L1084" s="187"/>
      <c r="M1084" s="187"/>
      <c r="N1084" s="187"/>
      <c r="O1084" s="187"/>
      <c r="P1084" s="187"/>
      <c r="Q1084" s="187"/>
      <c r="R1084" s="187"/>
      <c r="S1084" s="187"/>
      <c r="T1084" s="269"/>
      <c r="U1084" s="271">
        <f>IF(AND(H1084=0,I1084=0,J1084=0,K1084=0,L1084=0,M1084=0,N1084=0,O1084=0,P1084=0,Q1084=0,R1084=0,S1084=0,T1084=0),0,AVERAGE($H1084:T1084))</f>
        <v>0</v>
      </c>
      <c r="V1084" s="272">
        <f t="shared" si="34"/>
        <v>0</v>
      </c>
      <c r="W1084" s="272">
        <f>IF(U1084&gt;11,(U1084-#REF!-#REF!),0)</f>
        <v>0</v>
      </c>
    </row>
    <row r="1085" spans="1:23" s="2" customFormat="1" ht="10.7">
      <c r="A1085" s="259">
        <v>1060</v>
      </c>
      <c r="B1085" s="189"/>
      <c r="C1085" s="186"/>
      <c r="D1085" s="187"/>
      <c r="E1085" s="186"/>
      <c r="F1085" s="188"/>
      <c r="G1085" s="262">
        <f t="shared" si="33"/>
        <v>0</v>
      </c>
      <c r="H1085" s="192"/>
      <c r="I1085" s="187"/>
      <c r="J1085" s="187"/>
      <c r="K1085" s="187"/>
      <c r="L1085" s="187"/>
      <c r="M1085" s="187"/>
      <c r="N1085" s="187"/>
      <c r="O1085" s="187"/>
      <c r="P1085" s="187"/>
      <c r="Q1085" s="187"/>
      <c r="R1085" s="187"/>
      <c r="S1085" s="187"/>
      <c r="T1085" s="269"/>
      <c r="U1085" s="271">
        <f>IF(AND(H1085=0,I1085=0,J1085=0,K1085=0,L1085=0,M1085=0,N1085=0,O1085=0,P1085=0,Q1085=0,R1085=0,S1085=0,T1085=0),0,AVERAGE($H1085:T1085))</f>
        <v>0</v>
      </c>
      <c r="V1085" s="272">
        <f t="shared" si="34"/>
        <v>0</v>
      </c>
      <c r="W1085" s="272">
        <f>IF(U1085&gt;11,(U1085-#REF!-#REF!),0)</f>
        <v>0</v>
      </c>
    </row>
    <row r="1086" spans="1:23" s="2" customFormat="1" ht="10.7">
      <c r="A1086" s="259">
        <v>1061</v>
      </c>
      <c r="B1086" s="189"/>
      <c r="C1086" s="186"/>
      <c r="D1086" s="187"/>
      <c r="E1086" s="186"/>
      <c r="F1086" s="188"/>
      <c r="G1086" s="262">
        <f t="shared" si="33"/>
        <v>0</v>
      </c>
      <c r="H1086" s="192"/>
      <c r="I1086" s="187"/>
      <c r="J1086" s="187"/>
      <c r="K1086" s="187"/>
      <c r="L1086" s="187"/>
      <c r="M1086" s="187"/>
      <c r="N1086" s="187"/>
      <c r="O1086" s="187"/>
      <c r="P1086" s="187"/>
      <c r="Q1086" s="187"/>
      <c r="R1086" s="187"/>
      <c r="S1086" s="187"/>
      <c r="T1086" s="269"/>
      <c r="U1086" s="271">
        <f>IF(AND(H1086=0,I1086=0,J1086=0,K1086=0,L1086=0,M1086=0,N1086=0,O1086=0,P1086=0,Q1086=0,R1086=0,S1086=0,T1086=0),0,AVERAGE($H1086:T1086))</f>
        <v>0</v>
      </c>
      <c r="V1086" s="272">
        <f t="shared" si="34"/>
        <v>0</v>
      </c>
      <c r="W1086" s="272">
        <f>IF(U1086&gt;11,(U1086-#REF!-#REF!),0)</f>
        <v>0</v>
      </c>
    </row>
    <row r="1087" spans="1:23" s="2" customFormat="1" ht="10.7">
      <c r="A1087" s="259">
        <v>1062</v>
      </c>
      <c r="B1087" s="189"/>
      <c r="C1087" s="186"/>
      <c r="D1087" s="187"/>
      <c r="E1087" s="186"/>
      <c r="F1087" s="188"/>
      <c r="G1087" s="262">
        <f t="shared" si="33"/>
        <v>0</v>
      </c>
      <c r="H1087" s="192"/>
      <c r="I1087" s="187"/>
      <c r="J1087" s="187"/>
      <c r="K1087" s="187"/>
      <c r="L1087" s="187"/>
      <c r="M1087" s="187"/>
      <c r="N1087" s="187"/>
      <c r="O1087" s="187"/>
      <c r="P1087" s="187"/>
      <c r="Q1087" s="187"/>
      <c r="R1087" s="187"/>
      <c r="S1087" s="187"/>
      <c r="T1087" s="269"/>
      <c r="U1087" s="271">
        <f>IF(AND(H1087=0,I1087=0,J1087=0,K1087=0,L1087=0,M1087=0,N1087=0,O1087=0,P1087=0,Q1087=0,R1087=0,S1087=0,T1087=0),0,AVERAGE($H1087:T1087))</f>
        <v>0</v>
      </c>
      <c r="V1087" s="272">
        <f t="shared" si="34"/>
        <v>0</v>
      </c>
      <c r="W1087" s="272">
        <f>IF(U1087&gt;11,(U1087-#REF!-#REF!),0)</f>
        <v>0</v>
      </c>
    </row>
    <row r="1088" spans="1:23" s="2" customFormat="1" ht="10.7">
      <c r="A1088" s="259">
        <v>1063</v>
      </c>
      <c r="B1088" s="189"/>
      <c r="C1088" s="186"/>
      <c r="D1088" s="187"/>
      <c r="E1088" s="186"/>
      <c r="F1088" s="188"/>
      <c r="G1088" s="262">
        <f t="shared" si="33"/>
        <v>0</v>
      </c>
      <c r="H1088" s="192"/>
      <c r="I1088" s="187"/>
      <c r="J1088" s="187"/>
      <c r="K1088" s="187"/>
      <c r="L1088" s="187"/>
      <c r="M1088" s="187"/>
      <c r="N1088" s="187"/>
      <c r="O1088" s="187"/>
      <c r="P1088" s="187"/>
      <c r="Q1088" s="187"/>
      <c r="R1088" s="187"/>
      <c r="S1088" s="187"/>
      <c r="T1088" s="269"/>
      <c r="U1088" s="271">
        <f>IF(AND(H1088=0,I1088=0,J1088=0,K1088=0,L1088=0,M1088=0,N1088=0,O1088=0,P1088=0,Q1088=0,R1088=0,S1088=0,T1088=0),0,AVERAGE($H1088:T1088))</f>
        <v>0</v>
      </c>
      <c r="V1088" s="272">
        <f t="shared" si="34"/>
        <v>0</v>
      </c>
      <c r="W1088" s="272">
        <f>IF(U1088&gt;11,(U1088-#REF!-#REF!),0)</f>
        <v>0</v>
      </c>
    </row>
    <row r="1089" spans="1:23" s="2" customFormat="1" ht="10.7">
      <c r="A1089" s="259">
        <v>1064</v>
      </c>
      <c r="B1089" s="189"/>
      <c r="C1089" s="186"/>
      <c r="D1089" s="187"/>
      <c r="E1089" s="186"/>
      <c r="F1089" s="188"/>
      <c r="G1089" s="262">
        <f t="shared" si="33"/>
        <v>0</v>
      </c>
      <c r="H1089" s="192"/>
      <c r="I1089" s="187"/>
      <c r="J1089" s="187"/>
      <c r="K1089" s="187"/>
      <c r="L1089" s="187"/>
      <c r="M1089" s="187"/>
      <c r="N1089" s="187"/>
      <c r="O1089" s="187"/>
      <c r="P1089" s="187"/>
      <c r="Q1089" s="187"/>
      <c r="R1089" s="187"/>
      <c r="S1089" s="187"/>
      <c r="T1089" s="269"/>
      <c r="U1089" s="271">
        <f>IF(AND(H1089=0,I1089=0,J1089=0,K1089=0,L1089=0,M1089=0,N1089=0,O1089=0,P1089=0,Q1089=0,R1089=0,S1089=0,T1089=0),0,AVERAGE($H1089:T1089))</f>
        <v>0</v>
      </c>
      <c r="V1089" s="272">
        <f t="shared" si="34"/>
        <v>0</v>
      </c>
      <c r="W1089" s="272">
        <f>IF(U1089&gt;11,(U1089-#REF!-#REF!),0)</f>
        <v>0</v>
      </c>
    </row>
    <row r="1090" spans="1:23" s="2" customFormat="1" ht="10.7">
      <c r="A1090" s="259">
        <v>1065</v>
      </c>
      <c r="B1090" s="189"/>
      <c r="C1090" s="186"/>
      <c r="D1090" s="187"/>
      <c r="E1090" s="186"/>
      <c r="F1090" s="188"/>
      <c r="G1090" s="262">
        <f t="shared" si="33"/>
        <v>0</v>
      </c>
      <c r="H1090" s="192"/>
      <c r="I1090" s="187"/>
      <c r="J1090" s="187"/>
      <c r="K1090" s="187"/>
      <c r="L1090" s="187"/>
      <c r="M1090" s="187"/>
      <c r="N1090" s="187"/>
      <c r="O1090" s="187"/>
      <c r="P1090" s="187"/>
      <c r="Q1090" s="187"/>
      <c r="R1090" s="187"/>
      <c r="S1090" s="187"/>
      <c r="T1090" s="269"/>
      <c r="U1090" s="271">
        <f>IF(AND(H1090=0,I1090=0,J1090=0,K1090=0,L1090=0,M1090=0,N1090=0,O1090=0,P1090=0,Q1090=0,R1090=0,S1090=0,T1090=0),0,AVERAGE($H1090:T1090))</f>
        <v>0</v>
      </c>
      <c r="V1090" s="272">
        <f t="shared" si="34"/>
        <v>0</v>
      </c>
      <c r="W1090" s="272">
        <f>IF(U1090&gt;11,(U1090-#REF!-#REF!),0)</f>
        <v>0</v>
      </c>
    </row>
    <row r="1091" spans="1:23" s="2" customFormat="1" ht="10.7">
      <c r="A1091" s="259">
        <v>1066</v>
      </c>
      <c r="B1091" s="189"/>
      <c r="C1091" s="186"/>
      <c r="D1091" s="187"/>
      <c r="E1091" s="186"/>
      <c r="F1091" s="188"/>
      <c r="G1091" s="262">
        <f t="shared" si="33"/>
        <v>0</v>
      </c>
      <c r="H1091" s="192"/>
      <c r="I1091" s="187"/>
      <c r="J1091" s="187"/>
      <c r="K1091" s="187"/>
      <c r="L1091" s="187"/>
      <c r="M1091" s="187"/>
      <c r="N1091" s="187"/>
      <c r="O1091" s="187"/>
      <c r="P1091" s="187"/>
      <c r="Q1091" s="187"/>
      <c r="R1091" s="187"/>
      <c r="S1091" s="187"/>
      <c r="T1091" s="269"/>
      <c r="U1091" s="271">
        <f>IF(AND(H1091=0,I1091=0,J1091=0,K1091=0,L1091=0,M1091=0,N1091=0,O1091=0,P1091=0,Q1091=0,R1091=0,S1091=0,T1091=0),0,AVERAGE($H1091:T1091))</f>
        <v>0</v>
      </c>
      <c r="V1091" s="272">
        <f t="shared" si="34"/>
        <v>0</v>
      </c>
      <c r="W1091" s="272">
        <f>IF(U1091&gt;11,(U1091-#REF!-#REF!),0)</f>
        <v>0</v>
      </c>
    </row>
    <row r="1092" spans="1:23" s="2" customFormat="1" ht="10.7">
      <c r="A1092" s="259">
        <v>1067</v>
      </c>
      <c r="B1092" s="189"/>
      <c r="C1092" s="186"/>
      <c r="D1092" s="187"/>
      <c r="E1092" s="186"/>
      <c r="F1092" s="188"/>
      <c r="G1092" s="262">
        <f t="shared" si="33"/>
        <v>0</v>
      </c>
      <c r="H1092" s="192"/>
      <c r="I1092" s="187"/>
      <c r="J1092" s="187"/>
      <c r="K1092" s="187"/>
      <c r="L1092" s="187"/>
      <c r="M1092" s="187"/>
      <c r="N1092" s="187"/>
      <c r="O1092" s="187"/>
      <c r="P1092" s="187"/>
      <c r="Q1092" s="187"/>
      <c r="R1092" s="187"/>
      <c r="S1092" s="187"/>
      <c r="T1092" s="269"/>
      <c r="U1092" s="271">
        <f>IF(AND(H1092=0,I1092=0,J1092=0,K1092=0,L1092=0,M1092=0,N1092=0,O1092=0,P1092=0,Q1092=0,R1092=0,S1092=0,T1092=0),0,AVERAGE($H1092:T1092))</f>
        <v>0</v>
      </c>
      <c r="V1092" s="272">
        <f t="shared" si="34"/>
        <v>0</v>
      </c>
      <c r="W1092" s="272">
        <f>IF(U1092&gt;11,(U1092-#REF!-#REF!),0)</f>
        <v>0</v>
      </c>
    </row>
    <row r="1093" spans="1:23" s="2" customFormat="1" ht="10.7">
      <c r="A1093" s="259">
        <v>1068</v>
      </c>
      <c r="B1093" s="189"/>
      <c r="C1093" s="186"/>
      <c r="D1093" s="187"/>
      <c r="E1093" s="186"/>
      <c r="F1093" s="188"/>
      <c r="G1093" s="262">
        <f t="shared" si="33"/>
        <v>0</v>
      </c>
      <c r="H1093" s="192"/>
      <c r="I1093" s="187"/>
      <c r="J1093" s="187"/>
      <c r="K1093" s="187"/>
      <c r="L1093" s="187"/>
      <c r="M1093" s="187"/>
      <c r="N1093" s="187"/>
      <c r="O1093" s="187"/>
      <c r="P1093" s="187"/>
      <c r="Q1093" s="187"/>
      <c r="R1093" s="187"/>
      <c r="S1093" s="187"/>
      <c r="T1093" s="269"/>
      <c r="U1093" s="271">
        <f>IF(AND(H1093=0,I1093=0,J1093=0,K1093=0,L1093=0,M1093=0,N1093=0,O1093=0,P1093=0,Q1093=0,R1093=0,S1093=0,T1093=0),0,AVERAGE($H1093:T1093))</f>
        <v>0</v>
      </c>
      <c r="V1093" s="272">
        <f t="shared" si="34"/>
        <v>0</v>
      </c>
      <c r="W1093" s="272">
        <f>IF(U1093&gt;11,(U1093-#REF!-#REF!),0)</f>
        <v>0</v>
      </c>
    </row>
    <row r="1094" spans="1:23" s="2" customFormat="1" ht="10.7">
      <c r="A1094" s="259">
        <v>1069</v>
      </c>
      <c r="B1094" s="189"/>
      <c r="C1094" s="186"/>
      <c r="D1094" s="187"/>
      <c r="E1094" s="186"/>
      <c r="F1094" s="188"/>
      <c r="G1094" s="262">
        <f t="shared" si="33"/>
        <v>0</v>
      </c>
      <c r="H1094" s="192"/>
      <c r="I1094" s="187"/>
      <c r="J1094" s="187"/>
      <c r="K1094" s="187"/>
      <c r="L1094" s="187"/>
      <c r="M1094" s="187"/>
      <c r="N1094" s="187"/>
      <c r="O1094" s="187"/>
      <c r="P1094" s="187"/>
      <c r="Q1094" s="187"/>
      <c r="R1094" s="187"/>
      <c r="S1094" s="187"/>
      <c r="T1094" s="269"/>
      <c r="U1094" s="271">
        <f>IF(AND(H1094=0,I1094=0,J1094=0,K1094=0,L1094=0,M1094=0,N1094=0,O1094=0,P1094=0,Q1094=0,R1094=0,S1094=0,T1094=0),0,AVERAGE($H1094:T1094))</f>
        <v>0</v>
      </c>
      <c r="V1094" s="272">
        <f t="shared" si="34"/>
        <v>0</v>
      </c>
      <c r="W1094" s="272">
        <f>IF(U1094&gt;11,(U1094-#REF!-#REF!),0)</f>
        <v>0</v>
      </c>
    </row>
    <row r="1095" spans="1:23" s="2" customFormat="1" ht="10.7">
      <c r="A1095" s="259">
        <v>1070</v>
      </c>
      <c r="B1095" s="189"/>
      <c r="C1095" s="186"/>
      <c r="D1095" s="187"/>
      <c r="E1095" s="186"/>
      <c r="F1095" s="188"/>
      <c r="G1095" s="262">
        <f t="shared" si="33"/>
        <v>0</v>
      </c>
      <c r="H1095" s="192"/>
      <c r="I1095" s="187"/>
      <c r="J1095" s="187"/>
      <c r="K1095" s="187"/>
      <c r="L1095" s="187"/>
      <c r="M1095" s="187"/>
      <c r="N1095" s="187"/>
      <c r="O1095" s="187"/>
      <c r="P1095" s="187"/>
      <c r="Q1095" s="187"/>
      <c r="R1095" s="187"/>
      <c r="S1095" s="187"/>
      <c r="T1095" s="269"/>
      <c r="U1095" s="271">
        <f>IF(AND(H1095=0,I1095=0,J1095=0,K1095=0,L1095=0,M1095=0,N1095=0,O1095=0,P1095=0,Q1095=0,R1095=0,S1095=0,T1095=0),0,AVERAGE($H1095:T1095))</f>
        <v>0</v>
      </c>
      <c r="V1095" s="272">
        <f t="shared" si="34"/>
        <v>0</v>
      </c>
      <c r="W1095" s="272">
        <f>IF(U1095&gt;11,(U1095-#REF!-#REF!),0)</f>
        <v>0</v>
      </c>
    </row>
    <row r="1096" spans="1:23" s="2" customFormat="1" ht="10.7">
      <c r="A1096" s="259">
        <v>1071</v>
      </c>
      <c r="B1096" s="189"/>
      <c r="C1096" s="186"/>
      <c r="D1096" s="187"/>
      <c r="E1096" s="186"/>
      <c r="F1096" s="188"/>
      <c r="G1096" s="262">
        <f t="shared" si="33"/>
        <v>0</v>
      </c>
      <c r="H1096" s="192"/>
      <c r="I1096" s="187"/>
      <c r="J1096" s="187"/>
      <c r="K1096" s="187"/>
      <c r="L1096" s="187"/>
      <c r="M1096" s="187"/>
      <c r="N1096" s="187"/>
      <c r="O1096" s="187"/>
      <c r="P1096" s="187"/>
      <c r="Q1096" s="187"/>
      <c r="R1096" s="187"/>
      <c r="S1096" s="187"/>
      <c r="T1096" s="269"/>
      <c r="U1096" s="271">
        <f>IF(AND(H1096=0,I1096=0,J1096=0,K1096=0,L1096=0,M1096=0,N1096=0,O1096=0,P1096=0,Q1096=0,R1096=0,S1096=0,T1096=0),0,AVERAGE($H1096:T1096))</f>
        <v>0</v>
      </c>
      <c r="V1096" s="272">
        <f t="shared" si="34"/>
        <v>0</v>
      </c>
      <c r="W1096" s="272">
        <f>IF(U1096&gt;11,(U1096-#REF!-#REF!),0)</f>
        <v>0</v>
      </c>
    </row>
    <row r="1097" spans="1:23" s="2" customFormat="1" ht="10.7">
      <c r="A1097" s="259">
        <v>1072</v>
      </c>
      <c r="B1097" s="189"/>
      <c r="C1097" s="186"/>
      <c r="D1097" s="187"/>
      <c r="E1097" s="186"/>
      <c r="F1097" s="188"/>
      <c r="G1097" s="262">
        <f t="shared" si="33"/>
        <v>0</v>
      </c>
      <c r="H1097" s="192"/>
      <c r="I1097" s="187"/>
      <c r="J1097" s="187"/>
      <c r="K1097" s="187"/>
      <c r="L1097" s="187"/>
      <c r="M1097" s="187"/>
      <c r="N1097" s="187"/>
      <c r="O1097" s="187"/>
      <c r="P1097" s="187"/>
      <c r="Q1097" s="187"/>
      <c r="R1097" s="187"/>
      <c r="S1097" s="187"/>
      <c r="T1097" s="269"/>
      <c r="U1097" s="271">
        <f>IF(AND(H1097=0,I1097=0,J1097=0,K1097=0,L1097=0,M1097=0,N1097=0,O1097=0,P1097=0,Q1097=0,R1097=0,S1097=0,T1097=0),0,AVERAGE($H1097:T1097))</f>
        <v>0</v>
      </c>
      <c r="V1097" s="272">
        <f t="shared" si="34"/>
        <v>0</v>
      </c>
      <c r="W1097" s="272">
        <f>IF(U1097&gt;11,(U1097-#REF!-#REF!),0)</f>
        <v>0</v>
      </c>
    </row>
    <row r="1098" spans="1:23" s="2" customFormat="1" ht="10.7">
      <c r="A1098" s="259">
        <v>1073</v>
      </c>
      <c r="B1098" s="189"/>
      <c r="C1098" s="186"/>
      <c r="D1098" s="187"/>
      <c r="E1098" s="186"/>
      <c r="F1098" s="188"/>
      <c r="G1098" s="262">
        <f t="shared" si="33"/>
        <v>0</v>
      </c>
      <c r="H1098" s="192"/>
      <c r="I1098" s="187"/>
      <c r="J1098" s="187"/>
      <c r="K1098" s="187"/>
      <c r="L1098" s="187"/>
      <c r="M1098" s="187"/>
      <c r="N1098" s="187"/>
      <c r="O1098" s="187"/>
      <c r="P1098" s="187"/>
      <c r="Q1098" s="187"/>
      <c r="R1098" s="187"/>
      <c r="S1098" s="187"/>
      <c r="T1098" s="269"/>
      <c r="U1098" s="271">
        <f>IF(AND(H1098=0,I1098=0,J1098=0,K1098=0,L1098=0,M1098=0,N1098=0,O1098=0,P1098=0,Q1098=0,R1098=0,S1098=0,T1098=0),0,AVERAGE($H1098:T1098))</f>
        <v>0</v>
      </c>
      <c r="V1098" s="272">
        <f t="shared" si="34"/>
        <v>0</v>
      </c>
      <c r="W1098" s="272">
        <f>IF(U1098&gt;11,(U1098-#REF!-#REF!),0)</f>
        <v>0</v>
      </c>
    </row>
    <row r="1099" spans="1:23" s="2" customFormat="1" ht="10.7">
      <c r="A1099" s="259">
        <v>1074</v>
      </c>
      <c r="B1099" s="189"/>
      <c r="C1099" s="186"/>
      <c r="D1099" s="187"/>
      <c r="E1099" s="186"/>
      <c r="F1099" s="188"/>
      <c r="G1099" s="262">
        <f t="shared" si="33"/>
        <v>0</v>
      </c>
      <c r="H1099" s="192"/>
      <c r="I1099" s="187"/>
      <c r="J1099" s="187"/>
      <c r="K1099" s="187"/>
      <c r="L1099" s="187"/>
      <c r="M1099" s="187"/>
      <c r="N1099" s="187"/>
      <c r="O1099" s="187"/>
      <c r="P1099" s="187"/>
      <c r="Q1099" s="187"/>
      <c r="R1099" s="187"/>
      <c r="S1099" s="187"/>
      <c r="T1099" s="269"/>
      <c r="U1099" s="271">
        <f>IF(AND(H1099=0,I1099=0,J1099=0,K1099=0,L1099=0,M1099=0,N1099=0,O1099=0,P1099=0,Q1099=0,R1099=0,S1099=0,T1099=0),0,AVERAGE($H1099:T1099))</f>
        <v>0</v>
      </c>
      <c r="V1099" s="272">
        <f t="shared" si="34"/>
        <v>0</v>
      </c>
      <c r="W1099" s="272">
        <f>IF(U1099&gt;11,(U1099-#REF!-#REF!),0)</f>
        <v>0</v>
      </c>
    </row>
    <row r="1100" spans="1:23" s="2" customFormat="1" ht="10.7">
      <c r="A1100" s="259">
        <v>1075</v>
      </c>
      <c r="B1100" s="189"/>
      <c r="C1100" s="186"/>
      <c r="D1100" s="187"/>
      <c r="E1100" s="186"/>
      <c r="F1100" s="188"/>
      <c r="G1100" s="262">
        <f t="shared" si="33"/>
        <v>0</v>
      </c>
      <c r="H1100" s="192"/>
      <c r="I1100" s="187"/>
      <c r="J1100" s="187"/>
      <c r="K1100" s="187"/>
      <c r="L1100" s="187"/>
      <c r="M1100" s="187"/>
      <c r="N1100" s="187"/>
      <c r="O1100" s="187"/>
      <c r="P1100" s="187"/>
      <c r="Q1100" s="187"/>
      <c r="R1100" s="187"/>
      <c r="S1100" s="187"/>
      <c r="T1100" s="269"/>
      <c r="U1100" s="271">
        <f>IF(AND(H1100=0,I1100=0,J1100=0,K1100=0,L1100=0,M1100=0,N1100=0,O1100=0,P1100=0,Q1100=0,R1100=0,S1100=0,T1100=0),0,AVERAGE($H1100:T1100))</f>
        <v>0</v>
      </c>
      <c r="V1100" s="272">
        <f t="shared" si="34"/>
        <v>0</v>
      </c>
      <c r="W1100" s="272">
        <f>IF(U1100&gt;11,(U1100-#REF!-#REF!),0)</f>
        <v>0</v>
      </c>
    </row>
    <row r="1101" spans="1:23" s="2" customFormat="1" ht="10.7">
      <c r="A1101" s="259">
        <v>1076</v>
      </c>
      <c r="B1101" s="189"/>
      <c r="C1101" s="186"/>
      <c r="D1101" s="187"/>
      <c r="E1101" s="186"/>
      <c r="F1101" s="188"/>
      <c r="G1101" s="262">
        <f t="shared" si="33"/>
        <v>0</v>
      </c>
      <c r="H1101" s="192"/>
      <c r="I1101" s="187"/>
      <c r="J1101" s="187"/>
      <c r="K1101" s="187"/>
      <c r="L1101" s="187"/>
      <c r="M1101" s="187"/>
      <c r="N1101" s="187"/>
      <c r="O1101" s="187"/>
      <c r="P1101" s="187"/>
      <c r="Q1101" s="187"/>
      <c r="R1101" s="187"/>
      <c r="S1101" s="187"/>
      <c r="T1101" s="269"/>
      <c r="U1101" s="271">
        <f>IF(AND(H1101=0,I1101=0,J1101=0,K1101=0,L1101=0,M1101=0,N1101=0,O1101=0,P1101=0,Q1101=0,R1101=0,S1101=0,T1101=0),0,AVERAGE($H1101:T1101))</f>
        <v>0</v>
      </c>
      <c r="V1101" s="272">
        <f t="shared" si="34"/>
        <v>0</v>
      </c>
      <c r="W1101" s="272">
        <f>IF(U1101&gt;11,(U1101-#REF!-#REF!),0)</f>
        <v>0</v>
      </c>
    </row>
    <row r="1102" spans="1:23" s="2" customFormat="1" ht="10.7">
      <c r="A1102" s="259">
        <v>1077</v>
      </c>
      <c r="B1102" s="189"/>
      <c r="C1102" s="186"/>
      <c r="D1102" s="187"/>
      <c r="E1102" s="186"/>
      <c r="F1102" s="188"/>
      <c r="G1102" s="262">
        <f t="shared" si="33"/>
        <v>0</v>
      </c>
      <c r="H1102" s="192"/>
      <c r="I1102" s="187"/>
      <c r="J1102" s="187"/>
      <c r="K1102" s="187"/>
      <c r="L1102" s="187"/>
      <c r="M1102" s="187"/>
      <c r="N1102" s="187"/>
      <c r="O1102" s="187"/>
      <c r="P1102" s="187"/>
      <c r="Q1102" s="187"/>
      <c r="R1102" s="187"/>
      <c r="S1102" s="187"/>
      <c r="T1102" s="269"/>
      <c r="U1102" s="271">
        <f>IF(AND(H1102=0,I1102=0,J1102=0,K1102=0,L1102=0,M1102=0,N1102=0,O1102=0,P1102=0,Q1102=0,R1102=0,S1102=0,T1102=0),0,AVERAGE($H1102:T1102))</f>
        <v>0</v>
      </c>
      <c r="V1102" s="272">
        <f t="shared" si="34"/>
        <v>0</v>
      </c>
      <c r="W1102" s="272">
        <f>IF(U1102&gt;11,(U1102-#REF!-#REF!),0)</f>
        <v>0</v>
      </c>
    </row>
    <row r="1103" spans="1:23" s="2" customFormat="1" ht="10.7">
      <c r="A1103" s="259">
        <v>1078</v>
      </c>
      <c r="B1103" s="189"/>
      <c r="C1103" s="186"/>
      <c r="D1103" s="187"/>
      <c r="E1103" s="186"/>
      <c r="F1103" s="188"/>
      <c r="G1103" s="262">
        <f t="shared" si="33"/>
        <v>0</v>
      </c>
      <c r="H1103" s="192"/>
      <c r="I1103" s="187"/>
      <c r="J1103" s="187"/>
      <c r="K1103" s="187"/>
      <c r="L1103" s="187"/>
      <c r="M1103" s="187"/>
      <c r="N1103" s="187"/>
      <c r="O1103" s="187"/>
      <c r="P1103" s="187"/>
      <c r="Q1103" s="187"/>
      <c r="R1103" s="187"/>
      <c r="S1103" s="187"/>
      <c r="T1103" s="269"/>
      <c r="U1103" s="271">
        <f>IF(AND(H1103=0,I1103=0,J1103=0,K1103=0,L1103=0,M1103=0,N1103=0,O1103=0,P1103=0,Q1103=0,R1103=0,S1103=0,T1103=0),0,AVERAGE($H1103:T1103))</f>
        <v>0</v>
      </c>
      <c r="V1103" s="272">
        <f t="shared" si="34"/>
        <v>0</v>
      </c>
      <c r="W1103" s="272">
        <f>IF(U1103&gt;11,(U1103-#REF!-#REF!),0)</f>
        <v>0</v>
      </c>
    </row>
    <row r="1104" spans="1:23" s="2" customFormat="1" ht="10.7">
      <c r="A1104" s="259">
        <v>1079</v>
      </c>
      <c r="B1104" s="189"/>
      <c r="C1104" s="186"/>
      <c r="D1104" s="187"/>
      <c r="E1104" s="186"/>
      <c r="F1104" s="188"/>
      <c r="G1104" s="262">
        <f t="shared" si="33"/>
        <v>0</v>
      </c>
      <c r="H1104" s="192"/>
      <c r="I1104" s="187"/>
      <c r="J1104" s="187"/>
      <c r="K1104" s="187"/>
      <c r="L1104" s="187"/>
      <c r="M1104" s="187"/>
      <c r="N1104" s="187"/>
      <c r="O1104" s="187"/>
      <c r="P1104" s="187"/>
      <c r="Q1104" s="187"/>
      <c r="R1104" s="187"/>
      <c r="S1104" s="187"/>
      <c r="T1104" s="269"/>
      <c r="U1104" s="271">
        <f>IF(AND(H1104=0,I1104=0,J1104=0,K1104=0,L1104=0,M1104=0,N1104=0,O1104=0,P1104=0,Q1104=0,R1104=0,S1104=0,T1104=0),0,AVERAGE($H1104:T1104))</f>
        <v>0</v>
      </c>
      <c r="V1104" s="272">
        <f t="shared" si="34"/>
        <v>0</v>
      </c>
      <c r="W1104" s="272">
        <f>IF(U1104&gt;11,(U1104-#REF!-#REF!),0)</f>
        <v>0</v>
      </c>
    </row>
    <row r="1105" spans="1:23" s="2" customFormat="1" ht="10.7">
      <c r="A1105" s="259">
        <v>1080</v>
      </c>
      <c r="B1105" s="189"/>
      <c r="C1105" s="186"/>
      <c r="D1105" s="187"/>
      <c r="E1105" s="186"/>
      <c r="F1105" s="188"/>
      <c r="G1105" s="262">
        <f t="shared" si="33"/>
        <v>0</v>
      </c>
      <c r="H1105" s="192"/>
      <c r="I1105" s="187"/>
      <c r="J1105" s="187"/>
      <c r="K1105" s="187"/>
      <c r="L1105" s="187"/>
      <c r="M1105" s="187"/>
      <c r="N1105" s="187"/>
      <c r="O1105" s="187"/>
      <c r="P1105" s="187"/>
      <c r="Q1105" s="187"/>
      <c r="R1105" s="187"/>
      <c r="S1105" s="187"/>
      <c r="T1105" s="269"/>
      <c r="U1105" s="271">
        <f>IF(AND(H1105=0,I1105=0,J1105=0,K1105=0,L1105=0,M1105=0,N1105=0,O1105=0,P1105=0,Q1105=0,R1105=0,S1105=0,T1105=0),0,AVERAGE($H1105:T1105))</f>
        <v>0</v>
      </c>
      <c r="V1105" s="272">
        <f t="shared" si="34"/>
        <v>0</v>
      </c>
      <c r="W1105" s="272">
        <f>IF(U1105&gt;11,(U1105-#REF!-#REF!),0)</f>
        <v>0</v>
      </c>
    </row>
    <row r="1106" spans="1:23" s="2" customFormat="1" ht="10.7">
      <c r="A1106" s="259">
        <v>1081</v>
      </c>
      <c r="B1106" s="189"/>
      <c r="C1106" s="186"/>
      <c r="D1106" s="187"/>
      <c r="E1106" s="186"/>
      <c r="F1106" s="188"/>
      <c r="G1106" s="262">
        <f t="shared" si="33"/>
        <v>0</v>
      </c>
      <c r="H1106" s="192"/>
      <c r="I1106" s="187"/>
      <c r="J1106" s="187"/>
      <c r="K1106" s="187"/>
      <c r="L1106" s="187"/>
      <c r="M1106" s="187"/>
      <c r="N1106" s="187"/>
      <c r="O1106" s="187"/>
      <c r="P1106" s="187"/>
      <c r="Q1106" s="187"/>
      <c r="R1106" s="187"/>
      <c r="S1106" s="187"/>
      <c r="T1106" s="269"/>
      <c r="U1106" s="271">
        <f>IF(AND(H1106=0,I1106=0,J1106=0,K1106=0,L1106=0,M1106=0,N1106=0,O1106=0,P1106=0,Q1106=0,R1106=0,S1106=0,T1106=0),0,AVERAGE($H1106:T1106))</f>
        <v>0</v>
      </c>
      <c r="V1106" s="272">
        <f t="shared" si="34"/>
        <v>0</v>
      </c>
      <c r="W1106" s="272">
        <f>IF(U1106&gt;11,(U1106-#REF!-#REF!),0)</f>
        <v>0</v>
      </c>
    </row>
    <row r="1107" spans="1:23" s="2" customFormat="1" ht="10.7">
      <c r="A1107" s="259">
        <v>1082</v>
      </c>
      <c r="B1107" s="189"/>
      <c r="C1107" s="186"/>
      <c r="D1107" s="187"/>
      <c r="E1107" s="186"/>
      <c r="F1107" s="188"/>
      <c r="G1107" s="262">
        <f t="shared" si="33"/>
        <v>0</v>
      </c>
      <c r="H1107" s="192"/>
      <c r="I1107" s="187"/>
      <c r="J1107" s="187"/>
      <c r="K1107" s="187"/>
      <c r="L1107" s="187"/>
      <c r="M1107" s="187"/>
      <c r="N1107" s="187"/>
      <c r="O1107" s="187"/>
      <c r="P1107" s="187"/>
      <c r="Q1107" s="187"/>
      <c r="R1107" s="187"/>
      <c r="S1107" s="187"/>
      <c r="T1107" s="269"/>
      <c r="U1107" s="271">
        <f>IF(AND(H1107=0,I1107=0,J1107=0,K1107=0,L1107=0,M1107=0,N1107=0,O1107=0,P1107=0,Q1107=0,R1107=0,S1107=0,T1107=0),0,AVERAGE($H1107:T1107))</f>
        <v>0</v>
      </c>
      <c r="V1107" s="272">
        <f t="shared" si="34"/>
        <v>0</v>
      </c>
      <c r="W1107" s="272">
        <f>IF(U1107&gt;11,(U1107-#REF!-#REF!),0)</f>
        <v>0</v>
      </c>
    </row>
    <row r="1108" spans="1:23" s="2" customFormat="1" ht="10.7">
      <c r="A1108" s="259">
        <v>1083</v>
      </c>
      <c r="B1108" s="189"/>
      <c r="C1108" s="186"/>
      <c r="D1108" s="187"/>
      <c r="E1108" s="186"/>
      <c r="F1108" s="188"/>
      <c r="G1108" s="262">
        <f t="shared" si="33"/>
        <v>0</v>
      </c>
      <c r="H1108" s="192"/>
      <c r="I1108" s="187"/>
      <c r="J1108" s="187"/>
      <c r="K1108" s="187"/>
      <c r="L1108" s="187"/>
      <c r="M1108" s="187"/>
      <c r="N1108" s="187"/>
      <c r="O1108" s="187"/>
      <c r="P1108" s="187"/>
      <c r="Q1108" s="187"/>
      <c r="R1108" s="187"/>
      <c r="S1108" s="187"/>
      <c r="T1108" s="269"/>
      <c r="U1108" s="271">
        <f>IF(AND(H1108=0,I1108=0,J1108=0,K1108=0,L1108=0,M1108=0,N1108=0,O1108=0,P1108=0,Q1108=0,R1108=0,S1108=0,T1108=0),0,AVERAGE($H1108:T1108))</f>
        <v>0</v>
      </c>
      <c r="V1108" s="272">
        <f t="shared" si="34"/>
        <v>0</v>
      </c>
      <c r="W1108" s="272">
        <f>IF(U1108&gt;11,(U1108-#REF!-#REF!),0)</f>
        <v>0</v>
      </c>
    </row>
    <row r="1109" spans="1:23" s="2" customFormat="1" ht="10.7">
      <c r="A1109" s="259">
        <v>1084</v>
      </c>
      <c r="B1109" s="189"/>
      <c r="C1109" s="186"/>
      <c r="D1109" s="187"/>
      <c r="E1109" s="186"/>
      <c r="F1109" s="188"/>
      <c r="G1109" s="262">
        <f t="shared" si="33"/>
        <v>0</v>
      </c>
      <c r="H1109" s="192"/>
      <c r="I1109" s="187"/>
      <c r="J1109" s="187"/>
      <c r="K1109" s="187"/>
      <c r="L1109" s="187"/>
      <c r="M1109" s="187"/>
      <c r="N1109" s="187"/>
      <c r="O1109" s="187"/>
      <c r="P1109" s="187"/>
      <c r="Q1109" s="187"/>
      <c r="R1109" s="187"/>
      <c r="S1109" s="187"/>
      <c r="T1109" s="269"/>
      <c r="U1109" s="271">
        <f>IF(AND(H1109=0,I1109=0,J1109=0,K1109=0,L1109=0,M1109=0,N1109=0,O1109=0,P1109=0,Q1109=0,R1109=0,S1109=0,T1109=0),0,AVERAGE($H1109:T1109))</f>
        <v>0</v>
      </c>
      <c r="V1109" s="272">
        <f t="shared" si="34"/>
        <v>0</v>
      </c>
      <c r="W1109" s="272">
        <f>IF(U1109&gt;11,(U1109-#REF!-#REF!),0)</f>
        <v>0</v>
      </c>
    </row>
    <row r="1110" spans="1:23" s="2" customFormat="1" ht="10.7">
      <c r="A1110" s="259">
        <v>1085</v>
      </c>
      <c r="B1110" s="189"/>
      <c r="C1110" s="186"/>
      <c r="D1110" s="187"/>
      <c r="E1110" s="186"/>
      <c r="F1110" s="188"/>
      <c r="G1110" s="262">
        <f t="shared" si="33"/>
        <v>0</v>
      </c>
      <c r="H1110" s="192"/>
      <c r="I1110" s="187"/>
      <c r="J1110" s="187"/>
      <c r="K1110" s="187"/>
      <c r="L1110" s="187"/>
      <c r="M1110" s="187"/>
      <c r="N1110" s="187"/>
      <c r="O1110" s="187"/>
      <c r="P1110" s="187"/>
      <c r="Q1110" s="187"/>
      <c r="R1110" s="187"/>
      <c r="S1110" s="187"/>
      <c r="T1110" s="269"/>
      <c r="U1110" s="271">
        <f>IF(AND(H1110=0,I1110=0,J1110=0,K1110=0,L1110=0,M1110=0,N1110=0,O1110=0,P1110=0,Q1110=0,R1110=0,S1110=0,T1110=0),0,AVERAGE($H1110:T1110))</f>
        <v>0</v>
      </c>
      <c r="V1110" s="272">
        <f t="shared" si="34"/>
        <v>0</v>
      </c>
      <c r="W1110" s="272">
        <f>IF(U1110&gt;11,(U1110-#REF!-#REF!),0)</f>
        <v>0</v>
      </c>
    </row>
    <row r="1111" spans="1:23" s="2" customFormat="1" ht="10.7">
      <c r="A1111" s="259">
        <v>1086</v>
      </c>
      <c r="B1111" s="189"/>
      <c r="C1111" s="186"/>
      <c r="D1111" s="187"/>
      <c r="E1111" s="186"/>
      <c r="F1111" s="188"/>
      <c r="G1111" s="262">
        <f t="shared" si="33"/>
        <v>0</v>
      </c>
      <c r="H1111" s="192"/>
      <c r="I1111" s="187"/>
      <c r="J1111" s="187"/>
      <c r="K1111" s="187"/>
      <c r="L1111" s="187"/>
      <c r="M1111" s="187"/>
      <c r="N1111" s="187"/>
      <c r="O1111" s="187"/>
      <c r="P1111" s="187"/>
      <c r="Q1111" s="187"/>
      <c r="R1111" s="187"/>
      <c r="S1111" s="187"/>
      <c r="T1111" s="269"/>
      <c r="U1111" s="271">
        <f>IF(AND(H1111=0,I1111=0,J1111=0,K1111=0,L1111=0,M1111=0,N1111=0,O1111=0,P1111=0,Q1111=0,R1111=0,S1111=0,T1111=0),0,AVERAGE($H1111:T1111))</f>
        <v>0</v>
      </c>
      <c r="V1111" s="272">
        <f t="shared" si="34"/>
        <v>0</v>
      </c>
      <c r="W1111" s="272">
        <f>IF(U1111&gt;11,(U1111-#REF!-#REF!),0)</f>
        <v>0</v>
      </c>
    </row>
    <row r="1112" spans="1:23" s="2" customFormat="1" ht="10.7">
      <c r="A1112" s="259">
        <v>1087</v>
      </c>
      <c r="B1112" s="189"/>
      <c r="C1112" s="186"/>
      <c r="D1112" s="187"/>
      <c r="E1112" s="186"/>
      <c r="F1112" s="188"/>
      <c r="G1112" s="262">
        <f t="shared" si="33"/>
        <v>0</v>
      </c>
      <c r="H1112" s="192"/>
      <c r="I1112" s="187"/>
      <c r="J1112" s="187"/>
      <c r="K1112" s="187"/>
      <c r="L1112" s="187"/>
      <c r="M1112" s="187"/>
      <c r="N1112" s="187"/>
      <c r="O1112" s="187"/>
      <c r="P1112" s="187"/>
      <c r="Q1112" s="187"/>
      <c r="R1112" s="187"/>
      <c r="S1112" s="187"/>
      <c r="T1112" s="269"/>
      <c r="U1112" s="271">
        <f>IF(AND(H1112=0,I1112=0,J1112=0,K1112=0,L1112=0,M1112=0,N1112=0,O1112=0,P1112=0,Q1112=0,R1112=0,S1112=0,T1112=0),0,AVERAGE($H1112:T1112))</f>
        <v>0</v>
      </c>
      <c r="V1112" s="272">
        <f t="shared" si="34"/>
        <v>0</v>
      </c>
      <c r="W1112" s="272">
        <f>IF(U1112&gt;11,(U1112-#REF!-#REF!),0)</f>
        <v>0</v>
      </c>
    </row>
    <row r="1113" spans="1:23" s="2" customFormat="1" ht="10.7">
      <c r="A1113" s="259">
        <v>1088</v>
      </c>
      <c r="B1113" s="189"/>
      <c r="C1113" s="186"/>
      <c r="D1113" s="187"/>
      <c r="E1113" s="186"/>
      <c r="F1113" s="188"/>
      <c r="G1113" s="262">
        <f t="shared" si="33"/>
        <v>0</v>
      </c>
      <c r="H1113" s="192"/>
      <c r="I1113" s="187"/>
      <c r="J1113" s="187"/>
      <c r="K1113" s="187"/>
      <c r="L1113" s="187"/>
      <c r="M1113" s="187"/>
      <c r="N1113" s="187"/>
      <c r="O1113" s="187"/>
      <c r="P1113" s="187"/>
      <c r="Q1113" s="187"/>
      <c r="R1113" s="187"/>
      <c r="S1113" s="187"/>
      <c r="T1113" s="269"/>
      <c r="U1113" s="271">
        <f>IF(AND(H1113=0,I1113=0,J1113=0,K1113=0,L1113=0,M1113=0,N1113=0,O1113=0,P1113=0,Q1113=0,R1113=0,S1113=0,T1113=0),0,AVERAGE($H1113:T1113))</f>
        <v>0</v>
      </c>
      <c r="V1113" s="272">
        <f t="shared" si="34"/>
        <v>0</v>
      </c>
      <c r="W1113" s="272">
        <f>IF(U1113&gt;11,(U1113-#REF!-#REF!),0)</f>
        <v>0</v>
      </c>
    </row>
    <row r="1114" spans="1:23" s="2" customFormat="1" ht="10.7">
      <c r="A1114" s="259">
        <v>1089</v>
      </c>
      <c r="B1114" s="189"/>
      <c r="C1114" s="186"/>
      <c r="D1114" s="187"/>
      <c r="E1114" s="186"/>
      <c r="F1114" s="188"/>
      <c r="G1114" s="262">
        <f t="shared" si="33"/>
        <v>0</v>
      </c>
      <c r="H1114" s="192"/>
      <c r="I1114" s="187"/>
      <c r="J1114" s="187"/>
      <c r="K1114" s="187"/>
      <c r="L1114" s="187"/>
      <c r="M1114" s="187"/>
      <c r="N1114" s="187"/>
      <c r="O1114" s="187"/>
      <c r="P1114" s="187"/>
      <c r="Q1114" s="187"/>
      <c r="R1114" s="187"/>
      <c r="S1114" s="187"/>
      <c r="T1114" s="269"/>
      <c r="U1114" s="271">
        <f>IF(AND(H1114=0,I1114=0,J1114=0,K1114=0,L1114=0,M1114=0,N1114=0,O1114=0,P1114=0,Q1114=0,R1114=0,S1114=0,T1114=0),0,AVERAGE($H1114:T1114))</f>
        <v>0</v>
      </c>
      <c r="V1114" s="272">
        <f t="shared" si="34"/>
        <v>0</v>
      </c>
      <c r="W1114" s="272">
        <f>IF(U1114&gt;11,(U1114-#REF!-#REF!),0)</f>
        <v>0</v>
      </c>
    </row>
    <row r="1115" spans="1:23" s="2" customFormat="1" ht="10.7">
      <c r="A1115" s="259">
        <v>1090</v>
      </c>
      <c r="B1115" s="189"/>
      <c r="C1115" s="186"/>
      <c r="D1115" s="187"/>
      <c r="E1115" s="186"/>
      <c r="F1115" s="188"/>
      <c r="G1115" s="262">
        <f t="shared" ref="G1115:G1178" si="35">IF(E1115="Residencial",D1115,E1115)</f>
        <v>0</v>
      </c>
      <c r="H1115" s="192"/>
      <c r="I1115" s="187"/>
      <c r="J1115" s="187"/>
      <c r="K1115" s="187"/>
      <c r="L1115" s="187"/>
      <c r="M1115" s="187"/>
      <c r="N1115" s="187"/>
      <c r="O1115" s="187"/>
      <c r="P1115" s="187"/>
      <c r="Q1115" s="187"/>
      <c r="R1115" s="187"/>
      <c r="S1115" s="187"/>
      <c r="T1115" s="269"/>
      <c r="U1115" s="271">
        <f>IF(AND(H1115=0,I1115=0,J1115=0,K1115=0,L1115=0,M1115=0,N1115=0,O1115=0,P1115=0,Q1115=0,R1115=0,S1115=0,T1115=0),0,AVERAGE($H1115:T1115))</f>
        <v>0</v>
      </c>
      <c r="V1115" s="272">
        <f t="shared" ref="V1115:V1178" si="36">IF(U1115&lt;=11,U1115,11)</f>
        <v>0</v>
      </c>
      <c r="W1115" s="272">
        <f>IF(U1115&gt;11,(U1115-#REF!-#REF!),0)</f>
        <v>0</v>
      </c>
    </row>
    <row r="1116" spans="1:23" s="2" customFormat="1" ht="10.7">
      <c r="A1116" s="259">
        <v>1091</v>
      </c>
      <c r="B1116" s="189"/>
      <c r="C1116" s="186"/>
      <c r="D1116" s="187"/>
      <c r="E1116" s="186"/>
      <c r="F1116" s="188"/>
      <c r="G1116" s="262">
        <f t="shared" si="35"/>
        <v>0</v>
      </c>
      <c r="H1116" s="192"/>
      <c r="I1116" s="187"/>
      <c r="J1116" s="187"/>
      <c r="K1116" s="187"/>
      <c r="L1116" s="187"/>
      <c r="M1116" s="187"/>
      <c r="N1116" s="187"/>
      <c r="O1116" s="187"/>
      <c r="P1116" s="187"/>
      <c r="Q1116" s="187"/>
      <c r="R1116" s="187"/>
      <c r="S1116" s="187"/>
      <c r="T1116" s="269"/>
      <c r="U1116" s="271">
        <f>IF(AND(H1116=0,I1116=0,J1116=0,K1116=0,L1116=0,M1116=0,N1116=0,O1116=0,P1116=0,Q1116=0,R1116=0,S1116=0,T1116=0),0,AVERAGE($H1116:T1116))</f>
        <v>0</v>
      </c>
      <c r="V1116" s="272">
        <f t="shared" si="36"/>
        <v>0</v>
      </c>
      <c r="W1116" s="272">
        <f>IF(U1116&gt;11,(U1116-#REF!-#REF!),0)</f>
        <v>0</v>
      </c>
    </row>
    <row r="1117" spans="1:23" s="2" customFormat="1" ht="10.7">
      <c r="A1117" s="259">
        <v>1092</v>
      </c>
      <c r="B1117" s="189"/>
      <c r="C1117" s="186"/>
      <c r="D1117" s="187"/>
      <c r="E1117" s="186"/>
      <c r="F1117" s="188"/>
      <c r="G1117" s="262">
        <f t="shared" si="35"/>
        <v>0</v>
      </c>
      <c r="H1117" s="192"/>
      <c r="I1117" s="187"/>
      <c r="J1117" s="187"/>
      <c r="K1117" s="187"/>
      <c r="L1117" s="187"/>
      <c r="M1117" s="187"/>
      <c r="N1117" s="187"/>
      <c r="O1117" s="187"/>
      <c r="P1117" s="187"/>
      <c r="Q1117" s="187"/>
      <c r="R1117" s="187"/>
      <c r="S1117" s="187"/>
      <c r="T1117" s="269"/>
      <c r="U1117" s="271">
        <f>IF(AND(H1117=0,I1117=0,J1117=0,K1117=0,L1117=0,M1117=0,N1117=0,O1117=0,P1117=0,Q1117=0,R1117=0,S1117=0,T1117=0),0,AVERAGE($H1117:T1117))</f>
        <v>0</v>
      </c>
      <c r="V1117" s="272">
        <f t="shared" si="36"/>
        <v>0</v>
      </c>
      <c r="W1117" s="272">
        <f>IF(U1117&gt;11,(U1117-#REF!-#REF!),0)</f>
        <v>0</v>
      </c>
    </row>
    <row r="1118" spans="1:23" s="2" customFormat="1" ht="10.7">
      <c r="A1118" s="259">
        <v>1093</v>
      </c>
      <c r="B1118" s="189"/>
      <c r="C1118" s="186"/>
      <c r="D1118" s="187"/>
      <c r="E1118" s="186"/>
      <c r="F1118" s="188"/>
      <c r="G1118" s="262">
        <f t="shared" si="35"/>
        <v>0</v>
      </c>
      <c r="H1118" s="192"/>
      <c r="I1118" s="187"/>
      <c r="J1118" s="187"/>
      <c r="K1118" s="187"/>
      <c r="L1118" s="187"/>
      <c r="M1118" s="187"/>
      <c r="N1118" s="187"/>
      <c r="O1118" s="187"/>
      <c r="P1118" s="187"/>
      <c r="Q1118" s="187"/>
      <c r="R1118" s="187"/>
      <c r="S1118" s="187"/>
      <c r="T1118" s="269"/>
      <c r="U1118" s="271">
        <f>IF(AND(H1118=0,I1118=0,J1118=0,K1118=0,L1118=0,M1118=0,N1118=0,O1118=0,P1118=0,Q1118=0,R1118=0,S1118=0,T1118=0),0,AVERAGE($H1118:T1118))</f>
        <v>0</v>
      </c>
      <c r="V1118" s="272">
        <f t="shared" si="36"/>
        <v>0</v>
      </c>
      <c r="W1118" s="272">
        <f>IF(U1118&gt;11,(U1118-#REF!-#REF!),0)</f>
        <v>0</v>
      </c>
    </row>
    <row r="1119" spans="1:23" s="2" customFormat="1" ht="10.7">
      <c r="A1119" s="259">
        <v>1094</v>
      </c>
      <c r="B1119" s="189"/>
      <c r="C1119" s="186"/>
      <c r="D1119" s="187"/>
      <c r="E1119" s="186"/>
      <c r="F1119" s="188"/>
      <c r="G1119" s="262">
        <f t="shared" si="35"/>
        <v>0</v>
      </c>
      <c r="H1119" s="192"/>
      <c r="I1119" s="187"/>
      <c r="J1119" s="187"/>
      <c r="K1119" s="187"/>
      <c r="L1119" s="187"/>
      <c r="M1119" s="187"/>
      <c r="N1119" s="187"/>
      <c r="O1119" s="187"/>
      <c r="P1119" s="187"/>
      <c r="Q1119" s="187"/>
      <c r="R1119" s="187"/>
      <c r="S1119" s="187"/>
      <c r="T1119" s="269"/>
      <c r="U1119" s="271">
        <f>IF(AND(H1119=0,I1119=0,J1119=0,K1119=0,L1119=0,M1119=0,N1119=0,O1119=0,P1119=0,Q1119=0,R1119=0,S1119=0,T1119=0),0,AVERAGE($H1119:T1119))</f>
        <v>0</v>
      </c>
      <c r="V1119" s="272">
        <f t="shared" si="36"/>
        <v>0</v>
      </c>
      <c r="W1119" s="272">
        <f>IF(U1119&gt;11,(U1119-#REF!-#REF!),0)</f>
        <v>0</v>
      </c>
    </row>
    <row r="1120" spans="1:23" s="2" customFormat="1" ht="10.7">
      <c r="A1120" s="259">
        <v>1095</v>
      </c>
      <c r="B1120" s="189"/>
      <c r="C1120" s="186"/>
      <c r="D1120" s="187"/>
      <c r="E1120" s="186"/>
      <c r="F1120" s="188"/>
      <c r="G1120" s="262">
        <f t="shared" si="35"/>
        <v>0</v>
      </c>
      <c r="H1120" s="192"/>
      <c r="I1120" s="187"/>
      <c r="J1120" s="187"/>
      <c r="K1120" s="187"/>
      <c r="L1120" s="187"/>
      <c r="M1120" s="187"/>
      <c r="N1120" s="187"/>
      <c r="O1120" s="187"/>
      <c r="P1120" s="187"/>
      <c r="Q1120" s="187"/>
      <c r="R1120" s="187"/>
      <c r="S1120" s="187"/>
      <c r="T1120" s="269"/>
      <c r="U1120" s="271">
        <f>IF(AND(H1120=0,I1120=0,J1120=0,K1120=0,L1120=0,M1120=0,N1120=0,O1120=0,P1120=0,Q1120=0,R1120=0,S1120=0,T1120=0),0,AVERAGE($H1120:T1120))</f>
        <v>0</v>
      </c>
      <c r="V1120" s="272">
        <f t="shared" si="36"/>
        <v>0</v>
      </c>
      <c r="W1120" s="272">
        <f>IF(U1120&gt;11,(U1120-#REF!-#REF!),0)</f>
        <v>0</v>
      </c>
    </row>
    <row r="1121" spans="1:23" s="2" customFormat="1" ht="10.7">
      <c r="A1121" s="259">
        <v>1096</v>
      </c>
      <c r="B1121" s="189"/>
      <c r="C1121" s="186"/>
      <c r="D1121" s="187"/>
      <c r="E1121" s="186"/>
      <c r="F1121" s="188"/>
      <c r="G1121" s="262">
        <f t="shared" si="35"/>
        <v>0</v>
      </c>
      <c r="H1121" s="192"/>
      <c r="I1121" s="187"/>
      <c r="J1121" s="187"/>
      <c r="K1121" s="187"/>
      <c r="L1121" s="187"/>
      <c r="M1121" s="187"/>
      <c r="N1121" s="187"/>
      <c r="O1121" s="187"/>
      <c r="P1121" s="187"/>
      <c r="Q1121" s="187"/>
      <c r="R1121" s="187"/>
      <c r="S1121" s="187"/>
      <c r="T1121" s="269"/>
      <c r="U1121" s="271">
        <f>IF(AND(H1121=0,I1121=0,J1121=0,K1121=0,L1121=0,M1121=0,N1121=0,O1121=0,P1121=0,Q1121=0,R1121=0,S1121=0,T1121=0),0,AVERAGE($H1121:T1121))</f>
        <v>0</v>
      </c>
      <c r="V1121" s="272">
        <f t="shared" si="36"/>
        <v>0</v>
      </c>
      <c r="W1121" s="272">
        <f>IF(U1121&gt;11,(U1121-#REF!-#REF!),0)</f>
        <v>0</v>
      </c>
    </row>
    <row r="1122" spans="1:23" s="2" customFormat="1" ht="10.7">
      <c r="A1122" s="259">
        <v>1097</v>
      </c>
      <c r="B1122" s="189"/>
      <c r="C1122" s="186"/>
      <c r="D1122" s="187"/>
      <c r="E1122" s="186"/>
      <c r="F1122" s="188"/>
      <c r="G1122" s="262">
        <f t="shared" si="35"/>
        <v>0</v>
      </c>
      <c r="H1122" s="192"/>
      <c r="I1122" s="187"/>
      <c r="J1122" s="187"/>
      <c r="K1122" s="187"/>
      <c r="L1122" s="187"/>
      <c r="M1122" s="187"/>
      <c r="N1122" s="187"/>
      <c r="O1122" s="187"/>
      <c r="P1122" s="187"/>
      <c r="Q1122" s="187"/>
      <c r="R1122" s="187"/>
      <c r="S1122" s="187"/>
      <c r="T1122" s="269"/>
      <c r="U1122" s="271">
        <f>IF(AND(H1122=0,I1122=0,J1122=0,K1122=0,L1122=0,M1122=0,N1122=0,O1122=0,P1122=0,Q1122=0,R1122=0,S1122=0,T1122=0),0,AVERAGE($H1122:T1122))</f>
        <v>0</v>
      </c>
      <c r="V1122" s="272">
        <f t="shared" si="36"/>
        <v>0</v>
      </c>
      <c r="W1122" s="272">
        <f>IF(U1122&gt;11,(U1122-#REF!-#REF!),0)</f>
        <v>0</v>
      </c>
    </row>
    <row r="1123" spans="1:23" s="2" customFormat="1" ht="10.7">
      <c r="A1123" s="259">
        <v>1098</v>
      </c>
      <c r="B1123" s="189"/>
      <c r="C1123" s="186"/>
      <c r="D1123" s="187"/>
      <c r="E1123" s="186"/>
      <c r="F1123" s="188"/>
      <c r="G1123" s="262">
        <f t="shared" si="35"/>
        <v>0</v>
      </c>
      <c r="H1123" s="192"/>
      <c r="I1123" s="187"/>
      <c r="J1123" s="187"/>
      <c r="K1123" s="187"/>
      <c r="L1123" s="187"/>
      <c r="M1123" s="187"/>
      <c r="N1123" s="187"/>
      <c r="O1123" s="187"/>
      <c r="P1123" s="187"/>
      <c r="Q1123" s="187"/>
      <c r="R1123" s="187"/>
      <c r="S1123" s="187"/>
      <c r="T1123" s="269"/>
      <c r="U1123" s="271">
        <f>IF(AND(H1123=0,I1123=0,J1123=0,K1123=0,L1123=0,M1123=0,N1123=0,O1123=0,P1123=0,Q1123=0,R1123=0,S1123=0,T1123=0),0,AVERAGE($H1123:T1123))</f>
        <v>0</v>
      </c>
      <c r="V1123" s="272">
        <f t="shared" si="36"/>
        <v>0</v>
      </c>
      <c r="W1123" s="272">
        <f>IF(U1123&gt;11,(U1123-#REF!-#REF!),0)</f>
        <v>0</v>
      </c>
    </row>
    <row r="1124" spans="1:23" s="2" customFormat="1" ht="10.7">
      <c r="A1124" s="259">
        <v>1099</v>
      </c>
      <c r="B1124" s="189"/>
      <c r="C1124" s="186"/>
      <c r="D1124" s="187"/>
      <c r="E1124" s="186"/>
      <c r="F1124" s="188"/>
      <c r="G1124" s="262">
        <f t="shared" si="35"/>
        <v>0</v>
      </c>
      <c r="H1124" s="192"/>
      <c r="I1124" s="187"/>
      <c r="J1124" s="187"/>
      <c r="K1124" s="187"/>
      <c r="L1124" s="187"/>
      <c r="M1124" s="187"/>
      <c r="N1124" s="187"/>
      <c r="O1124" s="187"/>
      <c r="P1124" s="187"/>
      <c r="Q1124" s="187"/>
      <c r="R1124" s="187"/>
      <c r="S1124" s="187"/>
      <c r="T1124" s="269"/>
      <c r="U1124" s="271">
        <f>IF(AND(H1124=0,I1124=0,J1124=0,K1124=0,L1124=0,M1124=0,N1124=0,O1124=0,P1124=0,Q1124=0,R1124=0,S1124=0,T1124=0),0,AVERAGE($H1124:T1124))</f>
        <v>0</v>
      </c>
      <c r="V1124" s="272">
        <f t="shared" si="36"/>
        <v>0</v>
      </c>
      <c r="W1124" s="272">
        <f>IF(U1124&gt;11,(U1124-#REF!-#REF!),0)</f>
        <v>0</v>
      </c>
    </row>
    <row r="1125" spans="1:23" s="2" customFormat="1" ht="10.7">
      <c r="A1125" s="259">
        <v>1100</v>
      </c>
      <c r="B1125" s="189"/>
      <c r="C1125" s="186"/>
      <c r="D1125" s="187"/>
      <c r="E1125" s="186"/>
      <c r="F1125" s="188"/>
      <c r="G1125" s="262">
        <f t="shared" si="35"/>
        <v>0</v>
      </c>
      <c r="H1125" s="192"/>
      <c r="I1125" s="187"/>
      <c r="J1125" s="187"/>
      <c r="K1125" s="187"/>
      <c r="L1125" s="187"/>
      <c r="M1125" s="187"/>
      <c r="N1125" s="187"/>
      <c r="O1125" s="187"/>
      <c r="P1125" s="187"/>
      <c r="Q1125" s="187"/>
      <c r="R1125" s="187"/>
      <c r="S1125" s="187"/>
      <c r="T1125" s="269"/>
      <c r="U1125" s="271">
        <f>IF(AND(H1125=0,I1125=0,J1125=0,K1125=0,L1125=0,M1125=0,N1125=0,O1125=0,P1125=0,Q1125=0,R1125=0,S1125=0,T1125=0),0,AVERAGE($H1125:T1125))</f>
        <v>0</v>
      </c>
      <c r="V1125" s="272">
        <f t="shared" si="36"/>
        <v>0</v>
      </c>
      <c r="W1125" s="272">
        <f>IF(U1125&gt;11,(U1125-#REF!-#REF!),0)</f>
        <v>0</v>
      </c>
    </row>
    <row r="1126" spans="1:23" s="2" customFormat="1" ht="10.7">
      <c r="A1126" s="259">
        <v>1101</v>
      </c>
      <c r="B1126" s="189"/>
      <c r="C1126" s="186"/>
      <c r="D1126" s="187"/>
      <c r="E1126" s="186"/>
      <c r="F1126" s="188"/>
      <c r="G1126" s="262">
        <f t="shared" si="35"/>
        <v>0</v>
      </c>
      <c r="H1126" s="192"/>
      <c r="I1126" s="187"/>
      <c r="J1126" s="187"/>
      <c r="K1126" s="187"/>
      <c r="L1126" s="187"/>
      <c r="M1126" s="187"/>
      <c r="N1126" s="187"/>
      <c r="O1126" s="187"/>
      <c r="P1126" s="187"/>
      <c r="Q1126" s="187"/>
      <c r="R1126" s="187"/>
      <c r="S1126" s="187"/>
      <c r="T1126" s="269"/>
      <c r="U1126" s="271">
        <f>IF(AND(H1126=0,I1126=0,J1126=0,K1126=0,L1126=0,M1126=0,N1126=0,O1126=0,P1126=0,Q1126=0,R1126=0,S1126=0,T1126=0),0,AVERAGE($H1126:T1126))</f>
        <v>0</v>
      </c>
      <c r="V1126" s="272">
        <f t="shared" si="36"/>
        <v>0</v>
      </c>
      <c r="W1126" s="272">
        <f>IF(U1126&gt;11,(U1126-#REF!-#REF!),0)</f>
        <v>0</v>
      </c>
    </row>
    <row r="1127" spans="1:23" s="2" customFormat="1" ht="10.7">
      <c r="A1127" s="259">
        <v>1102</v>
      </c>
      <c r="B1127" s="189"/>
      <c r="C1127" s="186"/>
      <c r="D1127" s="187"/>
      <c r="E1127" s="186"/>
      <c r="F1127" s="188"/>
      <c r="G1127" s="262">
        <f t="shared" si="35"/>
        <v>0</v>
      </c>
      <c r="H1127" s="192"/>
      <c r="I1127" s="187"/>
      <c r="J1127" s="187"/>
      <c r="K1127" s="187"/>
      <c r="L1127" s="187"/>
      <c r="M1127" s="187"/>
      <c r="N1127" s="187"/>
      <c r="O1127" s="187"/>
      <c r="P1127" s="187"/>
      <c r="Q1127" s="187"/>
      <c r="R1127" s="187"/>
      <c r="S1127" s="187"/>
      <c r="T1127" s="269"/>
      <c r="U1127" s="271">
        <f>IF(AND(H1127=0,I1127=0,J1127=0,K1127=0,L1127=0,M1127=0,N1127=0,O1127=0,P1127=0,Q1127=0,R1127=0,S1127=0,T1127=0),0,AVERAGE($H1127:T1127))</f>
        <v>0</v>
      </c>
      <c r="V1127" s="272">
        <f t="shared" si="36"/>
        <v>0</v>
      </c>
      <c r="W1127" s="272">
        <f>IF(U1127&gt;11,(U1127-#REF!-#REF!),0)</f>
        <v>0</v>
      </c>
    </row>
    <row r="1128" spans="1:23" s="2" customFormat="1" ht="10.7">
      <c r="A1128" s="259">
        <v>1103</v>
      </c>
      <c r="B1128" s="189"/>
      <c r="C1128" s="186"/>
      <c r="D1128" s="187"/>
      <c r="E1128" s="186"/>
      <c r="F1128" s="188"/>
      <c r="G1128" s="262">
        <f t="shared" si="35"/>
        <v>0</v>
      </c>
      <c r="H1128" s="192"/>
      <c r="I1128" s="187"/>
      <c r="J1128" s="187"/>
      <c r="K1128" s="187"/>
      <c r="L1128" s="187"/>
      <c r="M1128" s="187"/>
      <c r="N1128" s="187"/>
      <c r="O1128" s="187"/>
      <c r="P1128" s="187"/>
      <c r="Q1128" s="187"/>
      <c r="R1128" s="187"/>
      <c r="S1128" s="187"/>
      <c r="T1128" s="269"/>
      <c r="U1128" s="271">
        <f>IF(AND(H1128=0,I1128=0,J1128=0,K1128=0,L1128=0,M1128=0,N1128=0,O1128=0,P1128=0,Q1128=0,R1128=0,S1128=0,T1128=0),0,AVERAGE($H1128:T1128))</f>
        <v>0</v>
      </c>
      <c r="V1128" s="272">
        <f t="shared" si="36"/>
        <v>0</v>
      </c>
      <c r="W1128" s="272">
        <f>IF(U1128&gt;11,(U1128-#REF!-#REF!),0)</f>
        <v>0</v>
      </c>
    </row>
    <row r="1129" spans="1:23" s="2" customFormat="1" ht="10.7">
      <c r="A1129" s="259">
        <v>1104</v>
      </c>
      <c r="B1129" s="189"/>
      <c r="C1129" s="186"/>
      <c r="D1129" s="187"/>
      <c r="E1129" s="186"/>
      <c r="F1129" s="188"/>
      <c r="G1129" s="262">
        <f t="shared" si="35"/>
        <v>0</v>
      </c>
      <c r="H1129" s="192"/>
      <c r="I1129" s="187"/>
      <c r="J1129" s="187"/>
      <c r="K1129" s="187"/>
      <c r="L1129" s="187"/>
      <c r="M1129" s="187"/>
      <c r="N1129" s="187"/>
      <c r="O1129" s="187"/>
      <c r="P1129" s="187"/>
      <c r="Q1129" s="187"/>
      <c r="R1129" s="187"/>
      <c r="S1129" s="187"/>
      <c r="T1129" s="269"/>
      <c r="U1129" s="271">
        <f>IF(AND(H1129=0,I1129=0,J1129=0,K1129=0,L1129=0,M1129=0,N1129=0,O1129=0,P1129=0,Q1129=0,R1129=0,S1129=0,T1129=0),0,AVERAGE($H1129:T1129))</f>
        <v>0</v>
      </c>
      <c r="V1129" s="272">
        <f t="shared" si="36"/>
        <v>0</v>
      </c>
      <c r="W1129" s="272">
        <f>IF(U1129&gt;11,(U1129-#REF!-#REF!),0)</f>
        <v>0</v>
      </c>
    </row>
    <row r="1130" spans="1:23" s="2" customFormat="1" ht="10.7">
      <c r="A1130" s="259">
        <v>1105</v>
      </c>
      <c r="B1130" s="189"/>
      <c r="C1130" s="186"/>
      <c r="D1130" s="187"/>
      <c r="E1130" s="186"/>
      <c r="F1130" s="188"/>
      <c r="G1130" s="262">
        <f t="shared" si="35"/>
        <v>0</v>
      </c>
      <c r="H1130" s="192"/>
      <c r="I1130" s="187"/>
      <c r="J1130" s="187"/>
      <c r="K1130" s="187"/>
      <c r="L1130" s="187"/>
      <c r="M1130" s="187"/>
      <c r="N1130" s="187"/>
      <c r="O1130" s="187"/>
      <c r="P1130" s="187"/>
      <c r="Q1130" s="187"/>
      <c r="R1130" s="187"/>
      <c r="S1130" s="187"/>
      <c r="T1130" s="269"/>
      <c r="U1130" s="271">
        <f>IF(AND(H1130=0,I1130=0,J1130=0,K1130=0,L1130=0,M1130=0,N1130=0,O1130=0,P1130=0,Q1130=0,R1130=0,S1130=0,T1130=0),0,AVERAGE($H1130:T1130))</f>
        <v>0</v>
      </c>
      <c r="V1130" s="272">
        <f t="shared" si="36"/>
        <v>0</v>
      </c>
      <c r="W1130" s="272">
        <f>IF(U1130&gt;11,(U1130-#REF!-#REF!),0)</f>
        <v>0</v>
      </c>
    </row>
    <row r="1131" spans="1:23" s="2" customFormat="1" ht="10.7">
      <c r="A1131" s="259">
        <v>1106</v>
      </c>
      <c r="B1131" s="189"/>
      <c r="C1131" s="186"/>
      <c r="D1131" s="187"/>
      <c r="E1131" s="186"/>
      <c r="F1131" s="188"/>
      <c r="G1131" s="262">
        <f t="shared" si="35"/>
        <v>0</v>
      </c>
      <c r="H1131" s="192"/>
      <c r="I1131" s="187"/>
      <c r="J1131" s="187"/>
      <c r="K1131" s="187"/>
      <c r="L1131" s="187"/>
      <c r="M1131" s="187"/>
      <c r="N1131" s="187"/>
      <c r="O1131" s="187"/>
      <c r="P1131" s="187"/>
      <c r="Q1131" s="187"/>
      <c r="R1131" s="187"/>
      <c r="S1131" s="187"/>
      <c r="T1131" s="269"/>
      <c r="U1131" s="271">
        <f>IF(AND(H1131=0,I1131=0,J1131=0,K1131=0,L1131=0,M1131=0,N1131=0,O1131=0,P1131=0,Q1131=0,R1131=0,S1131=0,T1131=0),0,AVERAGE($H1131:T1131))</f>
        <v>0</v>
      </c>
      <c r="V1131" s="272">
        <f t="shared" si="36"/>
        <v>0</v>
      </c>
      <c r="W1131" s="272">
        <f>IF(U1131&gt;11,(U1131-#REF!-#REF!),0)</f>
        <v>0</v>
      </c>
    </row>
    <row r="1132" spans="1:23" s="2" customFormat="1" ht="10.7">
      <c r="A1132" s="259">
        <v>1107</v>
      </c>
      <c r="B1132" s="189"/>
      <c r="C1132" s="186"/>
      <c r="D1132" s="187"/>
      <c r="E1132" s="186"/>
      <c r="F1132" s="188"/>
      <c r="G1132" s="262">
        <f t="shared" si="35"/>
        <v>0</v>
      </c>
      <c r="H1132" s="192"/>
      <c r="I1132" s="187"/>
      <c r="J1132" s="187"/>
      <c r="K1132" s="187"/>
      <c r="L1132" s="187"/>
      <c r="M1132" s="187"/>
      <c r="N1132" s="187"/>
      <c r="O1132" s="187"/>
      <c r="P1132" s="187"/>
      <c r="Q1132" s="187"/>
      <c r="R1132" s="187"/>
      <c r="S1132" s="187"/>
      <c r="T1132" s="269"/>
      <c r="U1132" s="271">
        <f>IF(AND(H1132=0,I1132=0,J1132=0,K1132=0,L1132=0,M1132=0,N1132=0,O1132=0,P1132=0,Q1132=0,R1132=0,S1132=0,T1132=0),0,AVERAGE($H1132:T1132))</f>
        <v>0</v>
      </c>
      <c r="V1132" s="272">
        <f t="shared" si="36"/>
        <v>0</v>
      </c>
      <c r="W1132" s="272">
        <f>IF(U1132&gt;11,(U1132-#REF!-#REF!),0)</f>
        <v>0</v>
      </c>
    </row>
    <row r="1133" spans="1:23" s="2" customFormat="1" ht="10.7">
      <c r="A1133" s="259">
        <v>1108</v>
      </c>
      <c r="B1133" s="189"/>
      <c r="C1133" s="186"/>
      <c r="D1133" s="187"/>
      <c r="E1133" s="186"/>
      <c r="F1133" s="188"/>
      <c r="G1133" s="262">
        <f t="shared" si="35"/>
        <v>0</v>
      </c>
      <c r="H1133" s="192"/>
      <c r="I1133" s="187"/>
      <c r="J1133" s="187"/>
      <c r="K1133" s="187"/>
      <c r="L1133" s="187"/>
      <c r="M1133" s="187"/>
      <c r="N1133" s="187"/>
      <c r="O1133" s="187"/>
      <c r="P1133" s="187"/>
      <c r="Q1133" s="187"/>
      <c r="R1133" s="187"/>
      <c r="S1133" s="187"/>
      <c r="T1133" s="269"/>
      <c r="U1133" s="271">
        <f>IF(AND(H1133=0,I1133=0,J1133=0,K1133=0,L1133=0,M1133=0,N1133=0,O1133=0,P1133=0,Q1133=0,R1133=0,S1133=0,T1133=0),0,AVERAGE($H1133:T1133))</f>
        <v>0</v>
      </c>
      <c r="V1133" s="272">
        <f t="shared" si="36"/>
        <v>0</v>
      </c>
      <c r="W1133" s="272">
        <f>IF(U1133&gt;11,(U1133-#REF!-#REF!),0)</f>
        <v>0</v>
      </c>
    </row>
    <row r="1134" spans="1:23" s="2" customFormat="1" ht="10.7">
      <c r="A1134" s="259">
        <v>1109</v>
      </c>
      <c r="B1134" s="189"/>
      <c r="C1134" s="186"/>
      <c r="D1134" s="187"/>
      <c r="E1134" s="186"/>
      <c r="F1134" s="188"/>
      <c r="G1134" s="262">
        <f t="shared" si="35"/>
        <v>0</v>
      </c>
      <c r="H1134" s="192"/>
      <c r="I1134" s="187"/>
      <c r="J1134" s="187"/>
      <c r="K1134" s="187"/>
      <c r="L1134" s="187"/>
      <c r="M1134" s="187"/>
      <c r="N1134" s="187"/>
      <c r="O1134" s="187"/>
      <c r="P1134" s="187"/>
      <c r="Q1134" s="187"/>
      <c r="R1134" s="187"/>
      <c r="S1134" s="187"/>
      <c r="T1134" s="269"/>
      <c r="U1134" s="271">
        <f>IF(AND(H1134=0,I1134=0,J1134=0,K1134=0,L1134=0,M1134=0,N1134=0,O1134=0,P1134=0,Q1134=0,R1134=0,S1134=0,T1134=0),0,AVERAGE($H1134:T1134))</f>
        <v>0</v>
      </c>
      <c r="V1134" s="272">
        <f t="shared" si="36"/>
        <v>0</v>
      </c>
      <c r="W1134" s="272">
        <f>IF(U1134&gt;11,(U1134-#REF!-#REF!),0)</f>
        <v>0</v>
      </c>
    </row>
    <row r="1135" spans="1:23" s="2" customFormat="1" ht="10.7">
      <c r="A1135" s="259">
        <v>1110</v>
      </c>
      <c r="B1135" s="189"/>
      <c r="C1135" s="186"/>
      <c r="D1135" s="187"/>
      <c r="E1135" s="186"/>
      <c r="F1135" s="188"/>
      <c r="G1135" s="262">
        <f t="shared" si="35"/>
        <v>0</v>
      </c>
      <c r="H1135" s="192"/>
      <c r="I1135" s="187"/>
      <c r="J1135" s="187"/>
      <c r="K1135" s="187"/>
      <c r="L1135" s="187"/>
      <c r="M1135" s="187"/>
      <c r="N1135" s="187"/>
      <c r="O1135" s="187"/>
      <c r="P1135" s="187"/>
      <c r="Q1135" s="187"/>
      <c r="R1135" s="187"/>
      <c r="S1135" s="187"/>
      <c r="T1135" s="269"/>
      <c r="U1135" s="271">
        <f>IF(AND(H1135=0,I1135=0,J1135=0,K1135=0,L1135=0,M1135=0,N1135=0,O1135=0,P1135=0,Q1135=0,R1135=0,S1135=0,T1135=0),0,AVERAGE($H1135:T1135))</f>
        <v>0</v>
      </c>
      <c r="V1135" s="272">
        <f t="shared" si="36"/>
        <v>0</v>
      </c>
      <c r="W1135" s="272">
        <f>IF(U1135&gt;11,(U1135-#REF!-#REF!),0)</f>
        <v>0</v>
      </c>
    </row>
    <row r="1136" spans="1:23" s="2" customFormat="1" ht="10.7">
      <c r="A1136" s="259">
        <v>1111</v>
      </c>
      <c r="B1136" s="189"/>
      <c r="C1136" s="186"/>
      <c r="D1136" s="187"/>
      <c r="E1136" s="186"/>
      <c r="F1136" s="188"/>
      <c r="G1136" s="262">
        <f t="shared" si="35"/>
        <v>0</v>
      </c>
      <c r="H1136" s="192"/>
      <c r="I1136" s="187"/>
      <c r="J1136" s="187"/>
      <c r="K1136" s="187"/>
      <c r="L1136" s="187"/>
      <c r="M1136" s="187"/>
      <c r="N1136" s="187"/>
      <c r="O1136" s="187"/>
      <c r="P1136" s="187"/>
      <c r="Q1136" s="187"/>
      <c r="R1136" s="187"/>
      <c r="S1136" s="187"/>
      <c r="T1136" s="269"/>
      <c r="U1136" s="271">
        <f>IF(AND(H1136=0,I1136=0,J1136=0,K1136=0,L1136=0,M1136=0,N1136=0,O1136=0,P1136=0,Q1136=0,R1136=0,S1136=0,T1136=0),0,AVERAGE($H1136:T1136))</f>
        <v>0</v>
      </c>
      <c r="V1136" s="272">
        <f t="shared" si="36"/>
        <v>0</v>
      </c>
      <c r="W1136" s="272">
        <f>IF(U1136&gt;11,(U1136-#REF!-#REF!),0)</f>
        <v>0</v>
      </c>
    </row>
    <row r="1137" spans="1:23" s="2" customFormat="1" ht="10.7">
      <c r="A1137" s="259">
        <v>1112</v>
      </c>
      <c r="B1137" s="189"/>
      <c r="C1137" s="186"/>
      <c r="D1137" s="187"/>
      <c r="E1137" s="186"/>
      <c r="F1137" s="188"/>
      <c r="G1137" s="262">
        <f t="shared" si="35"/>
        <v>0</v>
      </c>
      <c r="H1137" s="192"/>
      <c r="I1137" s="187"/>
      <c r="J1137" s="187"/>
      <c r="K1137" s="187"/>
      <c r="L1137" s="187"/>
      <c r="M1137" s="187"/>
      <c r="N1137" s="187"/>
      <c r="O1137" s="187"/>
      <c r="P1137" s="187"/>
      <c r="Q1137" s="187"/>
      <c r="R1137" s="187"/>
      <c r="S1137" s="187"/>
      <c r="T1137" s="269"/>
      <c r="U1137" s="271">
        <f>IF(AND(H1137=0,I1137=0,J1137=0,K1137=0,L1137=0,M1137=0,N1137=0,O1137=0,P1137=0,Q1137=0,R1137=0,S1137=0,T1137=0),0,AVERAGE($H1137:T1137))</f>
        <v>0</v>
      </c>
      <c r="V1137" s="272">
        <f t="shared" si="36"/>
        <v>0</v>
      </c>
      <c r="W1137" s="272">
        <f>IF(U1137&gt;11,(U1137-#REF!-#REF!),0)</f>
        <v>0</v>
      </c>
    </row>
    <row r="1138" spans="1:23" s="2" customFormat="1" ht="10.7">
      <c r="A1138" s="259">
        <v>1113</v>
      </c>
      <c r="B1138" s="189"/>
      <c r="C1138" s="186"/>
      <c r="D1138" s="187"/>
      <c r="E1138" s="186"/>
      <c r="F1138" s="188"/>
      <c r="G1138" s="262">
        <f t="shared" si="35"/>
        <v>0</v>
      </c>
      <c r="H1138" s="192"/>
      <c r="I1138" s="187"/>
      <c r="J1138" s="187"/>
      <c r="K1138" s="187"/>
      <c r="L1138" s="187"/>
      <c r="M1138" s="187"/>
      <c r="N1138" s="187"/>
      <c r="O1138" s="187"/>
      <c r="P1138" s="187"/>
      <c r="Q1138" s="187"/>
      <c r="R1138" s="187"/>
      <c r="S1138" s="187"/>
      <c r="T1138" s="269"/>
      <c r="U1138" s="271">
        <f>IF(AND(H1138=0,I1138=0,J1138=0,K1138=0,L1138=0,M1138=0,N1138=0,O1138=0,P1138=0,Q1138=0,R1138=0,S1138=0,T1138=0),0,AVERAGE($H1138:T1138))</f>
        <v>0</v>
      </c>
      <c r="V1138" s="272">
        <f t="shared" si="36"/>
        <v>0</v>
      </c>
      <c r="W1138" s="272">
        <f>IF(U1138&gt;11,(U1138-#REF!-#REF!),0)</f>
        <v>0</v>
      </c>
    </row>
    <row r="1139" spans="1:23" s="2" customFormat="1" ht="10.7">
      <c r="A1139" s="259">
        <v>1114</v>
      </c>
      <c r="B1139" s="189"/>
      <c r="C1139" s="186"/>
      <c r="D1139" s="187"/>
      <c r="E1139" s="186"/>
      <c r="F1139" s="188"/>
      <c r="G1139" s="262">
        <f t="shared" si="35"/>
        <v>0</v>
      </c>
      <c r="H1139" s="192"/>
      <c r="I1139" s="187"/>
      <c r="J1139" s="187"/>
      <c r="K1139" s="187"/>
      <c r="L1139" s="187"/>
      <c r="M1139" s="187"/>
      <c r="N1139" s="187"/>
      <c r="O1139" s="187"/>
      <c r="P1139" s="187"/>
      <c r="Q1139" s="187"/>
      <c r="R1139" s="187"/>
      <c r="S1139" s="187"/>
      <c r="T1139" s="269"/>
      <c r="U1139" s="271">
        <f>IF(AND(H1139=0,I1139=0,J1139=0,K1139=0,L1139=0,M1139=0,N1139=0,O1139=0,P1139=0,Q1139=0,R1139=0,S1139=0,T1139=0),0,AVERAGE($H1139:T1139))</f>
        <v>0</v>
      </c>
      <c r="V1139" s="272">
        <f t="shared" si="36"/>
        <v>0</v>
      </c>
      <c r="W1139" s="272">
        <f>IF(U1139&gt;11,(U1139-#REF!-#REF!),0)</f>
        <v>0</v>
      </c>
    </row>
    <row r="1140" spans="1:23" s="2" customFormat="1" ht="10.7">
      <c r="A1140" s="259">
        <v>1115</v>
      </c>
      <c r="B1140" s="189"/>
      <c r="C1140" s="186"/>
      <c r="D1140" s="187"/>
      <c r="E1140" s="186"/>
      <c r="F1140" s="188"/>
      <c r="G1140" s="262">
        <f t="shared" si="35"/>
        <v>0</v>
      </c>
      <c r="H1140" s="192"/>
      <c r="I1140" s="187"/>
      <c r="J1140" s="187"/>
      <c r="K1140" s="187"/>
      <c r="L1140" s="187"/>
      <c r="M1140" s="187"/>
      <c r="N1140" s="187"/>
      <c r="O1140" s="187"/>
      <c r="P1140" s="187"/>
      <c r="Q1140" s="187"/>
      <c r="R1140" s="187"/>
      <c r="S1140" s="187"/>
      <c r="T1140" s="269"/>
      <c r="U1140" s="271">
        <f>IF(AND(H1140=0,I1140=0,J1140=0,K1140=0,L1140=0,M1140=0,N1140=0,O1140=0,P1140=0,Q1140=0,R1140=0,S1140=0,T1140=0),0,AVERAGE($H1140:T1140))</f>
        <v>0</v>
      </c>
      <c r="V1140" s="272">
        <f t="shared" si="36"/>
        <v>0</v>
      </c>
      <c r="W1140" s="272">
        <f>IF(U1140&gt;11,(U1140-#REF!-#REF!),0)</f>
        <v>0</v>
      </c>
    </row>
    <row r="1141" spans="1:23" s="2" customFormat="1" ht="10.7">
      <c r="A1141" s="259">
        <v>1116</v>
      </c>
      <c r="B1141" s="189"/>
      <c r="C1141" s="186"/>
      <c r="D1141" s="187"/>
      <c r="E1141" s="186"/>
      <c r="F1141" s="188"/>
      <c r="G1141" s="262">
        <f t="shared" si="35"/>
        <v>0</v>
      </c>
      <c r="H1141" s="192"/>
      <c r="I1141" s="187"/>
      <c r="J1141" s="187"/>
      <c r="K1141" s="187"/>
      <c r="L1141" s="187"/>
      <c r="M1141" s="187"/>
      <c r="N1141" s="187"/>
      <c r="O1141" s="187"/>
      <c r="P1141" s="187"/>
      <c r="Q1141" s="187"/>
      <c r="R1141" s="187"/>
      <c r="S1141" s="187"/>
      <c r="T1141" s="269"/>
      <c r="U1141" s="271">
        <f>IF(AND(H1141=0,I1141=0,J1141=0,K1141=0,L1141=0,M1141=0,N1141=0,O1141=0,P1141=0,Q1141=0,R1141=0,S1141=0,T1141=0),0,AVERAGE($H1141:T1141))</f>
        <v>0</v>
      </c>
      <c r="V1141" s="272">
        <f t="shared" si="36"/>
        <v>0</v>
      </c>
      <c r="W1141" s="272">
        <f>IF(U1141&gt;11,(U1141-#REF!-#REF!),0)</f>
        <v>0</v>
      </c>
    </row>
    <row r="1142" spans="1:23" s="2" customFormat="1" ht="10.7">
      <c r="A1142" s="259">
        <v>1117</v>
      </c>
      <c r="B1142" s="189"/>
      <c r="C1142" s="186"/>
      <c r="D1142" s="187"/>
      <c r="E1142" s="186"/>
      <c r="F1142" s="188"/>
      <c r="G1142" s="262">
        <f t="shared" si="35"/>
        <v>0</v>
      </c>
      <c r="H1142" s="192"/>
      <c r="I1142" s="187"/>
      <c r="J1142" s="187"/>
      <c r="K1142" s="187"/>
      <c r="L1142" s="187"/>
      <c r="M1142" s="187"/>
      <c r="N1142" s="187"/>
      <c r="O1142" s="187"/>
      <c r="P1142" s="187"/>
      <c r="Q1142" s="187"/>
      <c r="R1142" s="187"/>
      <c r="S1142" s="187"/>
      <c r="T1142" s="269"/>
      <c r="U1142" s="271">
        <f>IF(AND(H1142=0,I1142=0,J1142=0,K1142=0,L1142=0,M1142=0,N1142=0,O1142=0,P1142=0,Q1142=0,R1142=0,S1142=0,T1142=0),0,AVERAGE($H1142:T1142))</f>
        <v>0</v>
      </c>
      <c r="V1142" s="272">
        <f t="shared" si="36"/>
        <v>0</v>
      </c>
      <c r="W1142" s="272">
        <f>IF(U1142&gt;11,(U1142-#REF!-#REF!),0)</f>
        <v>0</v>
      </c>
    </row>
    <row r="1143" spans="1:23" s="2" customFormat="1" ht="10.7">
      <c r="A1143" s="259">
        <v>1118</v>
      </c>
      <c r="B1143" s="189"/>
      <c r="C1143" s="186"/>
      <c r="D1143" s="187"/>
      <c r="E1143" s="186"/>
      <c r="F1143" s="188"/>
      <c r="G1143" s="262">
        <f t="shared" si="35"/>
        <v>0</v>
      </c>
      <c r="H1143" s="192"/>
      <c r="I1143" s="187"/>
      <c r="J1143" s="187"/>
      <c r="K1143" s="187"/>
      <c r="L1143" s="187"/>
      <c r="M1143" s="187"/>
      <c r="N1143" s="187"/>
      <c r="O1143" s="187"/>
      <c r="P1143" s="187"/>
      <c r="Q1143" s="187"/>
      <c r="R1143" s="187"/>
      <c r="S1143" s="187"/>
      <c r="T1143" s="269"/>
      <c r="U1143" s="271">
        <f>IF(AND(H1143=0,I1143=0,J1143=0,K1143=0,L1143=0,M1143=0,N1143=0,O1143=0,P1143=0,Q1143=0,R1143=0,S1143=0,T1143=0),0,AVERAGE($H1143:T1143))</f>
        <v>0</v>
      </c>
      <c r="V1143" s="272">
        <f t="shared" si="36"/>
        <v>0</v>
      </c>
      <c r="W1143" s="272">
        <f>IF(U1143&gt;11,(U1143-#REF!-#REF!),0)</f>
        <v>0</v>
      </c>
    </row>
    <row r="1144" spans="1:23" s="2" customFormat="1" ht="10.7">
      <c r="A1144" s="259">
        <v>1119</v>
      </c>
      <c r="B1144" s="189"/>
      <c r="C1144" s="186"/>
      <c r="D1144" s="187"/>
      <c r="E1144" s="186"/>
      <c r="F1144" s="188"/>
      <c r="G1144" s="262">
        <f t="shared" si="35"/>
        <v>0</v>
      </c>
      <c r="H1144" s="192"/>
      <c r="I1144" s="187"/>
      <c r="J1144" s="187"/>
      <c r="K1144" s="187"/>
      <c r="L1144" s="187"/>
      <c r="M1144" s="187"/>
      <c r="N1144" s="187"/>
      <c r="O1144" s="187"/>
      <c r="P1144" s="187"/>
      <c r="Q1144" s="187"/>
      <c r="R1144" s="187"/>
      <c r="S1144" s="187"/>
      <c r="T1144" s="269"/>
      <c r="U1144" s="271">
        <f>IF(AND(H1144=0,I1144=0,J1144=0,K1144=0,L1144=0,M1144=0,N1144=0,O1144=0,P1144=0,Q1144=0,R1144=0,S1144=0,T1144=0),0,AVERAGE($H1144:T1144))</f>
        <v>0</v>
      </c>
      <c r="V1144" s="272">
        <f t="shared" si="36"/>
        <v>0</v>
      </c>
      <c r="W1144" s="272">
        <f>IF(U1144&gt;11,(U1144-#REF!-#REF!),0)</f>
        <v>0</v>
      </c>
    </row>
    <row r="1145" spans="1:23" s="2" customFormat="1" ht="10.7">
      <c r="A1145" s="259">
        <v>1120</v>
      </c>
      <c r="B1145" s="189"/>
      <c r="C1145" s="186"/>
      <c r="D1145" s="187"/>
      <c r="E1145" s="186"/>
      <c r="F1145" s="188"/>
      <c r="G1145" s="262">
        <f t="shared" si="35"/>
        <v>0</v>
      </c>
      <c r="H1145" s="192"/>
      <c r="I1145" s="187"/>
      <c r="J1145" s="187"/>
      <c r="K1145" s="187"/>
      <c r="L1145" s="187"/>
      <c r="M1145" s="187"/>
      <c r="N1145" s="187"/>
      <c r="O1145" s="187"/>
      <c r="P1145" s="187"/>
      <c r="Q1145" s="187"/>
      <c r="R1145" s="187"/>
      <c r="S1145" s="187"/>
      <c r="T1145" s="269"/>
      <c r="U1145" s="271">
        <f>IF(AND(H1145=0,I1145=0,J1145=0,K1145=0,L1145=0,M1145=0,N1145=0,O1145=0,P1145=0,Q1145=0,R1145=0,S1145=0,T1145=0),0,AVERAGE($H1145:T1145))</f>
        <v>0</v>
      </c>
      <c r="V1145" s="272">
        <f t="shared" si="36"/>
        <v>0</v>
      </c>
      <c r="W1145" s="272">
        <f>IF(U1145&gt;11,(U1145-#REF!-#REF!),0)</f>
        <v>0</v>
      </c>
    </row>
    <row r="1146" spans="1:23" s="2" customFormat="1" ht="10.7">
      <c r="A1146" s="259">
        <v>1121</v>
      </c>
      <c r="B1146" s="189"/>
      <c r="C1146" s="186"/>
      <c r="D1146" s="187"/>
      <c r="E1146" s="186"/>
      <c r="F1146" s="188"/>
      <c r="G1146" s="262">
        <f t="shared" si="35"/>
        <v>0</v>
      </c>
      <c r="H1146" s="192"/>
      <c r="I1146" s="187"/>
      <c r="J1146" s="187"/>
      <c r="K1146" s="187"/>
      <c r="L1146" s="187"/>
      <c r="M1146" s="187"/>
      <c r="N1146" s="187"/>
      <c r="O1146" s="187"/>
      <c r="P1146" s="187"/>
      <c r="Q1146" s="187"/>
      <c r="R1146" s="187"/>
      <c r="S1146" s="187"/>
      <c r="T1146" s="269"/>
      <c r="U1146" s="271">
        <f>IF(AND(H1146=0,I1146=0,J1146=0,K1146=0,L1146=0,M1146=0,N1146=0,O1146=0,P1146=0,Q1146=0,R1146=0,S1146=0,T1146=0),0,AVERAGE($H1146:T1146))</f>
        <v>0</v>
      </c>
      <c r="V1146" s="272">
        <f t="shared" si="36"/>
        <v>0</v>
      </c>
      <c r="W1146" s="272">
        <f>IF(U1146&gt;11,(U1146-#REF!-#REF!),0)</f>
        <v>0</v>
      </c>
    </row>
    <row r="1147" spans="1:23" s="2" customFormat="1" ht="10.7">
      <c r="A1147" s="259">
        <v>1122</v>
      </c>
      <c r="B1147" s="189"/>
      <c r="C1147" s="186"/>
      <c r="D1147" s="187"/>
      <c r="E1147" s="186"/>
      <c r="F1147" s="188"/>
      <c r="G1147" s="262">
        <f t="shared" si="35"/>
        <v>0</v>
      </c>
      <c r="H1147" s="192"/>
      <c r="I1147" s="187"/>
      <c r="J1147" s="187"/>
      <c r="K1147" s="187"/>
      <c r="L1147" s="187"/>
      <c r="M1147" s="187"/>
      <c r="N1147" s="187"/>
      <c r="O1147" s="187"/>
      <c r="P1147" s="187"/>
      <c r="Q1147" s="187"/>
      <c r="R1147" s="187"/>
      <c r="S1147" s="187"/>
      <c r="T1147" s="269"/>
      <c r="U1147" s="271">
        <f>IF(AND(H1147=0,I1147=0,J1147=0,K1147=0,L1147=0,M1147=0,N1147=0,O1147=0,P1147=0,Q1147=0,R1147=0,S1147=0,T1147=0),0,AVERAGE($H1147:T1147))</f>
        <v>0</v>
      </c>
      <c r="V1147" s="272">
        <f t="shared" si="36"/>
        <v>0</v>
      </c>
      <c r="W1147" s="272">
        <f>IF(U1147&gt;11,(U1147-#REF!-#REF!),0)</f>
        <v>0</v>
      </c>
    </row>
    <row r="1148" spans="1:23" s="2" customFormat="1" ht="10.7">
      <c r="A1148" s="259">
        <v>1123</v>
      </c>
      <c r="B1148" s="189"/>
      <c r="C1148" s="186"/>
      <c r="D1148" s="187"/>
      <c r="E1148" s="186"/>
      <c r="F1148" s="188"/>
      <c r="G1148" s="262">
        <f t="shared" si="35"/>
        <v>0</v>
      </c>
      <c r="H1148" s="192"/>
      <c r="I1148" s="187"/>
      <c r="J1148" s="187"/>
      <c r="K1148" s="187"/>
      <c r="L1148" s="187"/>
      <c r="M1148" s="187"/>
      <c r="N1148" s="187"/>
      <c r="O1148" s="187"/>
      <c r="P1148" s="187"/>
      <c r="Q1148" s="187"/>
      <c r="R1148" s="187"/>
      <c r="S1148" s="187"/>
      <c r="T1148" s="269"/>
      <c r="U1148" s="271">
        <f>IF(AND(H1148=0,I1148=0,J1148=0,K1148=0,L1148=0,M1148=0,N1148=0,O1148=0,P1148=0,Q1148=0,R1148=0,S1148=0,T1148=0),0,AVERAGE($H1148:T1148))</f>
        <v>0</v>
      </c>
      <c r="V1148" s="272">
        <f t="shared" si="36"/>
        <v>0</v>
      </c>
      <c r="W1148" s="272">
        <f>IF(U1148&gt;11,(U1148-#REF!-#REF!),0)</f>
        <v>0</v>
      </c>
    </row>
    <row r="1149" spans="1:23" s="2" customFormat="1" ht="10.7">
      <c r="A1149" s="259">
        <v>1124</v>
      </c>
      <c r="B1149" s="189"/>
      <c r="C1149" s="186"/>
      <c r="D1149" s="187"/>
      <c r="E1149" s="186"/>
      <c r="F1149" s="188"/>
      <c r="G1149" s="262">
        <f t="shared" si="35"/>
        <v>0</v>
      </c>
      <c r="H1149" s="192"/>
      <c r="I1149" s="187"/>
      <c r="J1149" s="187"/>
      <c r="K1149" s="187"/>
      <c r="L1149" s="187"/>
      <c r="M1149" s="187"/>
      <c r="N1149" s="187"/>
      <c r="O1149" s="187"/>
      <c r="P1149" s="187"/>
      <c r="Q1149" s="187"/>
      <c r="R1149" s="187"/>
      <c r="S1149" s="187"/>
      <c r="T1149" s="269"/>
      <c r="U1149" s="271">
        <f>IF(AND(H1149=0,I1149=0,J1149=0,K1149=0,L1149=0,M1149=0,N1149=0,O1149=0,P1149=0,Q1149=0,R1149=0,S1149=0,T1149=0),0,AVERAGE($H1149:T1149))</f>
        <v>0</v>
      </c>
      <c r="V1149" s="272">
        <f t="shared" si="36"/>
        <v>0</v>
      </c>
      <c r="W1149" s="272">
        <f>IF(U1149&gt;11,(U1149-#REF!-#REF!),0)</f>
        <v>0</v>
      </c>
    </row>
    <row r="1150" spans="1:23" s="2" customFormat="1" ht="10.7">
      <c r="A1150" s="259">
        <v>1125</v>
      </c>
      <c r="B1150" s="189"/>
      <c r="C1150" s="186"/>
      <c r="D1150" s="187"/>
      <c r="E1150" s="186"/>
      <c r="F1150" s="188"/>
      <c r="G1150" s="262">
        <f t="shared" si="35"/>
        <v>0</v>
      </c>
      <c r="H1150" s="192"/>
      <c r="I1150" s="187"/>
      <c r="J1150" s="187"/>
      <c r="K1150" s="187"/>
      <c r="L1150" s="187"/>
      <c r="M1150" s="187"/>
      <c r="N1150" s="187"/>
      <c r="O1150" s="187"/>
      <c r="P1150" s="187"/>
      <c r="Q1150" s="187"/>
      <c r="R1150" s="187"/>
      <c r="S1150" s="187"/>
      <c r="T1150" s="269"/>
      <c r="U1150" s="271">
        <f>IF(AND(H1150=0,I1150=0,J1150=0,K1150=0,L1150=0,M1150=0,N1150=0,O1150=0,P1150=0,Q1150=0,R1150=0,S1150=0,T1150=0),0,AVERAGE($H1150:T1150))</f>
        <v>0</v>
      </c>
      <c r="V1150" s="272">
        <f t="shared" si="36"/>
        <v>0</v>
      </c>
      <c r="W1150" s="272">
        <f>IF(U1150&gt;11,(U1150-#REF!-#REF!),0)</f>
        <v>0</v>
      </c>
    </row>
    <row r="1151" spans="1:23" s="2" customFormat="1" ht="10.7">
      <c r="A1151" s="259">
        <v>1126</v>
      </c>
      <c r="B1151" s="189"/>
      <c r="C1151" s="186"/>
      <c r="D1151" s="187"/>
      <c r="E1151" s="186"/>
      <c r="F1151" s="188"/>
      <c r="G1151" s="262">
        <f t="shared" si="35"/>
        <v>0</v>
      </c>
      <c r="H1151" s="192"/>
      <c r="I1151" s="187"/>
      <c r="J1151" s="187"/>
      <c r="K1151" s="187"/>
      <c r="L1151" s="187"/>
      <c r="M1151" s="187"/>
      <c r="N1151" s="187"/>
      <c r="O1151" s="187"/>
      <c r="P1151" s="187"/>
      <c r="Q1151" s="187"/>
      <c r="R1151" s="187"/>
      <c r="S1151" s="187"/>
      <c r="T1151" s="269"/>
      <c r="U1151" s="271">
        <f>IF(AND(H1151=0,I1151=0,J1151=0,K1151=0,L1151=0,M1151=0,N1151=0,O1151=0,P1151=0,Q1151=0,R1151=0,S1151=0,T1151=0),0,AVERAGE($H1151:T1151))</f>
        <v>0</v>
      </c>
      <c r="V1151" s="272">
        <f t="shared" si="36"/>
        <v>0</v>
      </c>
      <c r="W1151" s="272">
        <f>IF(U1151&gt;11,(U1151-#REF!-#REF!),0)</f>
        <v>0</v>
      </c>
    </row>
    <row r="1152" spans="1:23" s="2" customFormat="1" ht="10.7">
      <c r="A1152" s="259">
        <v>1127</v>
      </c>
      <c r="B1152" s="189"/>
      <c r="C1152" s="186"/>
      <c r="D1152" s="187"/>
      <c r="E1152" s="186"/>
      <c r="F1152" s="188"/>
      <c r="G1152" s="262">
        <f t="shared" si="35"/>
        <v>0</v>
      </c>
      <c r="H1152" s="192"/>
      <c r="I1152" s="187"/>
      <c r="J1152" s="187"/>
      <c r="K1152" s="187"/>
      <c r="L1152" s="187"/>
      <c r="M1152" s="187"/>
      <c r="N1152" s="187"/>
      <c r="O1152" s="187"/>
      <c r="P1152" s="187"/>
      <c r="Q1152" s="187"/>
      <c r="R1152" s="187"/>
      <c r="S1152" s="187"/>
      <c r="T1152" s="269"/>
      <c r="U1152" s="271">
        <f>IF(AND(H1152=0,I1152=0,J1152=0,K1152=0,L1152=0,M1152=0,N1152=0,O1152=0,P1152=0,Q1152=0,R1152=0,S1152=0,T1152=0),0,AVERAGE($H1152:T1152))</f>
        <v>0</v>
      </c>
      <c r="V1152" s="272">
        <f t="shared" si="36"/>
        <v>0</v>
      </c>
      <c r="W1152" s="272">
        <f>IF(U1152&gt;11,(U1152-#REF!-#REF!),0)</f>
        <v>0</v>
      </c>
    </row>
    <row r="1153" spans="1:23" s="2" customFormat="1" ht="10.7">
      <c r="A1153" s="259">
        <v>1128</v>
      </c>
      <c r="B1153" s="189"/>
      <c r="C1153" s="186"/>
      <c r="D1153" s="187"/>
      <c r="E1153" s="186"/>
      <c r="F1153" s="188"/>
      <c r="G1153" s="262">
        <f t="shared" si="35"/>
        <v>0</v>
      </c>
      <c r="H1153" s="192"/>
      <c r="I1153" s="187"/>
      <c r="J1153" s="187"/>
      <c r="K1153" s="187"/>
      <c r="L1153" s="187"/>
      <c r="M1153" s="187"/>
      <c r="N1153" s="187"/>
      <c r="O1153" s="187"/>
      <c r="P1153" s="187"/>
      <c r="Q1153" s="187"/>
      <c r="R1153" s="187"/>
      <c r="S1153" s="187"/>
      <c r="T1153" s="269"/>
      <c r="U1153" s="271">
        <f>IF(AND(H1153=0,I1153=0,J1153=0,K1153=0,L1153=0,M1153=0,N1153=0,O1153=0,P1153=0,Q1153=0,R1153=0,S1153=0,T1153=0),0,AVERAGE($H1153:T1153))</f>
        <v>0</v>
      </c>
      <c r="V1153" s="272">
        <f t="shared" si="36"/>
        <v>0</v>
      </c>
      <c r="W1153" s="272">
        <f>IF(U1153&gt;11,(U1153-#REF!-#REF!),0)</f>
        <v>0</v>
      </c>
    </row>
    <row r="1154" spans="1:23" s="2" customFormat="1" ht="10.7">
      <c r="A1154" s="259">
        <v>1129</v>
      </c>
      <c r="B1154" s="189"/>
      <c r="C1154" s="186"/>
      <c r="D1154" s="187"/>
      <c r="E1154" s="186"/>
      <c r="F1154" s="188"/>
      <c r="G1154" s="262">
        <f t="shared" si="35"/>
        <v>0</v>
      </c>
      <c r="H1154" s="192"/>
      <c r="I1154" s="187"/>
      <c r="J1154" s="187"/>
      <c r="K1154" s="187"/>
      <c r="L1154" s="187"/>
      <c r="M1154" s="187"/>
      <c r="N1154" s="187"/>
      <c r="O1154" s="187"/>
      <c r="P1154" s="187"/>
      <c r="Q1154" s="187"/>
      <c r="R1154" s="187"/>
      <c r="S1154" s="187"/>
      <c r="T1154" s="269"/>
      <c r="U1154" s="271">
        <f>IF(AND(H1154=0,I1154=0,J1154=0,K1154=0,L1154=0,M1154=0,N1154=0,O1154=0,P1154=0,Q1154=0,R1154=0,S1154=0,T1154=0),0,AVERAGE($H1154:T1154))</f>
        <v>0</v>
      </c>
      <c r="V1154" s="272">
        <f t="shared" si="36"/>
        <v>0</v>
      </c>
      <c r="W1154" s="272">
        <f>IF(U1154&gt;11,(U1154-#REF!-#REF!),0)</f>
        <v>0</v>
      </c>
    </row>
    <row r="1155" spans="1:23" s="2" customFormat="1" ht="10.7">
      <c r="A1155" s="259">
        <v>1130</v>
      </c>
      <c r="B1155" s="189"/>
      <c r="C1155" s="186"/>
      <c r="D1155" s="187"/>
      <c r="E1155" s="186"/>
      <c r="F1155" s="188"/>
      <c r="G1155" s="262">
        <f t="shared" si="35"/>
        <v>0</v>
      </c>
      <c r="H1155" s="192"/>
      <c r="I1155" s="187"/>
      <c r="J1155" s="187"/>
      <c r="K1155" s="187"/>
      <c r="L1155" s="187"/>
      <c r="M1155" s="187"/>
      <c r="N1155" s="187"/>
      <c r="O1155" s="187"/>
      <c r="P1155" s="187"/>
      <c r="Q1155" s="187"/>
      <c r="R1155" s="187"/>
      <c r="S1155" s="187"/>
      <c r="T1155" s="269"/>
      <c r="U1155" s="271">
        <f>IF(AND(H1155=0,I1155=0,J1155=0,K1155=0,L1155=0,M1155=0,N1155=0,O1155=0,P1155=0,Q1155=0,R1155=0,S1155=0,T1155=0),0,AVERAGE($H1155:T1155))</f>
        <v>0</v>
      </c>
      <c r="V1155" s="272">
        <f t="shared" si="36"/>
        <v>0</v>
      </c>
      <c r="W1155" s="272">
        <f>IF(U1155&gt;11,(U1155-#REF!-#REF!),0)</f>
        <v>0</v>
      </c>
    </row>
    <row r="1156" spans="1:23" s="2" customFormat="1" ht="10.7">
      <c r="A1156" s="259">
        <v>1131</v>
      </c>
      <c r="B1156" s="189"/>
      <c r="C1156" s="186"/>
      <c r="D1156" s="187"/>
      <c r="E1156" s="186"/>
      <c r="F1156" s="188"/>
      <c r="G1156" s="262">
        <f t="shared" si="35"/>
        <v>0</v>
      </c>
      <c r="H1156" s="192"/>
      <c r="I1156" s="187"/>
      <c r="J1156" s="187"/>
      <c r="K1156" s="187"/>
      <c r="L1156" s="187"/>
      <c r="M1156" s="187"/>
      <c r="N1156" s="187"/>
      <c r="O1156" s="187"/>
      <c r="P1156" s="187"/>
      <c r="Q1156" s="187"/>
      <c r="R1156" s="187"/>
      <c r="S1156" s="187"/>
      <c r="T1156" s="269"/>
      <c r="U1156" s="271">
        <f>IF(AND(H1156=0,I1156=0,J1156=0,K1156=0,L1156=0,M1156=0,N1156=0,O1156=0,P1156=0,Q1156=0,R1156=0,S1156=0,T1156=0),0,AVERAGE($H1156:T1156))</f>
        <v>0</v>
      </c>
      <c r="V1156" s="272">
        <f t="shared" si="36"/>
        <v>0</v>
      </c>
      <c r="W1156" s="272">
        <f>IF(U1156&gt;11,(U1156-#REF!-#REF!),0)</f>
        <v>0</v>
      </c>
    </row>
    <row r="1157" spans="1:23" s="2" customFormat="1" ht="10.7">
      <c r="A1157" s="259">
        <v>1132</v>
      </c>
      <c r="B1157" s="189"/>
      <c r="C1157" s="186"/>
      <c r="D1157" s="187"/>
      <c r="E1157" s="186"/>
      <c r="F1157" s="188"/>
      <c r="G1157" s="262">
        <f t="shared" si="35"/>
        <v>0</v>
      </c>
      <c r="H1157" s="192"/>
      <c r="I1157" s="187"/>
      <c r="J1157" s="187"/>
      <c r="K1157" s="187"/>
      <c r="L1157" s="187"/>
      <c r="M1157" s="187"/>
      <c r="N1157" s="187"/>
      <c r="O1157" s="187"/>
      <c r="P1157" s="187"/>
      <c r="Q1157" s="187"/>
      <c r="R1157" s="187"/>
      <c r="S1157" s="187"/>
      <c r="T1157" s="269"/>
      <c r="U1157" s="271">
        <f>IF(AND(H1157=0,I1157=0,J1157=0,K1157=0,L1157=0,M1157=0,N1157=0,O1157=0,P1157=0,Q1157=0,R1157=0,S1157=0,T1157=0),0,AVERAGE($H1157:T1157))</f>
        <v>0</v>
      </c>
      <c r="V1157" s="272">
        <f t="shared" si="36"/>
        <v>0</v>
      </c>
      <c r="W1157" s="272">
        <f>IF(U1157&gt;11,(U1157-#REF!-#REF!),0)</f>
        <v>0</v>
      </c>
    </row>
    <row r="1158" spans="1:23" s="2" customFormat="1" ht="10.7">
      <c r="A1158" s="259">
        <v>1133</v>
      </c>
      <c r="B1158" s="189"/>
      <c r="C1158" s="186"/>
      <c r="D1158" s="187"/>
      <c r="E1158" s="186"/>
      <c r="F1158" s="188"/>
      <c r="G1158" s="262">
        <f t="shared" si="35"/>
        <v>0</v>
      </c>
      <c r="H1158" s="192"/>
      <c r="I1158" s="187"/>
      <c r="J1158" s="187"/>
      <c r="K1158" s="187"/>
      <c r="L1158" s="187"/>
      <c r="M1158" s="187"/>
      <c r="N1158" s="187"/>
      <c r="O1158" s="187"/>
      <c r="P1158" s="187"/>
      <c r="Q1158" s="187"/>
      <c r="R1158" s="187"/>
      <c r="S1158" s="187"/>
      <c r="T1158" s="269"/>
      <c r="U1158" s="271">
        <f>IF(AND(H1158=0,I1158=0,J1158=0,K1158=0,L1158=0,M1158=0,N1158=0,O1158=0,P1158=0,Q1158=0,R1158=0,S1158=0,T1158=0),0,AVERAGE($H1158:T1158))</f>
        <v>0</v>
      </c>
      <c r="V1158" s="272">
        <f t="shared" si="36"/>
        <v>0</v>
      </c>
      <c r="W1158" s="272">
        <f>IF(U1158&gt;11,(U1158-#REF!-#REF!),0)</f>
        <v>0</v>
      </c>
    </row>
    <row r="1159" spans="1:23" s="2" customFormat="1" ht="10.7">
      <c r="A1159" s="259">
        <v>1134</v>
      </c>
      <c r="B1159" s="189"/>
      <c r="C1159" s="186"/>
      <c r="D1159" s="187"/>
      <c r="E1159" s="186"/>
      <c r="F1159" s="188"/>
      <c r="G1159" s="262">
        <f t="shared" si="35"/>
        <v>0</v>
      </c>
      <c r="H1159" s="192"/>
      <c r="I1159" s="187"/>
      <c r="J1159" s="187"/>
      <c r="K1159" s="187"/>
      <c r="L1159" s="187"/>
      <c r="M1159" s="187"/>
      <c r="N1159" s="187"/>
      <c r="O1159" s="187"/>
      <c r="P1159" s="187"/>
      <c r="Q1159" s="187"/>
      <c r="R1159" s="187"/>
      <c r="S1159" s="187"/>
      <c r="T1159" s="269"/>
      <c r="U1159" s="271">
        <f>IF(AND(H1159=0,I1159=0,J1159=0,K1159=0,L1159=0,M1159=0,N1159=0,O1159=0,P1159=0,Q1159=0,R1159=0,S1159=0,T1159=0),0,AVERAGE($H1159:T1159))</f>
        <v>0</v>
      </c>
      <c r="V1159" s="272">
        <f t="shared" si="36"/>
        <v>0</v>
      </c>
      <c r="W1159" s="272">
        <f>IF(U1159&gt;11,(U1159-#REF!-#REF!),0)</f>
        <v>0</v>
      </c>
    </row>
    <row r="1160" spans="1:23" s="2" customFormat="1" ht="10.7">
      <c r="A1160" s="259">
        <v>1135</v>
      </c>
      <c r="B1160" s="189"/>
      <c r="C1160" s="186"/>
      <c r="D1160" s="187"/>
      <c r="E1160" s="186"/>
      <c r="F1160" s="188"/>
      <c r="G1160" s="262">
        <f t="shared" si="35"/>
        <v>0</v>
      </c>
      <c r="H1160" s="192"/>
      <c r="I1160" s="187"/>
      <c r="J1160" s="187"/>
      <c r="K1160" s="187"/>
      <c r="L1160" s="187"/>
      <c r="M1160" s="187"/>
      <c r="N1160" s="187"/>
      <c r="O1160" s="187"/>
      <c r="P1160" s="187"/>
      <c r="Q1160" s="187"/>
      <c r="R1160" s="187"/>
      <c r="S1160" s="187"/>
      <c r="T1160" s="269"/>
      <c r="U1160" s="271">
        <f>IF(AND(H1160=0,I1160=0,J1160=0,K1160=0,L1160=0,M1160=0,N1160=0,O1160=0,P1160=0,Q1160=0,R1160=0,S1160=0,T1160=0),0,AVERAGE($H1160:T1160))</f>
        <v>0</v>
      </c>
      <c r="V1160" s="272">
        <f t="shared" si="36"/>
        <v>0</v>
      </c>
      <c r="W1160" s="272">
        <f>IF(U1160&gt;11,(U1160-#REF!-#REF!),0)</f>
        <v>0</v>
      </c>
    </row>
    <row r="1161" spans="1:23" s="2" customFormat="1" ht="10.7">
      <c r="A1161" s="259">
        <v>1136</v>
      </c>
      <c r="B1161" s="189"/>
      <c r="C1161" s="186"/>
      <c r="D1161" s="187"/>
      <c r="E1161" s="186"/>
      <c r="F1161" s="188"/>
      <c r="G1161" s="262">
        <f t="shared" si="35"/>
        <v>0</v>
      </c>
      <c r="H1161" s="192"/>
      <c r="I1161" s="187"/>
      <c r="J1161" s="187"/>
      <c r="K1161" s="187"/>
      <c r="L1161" s="187"/>
      <c r="M1161" s="187"/>
      <c r="N1161" s="187"/>
      <c r="O1161" s="187"/>
      <c r="P1161" s="187"/>
      <c r="Q1161" s="187"/>
      <c r="R1161" s="187"/>
      <c r="S1161" s="187"/>
      <c r="T1161" s="269"/>
      <c r="U1161" s="271">
        <f>IF(AND(H1161=0,I1161=0,J1161=0,K1161=0,L1161=0,M1161=0,N1161=0,O1161=0,P1161=0,Q1161=0,R1161=0,S1161=0,T1161=0),0,AVERAGE($H1161:T1161))</f>
        <v>0</v>
      </c>
      <c r="V1161" s="272">
        <f t="shared" si="36"/>
        <v>0</v>
      </c>
      <c r="W1161" s="272">
        <f>IF(U1161&gt;11,(U1161-#REF!-#REF!),0)</f>
        <v>0</v>
      </c>
    </row>
    <row r="1162" spans="1:23" s="2" customFormat="1" ht="10.7">
      <c r="A1162" s="259">
        <v>1137</v>
      </c>
      <c r="B1162" s="189"/>
      <c r="C1162" s="186"/>
      <c r="D1162" s="187"/>
      <c r="E1162" s="186"/>
      <c r="F1162" s="188"/>
      <c r="G1162" s="262">
        <f t="shared" si="35"/>
        <v>0</v>
      </c>
      <c r="H1162" s="192"/>
      <c r="I1162" s="187"/>
      <c r="J1162" s="187"/>
      <c r="K1162" s="187"/>
      <c r="L1162" s="187"/>
      <c r="M1162" s="187"/>
      <c r="N1162" s="187"/>
      <c r="O1162" s="187"/>
      <c r="P1162" s="187"/>
      <c r="Q1162" s="187"/>
      <c r="R1162" s="187"/>
      <c r="S1162" s="187"/>
      <c r="T1162" s="269"/>
      <c r="U1162" s="271">
        <f>IF(AND(H1162=0,I1162=0,J1162=0,K1162=0,L1162=0,M1162=0,N1162=0,O1162=0,P1162=0,Q1162=0,R1162=0,S1162=0,T1162=0),0,AVERAGE($H1162:T1162))</f>
        <v>0</v>
      </c>
      <c r="V1162" s="272">
        <f t="shared" si="36"/>
        <v>0</v>
      </c>
      <c r="W1162" s="272">
        <f>IF(U1162&gt;11,(U1162-#REF!-#REF!),0)</f>
        <v>0</v>
      </c>
    </row>
    <row r="1163" spans="1:23" s="2" customFormat="1" ht="10.7">
      <c r="A1163" s="259">
        <v>1138</v>
      </c>
      <c r="B1163" s="189"/>
      <c r="C1163" s="186"/>
      <c r="D1163" s="187"/>
      <c r="E1163" s="186"/>
      <c r="F1163" s="188"/>
      <c r="G1163" s="262">
        <f t="shared" si="35"/>
        <v>0</v>
      </c>
      <c r="H1163" s="192"/>
      <c r="I1163" s="187"/>
      <c r="J1163" s="187"/>
      <c r="K1163" s="187"/>
      <c r="L1163" s="187"/>
      <c r="M1163" s="187"/>
      <c r="N1163" s="187"/>
      <c r="O1163" s="187"/>
      <c r="P1163" s="187"/>
      <c r="Q1163" s="187"/>
      <c r="R1163" s="187"/>
      <c r="S1163" s="187"/>
      <c r="T1163" s="269"/>
      <c r="U1163" s="271">
        <f>IF(AND(H1163=0,I1163=0,J1163=0,K1163=0,L1163=0,M1163=0,N1163=0,O1163=0,P1163=0,Q1163=0,R1163=0,S1163=0,T1163=0),0,AVERAGE($H1163:T1163))</f>
        <v>0</v>
      </c>
      <c r="V1163" s="272">
        <f t="shared" si="36"/>
        <v>0</v>
      </c>
      <c r="W1163" s="272">
        <f>IF(U1163&gt;11,(U1163-#REF!-#REF!),0)</f>
        <v>0</v>
      </c>
    </row>
    <row r="1164" spans="1:23" s="2" customFormat="1" ht="10.7">
      <c r="A1164" s="259">
        <v>1139</v>
      </c>
      <c r="B1164" s="189"/>
      <c r="C1164" s="186"/>
      <c r="D1164" s="187"/>
      <c r="E1164" s="186"/>
      <c r="F1164" s="188"/>
      <c r="G1164" s="262">
        <f t="shared" si="35"/>
        <v>0</v>
      </c>
      <c r="H1164" s="192"/>
      <c r="I1164" s="187"/>
      <c r="J1164" s="187"/>
      <c r="K1164" s="187"/>
      <c r="L1164" s="187"/>
      <c r="M1164" s="187"/>
      <c r="N1164" s="187"/>
      <c r="O1164" s="187"/>
      <c r="P1164" s="187"/>
      <c r="Q1164" s="187"/>
      <c r="R1164" s="187"/>
      <c r="S1164" s="187"/>
      <c r="T1164" s="269"/>
      <c r="U1164" s="271">
        <f>IF(AND(H1164=0,I1164=0,J1164=0,K1164=0,L1164=0,M1164=0,N1164=0,O1164=0,P1164=0,Q1164=0,R1164=0,S1164=0,T1164=0),0,AVERAGE($H1164:T1164))</f>
        <v>0</v>
      </c>
      <c r="V1164" s="272">
        <f t="shared" si="36"/>
        <v>0</v>
      </c>
      <c r="W1164" s="272">
        <f>IF(U1164&gt;11,(U1164-#REF!-#REF!),0)</f>
        <v>0</v>
      </c>
    </row>
    <row r="1165" spans="1:23" s="2" customFormat="1" ht="10.7">
      <c r="A1165" s="259">
        <v>1140</v>
      </c>
      <c r="B1165" s="189"/>
      <c r="C1165" s="186"/>
      <c r="D1165" s="187"/>
      <c r="E1165" s="186"/>
      <c r="F1165" s="188"/>
      <c r="G1165" s="262">
        <f t="shared" si="35"/>
        <v>0</v>
      </c>
      <c r="H1165" s="192"/>
      <c r="I1165" s="187"/>
      <c r="J1165" s="187"/>
      <c r="K1165" s="187"/>
      <c r="L1165" s="187"/>
      <c r="M1165" s="187"/>
      <c r="N1165" s="187"/>
      <c r="O1165" s="187"/>
      <c r="P1165" s="187"/>
      <c r="Q1165" s="187"/>
      <c r="R1165" s="187"/>
      <c r="S1165" s="187"/>
      <c r="T1165" s="269"/>
      <c r="U1165" s="271">
        <f>IF(AND(H1165=0,I1165=0,J1165=0,K1165=0,L1165=0,M1165=0,N1165=0,O1165=0,P1165=0,Q1165=0,R1165=0,S1165=0,T1165=0),0,AVERAGE($H1165:T1165))</f>
        <v>0</v>
      </c>
      <c r="V1165" s="272">
        <f t="shared" si="36"/>
        <v>0</v>
      </c>
      <c r="W1165" s="272">
        <f>IF(U1165&gt;11,(U1165-#REF!-#REF!),0)</f>
        <v>0</v>
      </c>
    </row>
    <row r="1166" spans="1:23" s="2" customFormat="1" ht="10.7">
      <c r="A1166" s="259">
        <v>1141</v>
      </c>
      <c r="B1166" s="189"/>
      <c r="C1166" s="186"/>
      <c r="D1166" s="187"/>
      <c r="E1166" s="186"/>
      <c r="F1166" s="188"/>
      <c r="G1166" s="262">
        <f t="shared" si="35"/>
        <v>0</v>
      </c>
      <c r="H1166" s="192"/>
      <c r="I1166" s="187"/>
      <c r="J1166" s="187"/>
      <c r="K1166" s="187"/>
      <c r="L1166" s="187"/>
      <c r="M1166" s="187"/>
      <c r="N1166" s="187"/>
      <c r="O1166" s="187"/>
      <c r="P1166" s="187"/>
      <c r="Q1166" s="187"/>
      <c r="R1166" s="187"/>
      <c r="S1166" s="187"/>
      <c r="T1166" s="269"/>
      <c r="U1166" s="271">
        <f>IF(AND(H1166=0,I1166=0,J1166=0,K1166=0,L1166=0,M1166=0,N1166=0,O1166=0,P1166=0,Q1166=0,R1166=0,S1166=0,T1166=0),0,AVERAGE($H1166:T1166))</f>
        <v>0</v>
      </c>
      <c r="V1166" s="272">
        <f t="shared" si="36"/>
        <v>0</v>
      </c>
      <c r="W1166" s="272">
        <f>IF(U1166&gt;11,(U1166-#REF!-#REF!),0)</f>
        <v>0</v>
      </c>
    </row>
    <row r="1167" spans="1:23" s="2" customFormat="1" ht="10.7">
      <c r="A1167" s="259">
        <v>1142</v>
      </c>
      <c r="B1167" s="189"/>
      <c r="C1167" s="186"/>
      <c r="D1167" s="187"/>
      <c r="E1167" s="186"/>
      <c r="F1167" s="188"/>
      <c r="G1167" s="262">
        <f t="shared" si="35"/>
        <v>0</v>
      </c>
      <c r="H1167" s="192"/>
      <c r="I1167" s="187"/>
      <c r="J1167" s="187"/>
      <c r="K1167" s="187"/>
      <c r="L1167" s="187"/>
      <c r="M1167" s="187"/>
      <c r="N1167" s="187"/>
      <c r="O1167" s="187"/>
      <c r="P1167" s="187"/>
      <c r="Q1167" s="187"/>
      <c r="R1167" s="187"/>
      <c r="S1167" s="187"/>
      <c r="T1167" s="269"/>
      <c r="U1167" s="271">
        <f>IF(AND(H1167=0,I1167=0,J1167=0,K1167=0,L1167=0,M1167=0,N1167=0,O1167=0,P1167=0,Q1167=0,R1167=0,S1167=0,T1167=0),0,AVERAGE($H1167:T1167))</f>
        <v>0</v>
      </c>
      <c r="V1167" s="272">
        <f t="shared" si="36"/>
        <v>0</v>
      </c>
      <c r="W1167" s="272">
        <f>IF(U1167&gt;11,(U1167-#REF!-#REF!),0)</f>
        <v>0</v>
      </c>
    </row>
    <row r="1168" spans="1:23" s="2" customFormat="1" ht="10.7">
      <c r="A1168" s="259">
        <v>1143</v>
      </c>
      <c r="B1168" s="189"/>
      <c r="C1168" s="186"/>
      <c r="D1168" s="187"/>
      <c r="E1168" s="186"/>
      <c r="F1168" s="188"/>
      <c r="G1168" s="262">
        <f t="shared" si="35"/>
        <v>0</v>
      </c>
      <c r="H1168" s="192"/>
      <c r="I1168" s="187"/>
      <c r="J1168" s="187"/>
      <c r="K1168" s="187"/>
      <c r="L1168" s="187"/>
      <c r="M1168" s="187"/>
      <c r="N1168" s="187"/>
      <c r="O1168" s="187"/>
      <c r="P1168" s="187"/>
      <c r="Q1168" s="187"/>
      <c r="R1168" s="187"/>
      <c r="S1168" s="187"/>
      <c r="T1168" s="269"/>
      <c r="U1168" s="271">
        <f>IF(AND(H1168=0,I1168=0,J1168=0,K1168=0,L1168=0,M1168=0,N1168=0,O1168=0,P1168=0,Q1168=0,R1168=0,S1168=0,T1168=0),0,AVERAGE($H1168:T1168))</f>
        <v>0</v>
      </c>
      <c r="V1168" s="272">
        <f t="shared" si="36"/>
        <v>0</v>
      </c>
      <c r="W1168" s="272">
        <f>IF(U1168&gt;11,(U1168-#REF!-#REF!),0)</f>
        <v>0</v>
      </c>
    </row>
    <row r="1169" spans="1:23" s="2" customFormat="1" ht="10.7">
      <c r="A1169" s="259">
        <v>1144</v>
      </c>
      <c r="B1169" s="189"/>
      <c r="C1169" s="186"/>
      <c r="D1169" s="187"/>
      <c r="E1169" s="186"/>
      <c r="F1169" s="188"/>
      <c r="G1169" s="262">
        <f t="shared" si="35"/>
        <v>0</v>
      </c>
      <c r="H1169" s="192"/>
      <c r="I1169" s="187"/>
      <c r="J1169" s="187"/>
      <c r="K1169" s="187"/>
      <c r="L1169" s="187"/>
      <c r="M1169" s="187"/>
      <c r="N1169" s="187"/>
      <c r="O1169" s="187"/>
      <c r="P1169" s="187"/>
      <c r="Q1169" s="187"/>
      <c r="R1169" s="187"/>
      <c r="S1169" s="187"/>
      <c r="T1169" s="269"/>
      <c r="U1169" s="271">
        <f>IF(AND(H1169=0,I1169=0,J1169=0,K1169=0,L1169=0,M1169=0,N1169=0,O1169=0,P1169=0,Q1169=0,R1169=0,S1169=0,T1169=0),0,AVERAGE($H1169:T1169))</f>
        <v>0</v>
      </c>
      <c r="V1169" s="272">
        <f t="shared" si="36"/>
        <v>0</v>
      </c>
      <c r="W1169" s="272">
        <f>IF(U1169&gt;11,(U1169-#REF!-#REF!),0)</f>
        <v>0</v>
      </c>
    </row>
    <row r="1170" spans="1:23" s="2" customFormat="1" ht="10.7">
      <c r="A1170" s="259">
        <v>1145</v>
      </c>
      <c r="B1170" s="189"/>
      <c r="C1170" s="186"/>
      <c r="D1170" s="187"/>
      <c r="E1170" s="186"/>
      <c r="F1170" s="188"/>
      <c r="G1170" s="262">
        <f t="shared" si="35"/>
        <v>0</v>
      </c>
      <c r="H1170" s="192"/>
      <c r="I1170" s="187"/>
      <c r="J1170" s="187"/>
      <c r="K1170" s="187"/>
      <c r="L1170" s="187"/>
      <c r="M1170" s="187"/>
      <c r="N1170" s="187"/>
      <c r="O1170" s="187"/>
      <c r="P1170" s="187"/>
      <c r="Q1170" s="187"/>
      <c r="R1170" s="187"/>
      <c r="S1170" s="187"/>
      <c r="T1170" s="269"/>
      <c r="U1170" s="271">
        <f>IF(AND(H1170=0,I1170=0,J1170=0,K1170=0,L1170=0,M1170=0,N1170=0,O1170=0,P1170=0,Q1170=0,R1170=0,S1170=0,T1170=0),0,AVERAGE($H1170:T1170))</f>
        <v>0</v>
      </c>
      <c r="V1170" s="272">
        <f t="shared" si="36"/>
        <v>0</v>
      </c>
      <c r="W1170" s="272">
        <f>IF(U1170&gt;11,(U1170-#REF!-#REF!),0)</f>
        <v>0</v>
      </c>
    </row>
    <row r="1171" spans="1:23" s="2" customFormat="1" ht="10.7">
      <c r="A1171" s="259">
        <v>1146</v>
      </c>
      <c r="B1171" s="189"/>
      <c r="C1171" s="186"/>
      <c r="D1171" s="187"/>
      <c r="E1171" s="186"/>
      <c r="F1171" s="188"/>
      <c r="G1171" s="262">
        <f t="shared" si="35"/>
        <v>0</v>
      </c>
      <c r="H1171" s="192"/>
      <c r="I1171" s="187"/>
      <c r="J1171" s="187"/>
      <c r="K1171" s="187"/>
      <c r="L1171" s="187"/>
      <c r="M1171" s="187"/>
      <c r="N1171" s="187"/>
      <c r="O1171" s="187"/>
      <c r="P1171" s="187"/>
      <c r="Q1171" s="187"/>
      <c r="R1171" s="187"/>
      <c r="S1171" s="187"/>
      <c r="T1171" s="269"/>
      <c r="U1171" s="271">
        <f>IF(AND(H1171=0,I1171=0,J1171=0,K1171=0,L1171=0,M1171=0,N1171=0,O1171=0,P1171=0,Q1171=0,R1171=0,S1171=0,T1171=0),0,AVERAGE($H1171:T1171))</f>
        <v>0</v>
      </c>
      <c r="V1171" s="272">
        <f t="shared" si="36"/>
        <v>0</v>
      </c>
      <c r="W1171" s="272">
        <f>IF(U1171&gt;11,(U1171-#REF!-#REF!),0)</f>
        <v>0</v>
      </c>
    </row>
    <row r="1172" spans="1:23" s="2" customFormat="1" ht="10.7">
      <c r="A1172" s="259">
        <v>1147</v>
      </c>
      <c r="B1172" s="189"/>
      <c r="C1172" s="186"/>
      <c r="D1172" s="187"/>
      <c r="E1172" s="186"/>
      <c r="F1172" s="188"/>
      <c r="G1172" s="262">
        <f t="shared" si="35"/>
        <v>0</v>
      </c>
      <c r="H1172" s="192"/>
      <c r="I1172" s="187"/>
      <c r="J1172" s="187"/>
      <c r="K1172" s="187"/>
      <c r="L1172" s="187"/>
      <c r="M1172" s="187"/>
      <c r="N1172" s="187"/>
      <c r="O1172" s="187"/>
      <c r="P1172" s="187"/>
      <c r="Q1172" s="187"/>
      <c r="R1172" s="187"/>
      <c r="S1172" s="187"/>
      <c r="T1172" s="269"/>
      <c r="U1172" s="271">
        <f>IF(AND(H1172=0,I1172=0,J1172=0,K1172=0,L1172=0,M1172=0,N1172=0,O1172=0,P1172=0,Q1172=0,R1172=0,S1172=0,T1172=0),0,AVERAGE($H1172:T1172))</f>
        <v>0</v>
      </c>
      <c r="V1172" s="272">
        <f t="shared" si="36"/>
        <v>0</v>
      </c>
      <c r="W1172" s="272">
        <f>IF(U1172&gt;11,(U1172-#REF!-#REF!),0)</f>
        <v>0</v>
      </c>
    </row>
    <row r="1173" spans="1:23" s="2" customFormat="1" ht="10.7">
      <c r="A1173" s="259">
        <v>1148</v>
      </c>
      <c r="B1173" s="189"/>
      <c r="C1173" s="186"/>
      <c r="D1173" s="187"/>
      <c r="E1173" s="186"/>
      <c r="F1173" s="188"/>
      <c r="G1173" s="262">
        <f t="shared" si="35"/>
        <v>0</v>
      </c>
      <c r="H1173" s="192"/>
      <c r="I1173" s="187"/>
      <c r="J1173" s="187"/>
      <c r="K1173" s="187"/>
      <c r="L1173" s="187"/>
      <c r="M1173" s="187"/>
      <c r="N1173" s="187"/>
      <c r="O1173" s="187"/>
      <c r="P1173" s="187"/>
      <c r="Q1173" s="187"/>
      <c r="R1173" s="187"/>
      <c r="S1173" s="187"/>
      <c r="T1173" s="269"/>
      <c r="U1173" s="271">
        <f>IF(AND(H1173=0,I1173=0,J1173=0,K1173=0,L1173=0,M1173=0,N1173=0,O1173=0,P1173=0,Q1173=0,R1173=0,S1173=0,T1173=0),0,AVERAGE($H1173:T1173))</f>
        <v>0</v>
      </c>
      <c r="V1173" s="272">
        <f t="shared" si="36"/>
        <v>0</v>
      </c>
      <c r="W1173" s="272">
        <f>IF(U1173&gt;11,(U1173-#REF!-#REF!),0)</f>
        <v>0</v>
      </c>
    </row>
    <row r="1174" spans="1:23" s="2" customFormat="1" ht="10.7">
      <c r="A1174" s="259">
        <v>1149</v>
      </c>
      <c r="B1174" s="189"/>
      <c r="C1174" s="186"/>
      <c r="D1174" s="187"/>
      <c r="E1174" s="186"/>
      <c r="F1174" s="188"/>
      <c r="G1174" s="262">
        <f t="shared" si="35"/>
        <v>0</v>
      </c>
      <c r="H1174" s="192"/>
      <c r="I1174" s="187"/>
      <c r="J1174" s="187"/>
      <c r="K1174" s="187"/>
      <c r="L1174" s="187"/>
      <c r="M1174" s="187"/>
      <c r="N1174" s="187"/>
      <c r="O1174" s="187"/>
      <c r="P1174" s="187"/>
      <c r="Q1174" s="187"/>
      <c r="R1174" s="187"/>
      <c r="S1174" s="187"/>
      <c r="T1174" s="269"/>
      <c r="U1174" s="271">
        <f>IF(AND(H1174=0,I1174=0,J1174=0,K1174=0,L1174=0,M1174=0,N1174=0,O1174=0,P1174=0,Q1174=0,R1174=0,S1174=0,T1174=0),0,AVERAGE($H1174:T1174))</f>
        <v>0</v>
      </c>
      <c r="V1174" s="272">
        <f t="shared" si="36"/>
        <v>0</v>
      </c>
      <c r="W1174" s="272">
        <f>IF(U1174&gt;11,(U1174-#REF!-#REF!),0)</f>
        <v>0</v>
      </c>
    </row>
    <row r="1175" spans="1:23" s="2" customFormat="1" ht="10.7">
      <c r="A1175" s="259">
        <v>1150</v>
      </c>
      <c r="B1175" s="189"/>
      <c r="C1175" s="186"/>
      <c r="D1175" s="187"/>
      <c r="E1175" s="186"/>
      <c r="F1175" s="188"/>
      <c r="G1175" s="262">
        <f t="shared" si="35"/>
        <v>0</v>
      </c>
      <c r="H1175" s="192"/>
      <c r="I1175" s="187"/>
      <c r="J1175" s="187"/>
      <c r="K1175" s="187"/>
      <c r="L1175" s="187"/>
      <c r="M1175" s="187"/>
      <c r="N1175" s="187"/>
      <c r="O1175" s="187"/>
      <c r="P1175" s="187"/>
      <c r="Q1175" s="187"/>
      <c r="R1175" s="187"/>
      <c r="S1175" s="187"/>
      <c r="T1175" s="269"/>
      <c r="U1175" s="271">
        <f>IF(AND(H1175=0,I1175=0,J1175=0,K1175=0,L1175=0,M1175=0,N1175=0,O1175=0,P1175=0,Q1175=0,R1175=0,S1175=0,T1175=0),0,AVERAGE($H1175:T1175))</f>
        <v>0</v>
      </c>
      <c r="V1175" s="272">
        <f t="shared" si="36"/>
        <v>0</v>
      </c>
      <c r="W1175" s="272">
        <f>IF(U1175&gt;11,(U1175-#REF!-#REF!),0)</f>
        <v>0</v>
      </c>
    </row>
    <row r="1176" spans="1:23" s="2" customFormat="1" ht="10.7">
      <c r="A1176" s="259">
        <v>1151</v>
      </c>
      <c r="B1176" s="189"/>
      <c r="C1176" s="186"/>
      <c r="D1176" s="187"/>
      <c r="E1176" s="186"/>
      <c r="F1176" s="188"/>
      <c r="G1176" s="262">
        <f t="shared" si="35"/>
        <v>0</v>
      </c>
      <c r="H1176" s="192"/>
      <c r="I1176" s="187"/>
      <c r="J1176" s="187"/>
      <c r="K1176" s="187"/>
      <c r="L1176" s="187"/>
      <c r="M1176" s="187"/>
      <c r="N1176" s="187"/>
      <c r="O1176" s="187"/>
      <c r="P1176" s="187"/>
      <c r="Q1176" s="187"/>
      <c r="R1176" s="187"/>
      <c r="S1176" s="187"/>
      <c r="T1176" s="269"/>
      <c r="U1176" s="271">
        <f>IF(AND(H1176=0,I1176=0,J1176=0,K1176=0,L1176=0,M1176=0,N1176=0,O1176=0,P1176=0,Q1176=0,R1176=0,S1176=0,T1176=0),0,AVERAGE($H1176:T1176))</f>
        <v>0</v>
      </c>
      <c r="V1176" s="272">
        <f t="shared" si="36"/>
        <v>0</v>
      </c>
      <c r="W1176" s="272">
        <f>IF(U1176&gt;11,(U1176-#REF!-#REF!),0)</f>
        <v>0</v>
      </c>
    </row>
    <row r="1177" spans="1:23" s="2" customFormat="1" ht="10.7">
      <c r="A1177" s="259">
        <v>1152</v>
      </c>
      <c r="B1177" s="189"/>
      <c r="C1177" s="186"/>
      <c r="D1177" s="187"/>
      <c r="E1177" s="186"/>
      <c r="F1177" s="188"/>
      <c r="G1177" s="262">
        <f t="shared" si="35"/>
        <v>0</v>
      </c>
      <c r="H1177" s="192"/>
      <c r="I1177" s="187"/>
      <c r="J1177" s="187"/>
      <c r="K1177" s="187"/>
      <c r="L1177" s="187"/>
      <c r="M1177" s="187"/>
      <c r="N1177" s="187"/>
      <c r="O1177" s="187"/>
      <c r="P1177" s="187"/>
      <c r="Q1177" s="187"/>
      <c r="R1177" s="187"/>
      <c r="S1177" s="187"/>
      <c r="T1177" s="269"/>
      <c r="U1177" s="271">
        <f>IF(AND(H1177=0,I1177=0,J1177=0,K1177=0,L1177=0,M1177=0,N1177=0,O1177=0,P1177=0,Q1177=0,R1177=0,S1177=0,T1177=0),0,AVERAGE($H1177:T1177))</f>
        <v>0</v>
      </c>
      <c r="V1177" s="272">
        <f t="shared" si="36"/>
        <v>0</v>
      </c>
      <c r="W1177" s="272">
        <f>IF(U1177&gt;11,(U1177-#REF!-#REF!),0)</f>
        <v>0</v>
      </c>
    </row>
    <row r="1178" spans="1:23" s="2" customFormat="1" ht="10.7">
      <c r="A1178" s="259">
        <v>1153</v>
      </c>
      <c r="B1178" s="189"/>
      <c r="C1178" s="186"/>
      <c r="D1178" s="187"/>
      <c r="E1178" s="186"/>
      <c r="F1178" s="188"/>
      <c r="G1178" s="262">
        <f t="shared" si="35"/>
        <v>0</v>
      </c>
      <c r="H1178" s="192"/>
      <c r="I1178" s="187"/>
      <c r="J1178" s="187"/>
      <c r="K1178" s="187"/>
      <c r="L1178" s="187"/>
      <c r="M1178" s="187"/>
      <c r="N1178" s="187"/>
      <c r="O1178" s="187"/>
      <c r="P1178" s="187"/>
      <c r="Q1178" s="187"/>
      <c r="R1178" s="187"/>
      <c r="S1178" s="187"/>
      <c r="T1178" s="269"/>
      <c r="U1178" s="271">
        <f>IF(AND(H1178=0,I1178=0,J1178=0,K1178=0,L1178=0,M1178=0,N1178=0,O1178=0,P1178=0,Q1178=0,R1178=0,S1178=0,T1178=0),0,AVERAGE($H1178:T1178))</f>
        <v>0</v>
      </c>
      <c r="V1178" s="272">
        <f t="shared" si="36"/>
        <v>0</v>
      </c>
      <c r="W1178" s="272">
        <f>IF(U1178&gt;11,(U1178-#REF!-#REF!),0)</f>
        <v>0</v>
      </c>
    </row>
    <row r="1179" spans="1:23" s="2" customFormat="1" ht="10.7">
      <c r="A1179" s="259">
        <v>1154</v>
      </c>
      <c r="B1179" s="189"/>
      <c r="C1179" s="186"/>
      <c r="D1179" s="187"/>
      <c r="E1179" s="186"/>
      <c r="F1179" s="188"/>
      <c r="G1179" s="262">
        <f t="shared" ref="G1179:G1242" si="37">IF(E1179="Residencial",D1179,E1179)</f>
        <v>0</v>
      </c>
      <c r="H1179" s="192"/>
      <c r="I1179" s="187"/>
      <c r="J1179" s="187"/>
      <c r="K1179" s="187"/>
      <c r="L1179" s="187"/>
      <c r="M1179" s="187"/>
      <c r="N1179" s="187"/>
      <c r="O1179" s="187"/>
      <c r="P1179" s="187"/>
      <c r="Q1179" s="187"/>
      <c r="R1179" s="187"/>
      <c r="S1179" s="187"/>
      <c r="T1179" s="269"/>
      <c r="U1179" s="271">
        <f>IF(AND(H1179=0,I1179=0,J1179=0,K1179=0,L1179=0,M1179=0,N1179=0,O1179=0,P1179=0,Q1179=0,R1179=0,S1179=0,T1179=0),0,AVERAGE($H1179:T1179))</f>
        <v>0</v>
      </c>
      <c r="V1179" s="272">
        <f t="shared" ref="V1179:V1242" si="38">IF(U1179&lt;=11,U1179,11)</f>
        <v>0</v>
      </c>
      <c r="W1179" s="272">
        <f>IF(U1179&gt;11,(U1179-#REF!-#REF!),0)</f>
        <v>0</v>
      </c>
    </row>
    <row r="1180" spans="1:23" s="2" customFormat="1" ht="10.7">
      <c r="A1180" s="259">
        <v>1155</v>
      </c>
      <c r="B1180" s="189"/>
      <c r="C1180" s="186"/>
      <c r="D1180" s="187"/>
      <c r="E1180" s="186"/>
      <c r="F1180" s="188"/>
      <c r="G1180" s="262">
        <f t="shared" si="37"/>
        <v>0</v>
      </c>
      <c r="H1180" s="192"/>
      <c r="I1180" s="187"/>
      <c r="J1180" s="187"/>
      <c r="K1180" s="187"/>
      <c r="L1180" s="187"/>
      <c r="M1180" s="187"/>
      <c r="N1180" s="187"/>
      <c r="O1180" s="187"/>
      <c r="P1180" s="187"/>
      <c r="Q1180" s="187"/>
      <c r="R1180" s="187"/>
      <c r="S1180" s="187"/>
      <c r="T1180" s="269"/>
      <c r="U1180" s="271">
        <f>IF(AND(H1180=0,I1180=0,J1180=0,K1180=0,L1180=0,M1180=0,N1180=0,O1180=0,P1180=0,Q1180=0,R1180=0,S1180=0,T1180=0),0,AVERAGE($H1180:T1180))</f>
        <v>0</v>
      </c>
      <c r="V1180" s="272">
        <f t="shared" si="38"/>
        <v>0</v>
      </c>
      <c r="W1180" s="272">
        <f>IF(U1180&gt;11,(U1180-#REF!-#REF!),0)</f>
        <v>0</v>
      </c>
    </row>
    <row r="1181" spans="1:23" s="2" customFormat="1" ht="10.7">
      <c r="A1181" s="259">
        <v>1156</v>
      </c>
      <c r="B1181" s="189"/>
      <c r="C1181" s="186"/>
      <c r="D1181" s="187"/>
      <c r="E1181" s="186"/>
      <c r="F1181" s="188"/>
      <c r="G1181" s="262">
        <f t="shared" si="37"/>
        <v>0</v>
      </c>
      <c r="H1181" s="192"/>
      <c r="I1181" s="187"/>
      <c r="J1181" s="187"/>
      <c r="K1181" s="187"/>
      <c r="L1181" s="187"/>
      <c r="M1181" s="187"/>
      <c r="N1181" s="187"/>
      <c r="O1181" s="187"/>
      <c r="P1181" s="187"/>
      <c r="Q1181" s="187"/>
      <c r="R1181" s="187"/>
      <c r="S1181" s="187"/>
      <c r="T1181" s="269"/>
      <c r="U1181" s="271">
        <f>IF(AND(H1181=0,I1181=0,J1181=0,K1181=0,L1181=0,M1181=0,N1181=0,O1181=0,P1181=0,Q1181=0,R1181=0,S1181=0,T1181=0),0,AVERAGE($H1181:T1181))</f>
        <v>0</v>
      </c>
      <c r="V1181" s="272">
        <f t="shared" si="38"/>
        <v>0</v>
      </c>
      <c r="W1181" s="272">
        <f>IF(U1181&gt;11,(U1181-#REF!-#REF!),0)</f>
        <v>0</v>
      </c>
    </row>
    <row r="1182" spans="1:23" s="2" customFormat="1" ht="10.7">
      <c r="A1182" s="259">
        <v>1157</v>
      </c>
      <c r="B1182" s="189"/>
      <c r="C1182" s="186"/>
      <c r="D1182" s="187"/>
      <c r="E1182" s="186"/>
      <c r="F1182" s="188"/>
      <c r="G1182" s="262">
        <f t="shared" si="37"/>
        <v>0</v>
      </c>
      <c r="H1182" s="192"/>
      <c r="I1182" s="187"/>
      <c r="J1182" s="187"/>
      <c r="K1182" s="187"/>
      <c r="L1182" s="187"/>
      <c r="M1182" s="187"/>
      <c r="N1182" s="187"/>
      <c r="O1182" s="187"/>
      <c r="P1182" s="187"/>
      <c r="Q1182" s="187"/>
      <c r="R1182" s="187"/>
      <c r="S1182" s="187"/>
      <c r="T1182" s="269"/>
      <c r="U1182" s="271">
        <f>IF(AND(H1182=0,I1182=0,J1182=0,K1182=0,L1182=0,M1182=0,N1182=0,O1182=0,P1182=0,Q1182=0,R1182=0,S1182=0,T1182=0),0,AVERAGE($H1182:T1182))</f>
        <v>0</v>
      </c>
      <c r="V1182" s="272">
        <f t="shared" si="38"/>
        <v>0</v>
      </c>
      <c r="W1182" s="272">
        <f>IF(U1182&gt;11,(U1182-#REF!-#REF!),0)</f>
        <v>0</v>
      </c>
    </row>
    <row r="1183" spans="1:23" s="2" customFormat="1" ht="10.7">
      <c r="A1183" s="259">
        <v>1158</v>
      </c>
      <c r="B1183" s="189"/>
      <c r="C1183" s="186"/>
      <c r="D1183" s="187"/>
      <c r="E1183" s="186"/>
      <c r="F1183" s="188"/>
      <c r="G1183" s="262">
        <f t="shared" si="37"/>
        <v>0</v>
      </c>
      <c r="H1183" s="192"/>
      <c r="I1183" s="187"/>
      <c r="J1183" s="187"/>
      <c r="K1183" s="187"/>
      <c r="L1183" s="187"/>
      <c r="M1183" s="187"/>
      <c r="N1183" s="187"/>
      <c r="O1183" s="187"/>
      <c r="P1183" s="187"/>
      <c r="Q1183" s="187"/>
      <c r="R1183" s="187"/>
      <c r="S1183" s="187"/>
      <c r="T1183" s="269"/>
      <c r="U1183" s="271">
        <f>IF(AND(H1183=0,I1183=0,J1183=0,K1183=0,L1183=0,M1183=0,N1183=0,O1183=0,P1183=0,Q1183=0,R1183=0,S1183=0,T1183=0),0,AVERAGE($H1183:T1183))</f>
        <v>0</v>
      </c>
      <c r="V1183" s="272">
        <f t="shared" si="38"/>
        <v>0</v>
      </c>
      <c r="W1183" s="272">
        <f>IF(U1183&gt;11,(U1183-#REF!-#REF!),0)</f>
        <v>0</v>
      </c>
    </row>
    <row r="1184" spans="1:23" s="2" customFormat="1" ht="10.7">
      <c r="A1184" s="259">
        <v>1159</v>
      </c>
      <c r="B1184" s="189"/>
      <c r="C1184" s="186"/>
      <c r="D1184" s="187"/>
      <c r="E1184" s="186"/>
      <c r="F1184" s="188"/>
      <c r="G1184" s="262">
        <f t="shared" si="37"/>
        <v>0</v>
      </c>
      <c r="H1184" s="192"/>
      <c r="I1184" s="187"/>
      <c r="J1184" s="187"/>
      <c r="K1184" s="187"/>
      <c r="L1184" s="187"/>
      <c r="M1184" s="187"/>
      <c r="N1184" s="187"/>
      <c r="O1184" s="187"/>
      <c r="P1184" s="187"/>
      <c r="Q1184" s="187"/>
      <c r="R1184" s="187"/>
      <c r="S1184" s="187"/>
      <c r="T1184" s="269"/>
      <c r="U1184" s="271">
        <f>IF(AND(H1184=0,I1184=0,J1184=0,K1184=0,L1184=0,M1184=0,N1184=0,O1184=0,P1184=0,Q1184=0,R1184=0,S1184=0,T1184=0),0,AVERAGE($H1184:T1184))</f>
        <v>0</v>
      </c>
      <c r="V1184" s="272">
        <f t="shared" si="38"/>
        <v>0</v>
      </c>
      <c r="W1184" s="272">
        <f>IF(U1184&gt;11,(U1184-#REF!-#REF!),0)</f>
        <v>0</v>
      </c>
    </row>
    <row r="1185" spans="1:23" s="2" customFormat="1" ht="10.7">
      <c r="A1185" s="259">
        <v>1160</v>
      </c>
      <c r="B1185" s="189"/>
      <c r="C1185" s="186"/>
      <c r="D1185" s="187"/>
      <c r="E1185" s="186"/>
      <c r="F1185" s="188"/>
      <c r="G1185" s="262">
        <f t="shared" si="37"/>
        <v>0</v>
      </c>
      <c r="H1185" s="192"/>
      <c r="I1185" s="187"/>
      <c r="J1185" s="187"/>
      <c r="K1185" s="187"/>
      <c r="L1185" s="187"/>
      <c r="M1185" s="187"/>
      <c r="N1185" s="187"/>
      <c r="O1185" s="187"/>
      <c r="P1185" s="187"/>
      <c r="Q1185" s="187"/>
      <c r="R1185" s="187"/>
      <c r="S1185" s="187"/>
      <c r="T1185" s="269"/>
      <c r="U1185" s="271">
        <f>IF(AND(H1185=0,I1185=0,J1185=0,K1185=0,L1185=0,M1185=0,N1185=0,O1185=0,P1185=0,Q1185=0,R1185=0,S1185=0,T1185=0),0,AVERAGE($H1185:T1185))</f>
        <v>0</v>
      </c>
      <c r="V1185" s="272">
        <f t="shared" si="38"/>
        <v>0</v>
      </c>
      <c r="W1185" s="272">
        <f>IF(U1185&gt;11,(U1185-#REF!-#REF!),0)</f>
        <v>0</v>
      </c>
    </row>
    <row r="1186" spans="1:23" s="2" customFormat="1" ht="10.7">
      <c r="A1186" s="259">
        <v>1161</v>
      </c>
      <c r="B1186" s="189"/>
      <c r="C1186" s="186"/>
      <c r="D1186" s="187"/>
      <c r="E1186" s="186"/>
      <c r="F1186" s="188"/>
      <c r="G1186" s="262">
        <f t="shared" si="37"/>
        <v>0</v>
      </c>
      <c r="H1186" s="192"/>
      <c r="I1186" s="187"/>
      <c r="J1186" s="187"/>
      <c r="K1186" s="187"/>
      <c r="L1186" s="187"/>
      <c r="M1186" s="187"/>
      <c r="N1186" s="187"/>
      <c r="O1186" s="187"/>
      <c r="P1186" s="187"/>
      <c r="Q1186" s="187"/>
      <c r="R1186" s="187"/>
      <c r="S1186" s="187"/>
      <c r="T1186" s="269"/>
      <c r="U1186" s="271">
        <f>IF(AND(H1186=0,I1186=0,J1186=0,K1186=0,L1186=0,M1186=0,N1186=0,O1186=0,P1186=0,Q1186=0,R1186=0,S1186=0,T1186=0),0,AVERAGE($H1186:T1186))</f>
        <v>0</v>
      </c>
      <c r="V1186" s="272">
        <f t="shared" si="38"/>
        <v>0</v>
      </c>
      <c r="W1186" s="272">
        <f>IF(U1186&gt;11,(U1186-#REF!-#REF!),0)</f>
        <v>0</v>
      </c>
    </row>
    <row r="1187" spans="1:23" s="2" customFormat="1" ht="10.7">
      <c r="A1187" s="259">
        <v>1162</v>
      </c>
      <c r="B1187" s="189"/>
      <c r="C1187" s="186"/>
      <c r="D1187" s="187"/>
      <c r="E1187" s="186"/>
      <c r="F1187" s="188"/>
      <c r="G1187" s="262">
        <f t="shared" si="37"/>
        <v>0</v>
      </c>
      <c r="H1187" s="192"/>
      <c r="I1187" s="187"/>
      <c r="J1187" s="187"/>
      <c r="K1187" s="187"/>
      <c r="L1187" s="187"/>
      <c r="M1187" s="187"/>
      <c r="N1187" s="187"/>
      <c r="O1187" s="187"/>
      <c r="P1187" s="187"/>
      <c r="Q1187" s="187"/>
      <c r="R1187" s="187"/>
      <c r="S1187" s="187"/>
      <c r="T1187" s="269"/>
      <c r="U1187" s="271">
        <f>IF(AND(H1187=0,I1187=0,J1187=0,K1187=0,L1187=0,M1187=0,N1187=0,O1187=0,P1187=0,Q1187=0,R1187=0,S1187=0,T1187=0),0,AVERAGE($H1187:T1187))</f>
        <v>0</v>
      </c>
      <c r="V1187" s="272">
        <f t="shared" si="38"/>
        <v>0</v>
      </c>
      <c r="W1187" s="272">
        <f>IF(U1187&gt;11,(U1187-#REF!-#REF!),0)</f>
        <v>0</v>
      </c>
    </row>
    <row r="1188" spans="1:23" s="2" customFormat="1" ht="10.7">
      <c r="A1188" s="259">
        <v>1163</v>
      </c>
      <c r="B1188" s="189"/>
      <c r="C1188" s="186"/>
      <c r="D1188" s="187"/>
      <c r="E1188" s="186"/>
      <c r="F1188" s="188"/>
      <c r="G1188" s="262">
        <f t="shared" si="37"/>
        <v>0</v>
      </c>
      <c r="H1188" s="192"/>
      <c r="I1188" s="187"/>
      <c r="J1188" s="187"/>
      <c r="K1188" s="187"/>
      <c r="L1188" s="187"/>
      <c r="M1188" s="187"/>
      <c r="N1188" s="187"/>
      <c r="O1188" s="187"/>
      <c r="P1188" s="187"/>
      <c r="Q1188" s="187"/>
      <c r="R1188" s="187"/>
      <c r="S1188" s="187"/>
      <c r="T1188" s="269"/>
      <c r="U1188" s="271">
        <f>IF(AND(H1188=0,I1188=0,J1188=0,K1188=0,L1188=0,M1188=0,N1188=0,O1188=0,P1188=0,Q1188=0,R1188=0,S1188=0,T1188=0),0,AVERAGE($H1188:T1188))</f>
        <v>0</v>
      </c>
      <c r="V1188" s="272">
        <f t="shared" si="38"/>
        <v>0</v>
      </c>
      <c r="W1188" s="272">
        <f>IF(U1188&gt;11,(U1188-#REF!-#REF!),0)</f>
        <v>0</v>
      </c>
    </row>
    <row r="1189" spans="1:23" s="2" customFormat="1" ht="10.7">
      <c r="A1189" s="259">
        <v>1164</v>
      </c>
      <c r="B1189" s="189"/>
      <c r="C1189" s="186"/>
      <c r="D1189" s="187"/>
      <c r="E1189" s="186"/>
      <c r="F1189" s="188"/>
      <c r="G1189" s="262">
        <f t="shared" si="37"/>
        <v>0</v>
      </c>
      <c r="H1189" s="192"/>
      <c r="I1189" s="187"/>
      <c r="J1189" s="187"/>
      <c r="K1189" s="187"/>
      <c r="L1189" s="187"/>
      <c r="M1189" s="187"/>
      <c r="N1189" s="187"/>
      <c r="O1189" s="187"/>
      <c r="P1189" s="187"/>
      <c r="Q1189" s="187"/>
      <c r="R1189" s="187"/>
      <c r="S1189" s="187"/>
      <c r="T1189" s="269"/>
      <c r="U1189" s="271">
        <f>IF(AND(H1189=0,I1189=0,J1189=0,K1189=0,L1189=0,M1189=0,N1189=0,O1189=0,P1189=0,Q1189=0,R1189=0,S1189=0,T1189=0),0,AVERAGE($H1189:T1189))</f>
        <v>0</v>
      </c>
      <c r="V1189" s="272">
        <f t="shared" si="38"/>
        <v>0</v>
      </c>
      <c r="W1189" s="272">
        <f>IF(U1189&gt;11,(U1189-#REF!-#REF!),0)</f>
        <v>0</v>
      </c>
    </row>
    <row r="1190" spans="1:23" s="2" customFormat="1" ht="10.7">
      <c r="A1190" s="259">
        <v>1165</v>
      </c>
      <c r="B1190" s="189"/>
      <c r="C1190" s="186"/>
      <c r="D1190" s="187"/>
      <c r="E1190" s="186"/>
      <c r="F1190" s="188"/>
      <c r="G1190" s="262">
        <f t="shared" si="37"/>
        <v>0</v>
      </c>
      <c r="H1190" s="192"/>
      <c r="I1190" s="187"/>
      <c r="J1190" s="187"/>
      <c r="K1190" s="187"/>
      <c r="L1190" s="187"/>
      <c r="M1190" s="187"/>
      <c r="N1190" s="187"/>
      <c r="O1190" s="187"/>
      <c r="P1190" s="187"/>
      <c r="Q1190" s="187"/>
      <c r="R1190" s="187"/>
      <c r="S1190" s="187"/>
      <c r="T1190" s="269"/>
      <c r="U1190" s="271">
        <f>IF(AND(H1190=0,I1190=0,J1190=0,K1190=0,L1190=0,M1190=0,N1190=0,O1190=0,P1190=0,Q1190=0,R1190=0,S1190=0,T1190=0),0,AVERAGE($H1190:T1190))</f>
        <v>0</v>
      </c>
      <c r="V1190" s="272">
        <f t="shared" si="38"/>
        <v>0</v>
      </c>
      <c r="W1190" s="272">
        <f>IF(U1190&gt;11,(U1190-#REF!-#REF!),0)</f>
        <v>0</v>
      </c>
    </row>
    <row r="1191" spans="1:23" s="2" customFormat="1" ht="10.7">
      <c r="A1191" s="259">
        <v>1166</v>
      </c>
      <c r="B1191" s="189"/>
      <c r="C1191" s="186"/>
      <c r="D1191" s="187"/>
      <c r="E1191" s="186"/>
      <c r="F1191" s="188"/>
      <c r="G1191" s="262">
        <f t="shared" si="37"/>
        <v>0</v>
      </c>
      <c r="H1191" s="192"/>
      <c r="I1191" s="187"/>
      <c r="J1191" s="187"/>
      <c r="K1191" s="187"/>
      <c r="L1191" s="187"/>
      <c r="M1191" s="187"/>
      <c r="N1191" s="187"/>
      <c r="O1191" s="187"/>
      <c r="P1191" s="187"/>
      <c r="Q1191" s="187"/>
      <c r="R1191" s="187"/>
      <c r="S1191" s="187"/>
      <c r="T1191" s="269"/>
      <c r="U1191" s="271">
        <f>IF(AND(H1191=0,I1191=0,J1191=0,K1191=0,L1191=0,M1191=0,N1191=0,O1191=0,P1191=0,Q1191=0,R1191=0,S1191=0,T1191=0),0,AVERAGE($H1191:T1191))</f>
        <v>0</v>
      </c>
      <c r="V1191" s="272">
        <f t="shared" si="38"/>
        <v>0</v>
      </c>
      <c r="W1191" s="272">
        <f>IF(U1191&gt;11,(U1191-#REF!-#REF!),0)</f>
        <v>0</v>
      </c>
    </row>
    <row r="1192" spans="1:23" s="2" customFormat="1" ht="10.7">
      <c r="A1192" s="259">
        <v>1167</v>
      </c>
      <c r="B1192" s="189"/>
      <c r="C1192" s="186"/>
      <c r="D1192" s="187"/>
      <c r="E1192" s="186"/>
      <c r="F1192" s="188"/>
      <c r="G1192" s="262">
        <f t="shared" si="37"/>
        <v>0</v>
      </c>
      <c r="H1192" s="192"/>
      <c r="I1192" s="187"/>
      <c r="J1192" s="187"/>
      <c r="K1192" s="187"/>
      <c r="L1192" s="187"/>
      <c r="M1192" s="187"/>
      <c r="N1192" s="187"/>
      <c r="O1192" s="187"/>
      <c r="P1192" s="187"/>
      <c r="Q1192" s="187"/>
      <c r="R1192" s="187"/>
      <c r="S1192" s="187"/>
      <c r="T1192" s="269"/>
      <c r="U1192" s="271">
        <f>IF(AND(H1192=0,I1192=0,J1192=0,K1192=0,L1192=0,M1192=0,N1192=0,O1192=0,P1192=0,Q1192=0,R1192=0,S1192=0,T1192=0),0,AVERAGE($H1192:T1192))</f>
        <v>0</v>
      </c>
      <c r="V1192" s="272">
        <f t="shared" si="38"/>
        <v>0</v>
      </c>
      <c r="W1192" s="272">
        <f>IF(U1192&gt;11,(U1192-#REF!-#REF!),0)</f>
        <v>0</v>
      </c>
    </row>
    <row r="1193" spans="1:23" s="2" customFormat="1" ht="10.7">
      <c r="A1193" s="259">
        <v>1168</v>
      </c>
      <c r="B1193" s="189"/>
      <c r="C1193" s="186"/>
      <c r="D1193" s="187"/>
      <c r="E1193" s="186"/>
      <c r="F1193" s="188"/>
      <c r="G1193" s="262">
        <f t="shared" si="37"/>
        <v>0</v>
      </c>
      <c r="H1193" s="192"/>
      <c r="I1193" s="187"/>
      <c r="J1193" s="187"/>
      <c r="K1193" s="187"/>
      <c r="L1193" s="187"/>
      <c r="M1193" s="187"/>
      <c r="N1193" s="187"/>
      <c r="O1193" s="187"/>
      <c r="P1193" s="187"/>
      <c r="Q1193" s="187"/>
      <c r="R1193" s="187"/>
      <c r="S1193" s="187"/>
      <c r="T1193" s="269"/>
      <c r="U1193" s="271">
        <f>IF(AND(H1193=0,I1193=0,J1193=0,K1193=0,L1193=0,M1193=0,N1193=0,O1193=0,P1193=0,Q1193=0,R1193=0,S1193=0,T1193=0),0,AVERAGE($H1193:T1193))</f>
        <v>0</v>
      </c>
      <c r="V1193" s="272">
        <f t="shared" si="38"/>
        <v>0</v>
      </c>
      <c r="W1193" s="272">
        <f>IF(U1193&gt;11,(U1193-#REF!-#REF!),0)</f>
        <v>0</v>
      </c>
    </row>
    <row r="1194" spans="1:23" s="2" customFormat="1" ht="10.7">
      <c r="A1194" s="259">
        <v>1169</v>
      </c>
      <c r="B1194" s="189"/>
      <c r="C1194" s="186"/>
      <c r="D1194" s="187"/>
      <c r="E1194" s="186"/>
      <c r="F1194" s="188"/>
      <c r="G1194" s="262">
        <f t="shared" si="37"/>
        <v>0</v>
      </c>
      <c r="H1194" s="192"/>
      <c r="I1194" s="187"/>
      <c r="J1194" s="187"/>
      <c r="K1194" s="187"/>
      <c r="L1194" s="187"/>
      <c r="M1194" s="187"/>
      <c r="N1194" s="187"/>
      <c r="O1194" s="187"/>
      <c r="P1194" s="187"/>
      <c r="Q1194" s="187"/>
      <c r="R1194" s="187"/>
      <c r="S1194" s="187"/>
      <c r="T1194" s="269"/>
      <c r="U1194" s="271">
        <f>IF(AND(H1194=0,I1194=0,J1194=0,K1194=0,L1194=0,M1194=0,N1194=0,O1194=0,P1194=0,Q1194=0,R1194=0,S1194=0,T1194=0),0,AVERAGE($H1194:T1194))</f>
        <v>0</v>
      </c>
      <c r="V1194" s="272">
        <f t="shared" si="38"/>
        <v>0</v>
      </c>
      <c r="W1194" s="272">
        <f>IF(U1194&gt;11,(U1194-#REF!-#REF!),0)</f>
        <v>0</v>
      </c>
    </row>
    <row r="1195" spans="1:23" s="2" customFormat="1" ht="10.7">
      <c r="A1195" s="259">
        <v>1170</v>
      </c>
      <c r="B1195" s="189"/>
      <c r="C1195" s="186"/>
      <c r="D1195" s="187"/>
      <c r="E1195" s="186"/>
      <c r="F1195" s="188"/>
      <c r="G1195" s="262">
        <f t="shared" si="37"/>
        <v>0</v>
      </c>
      <c r="H1195" s="192"/>
      <c r="I1195" s="187"/>
      <c r="J1195" s="187"/>
      <c r="K1195" s="187"/>
      <c r="L1195" s="187"/>
      <c r="M1195" s="187"/>
      <c r="N1195" s="187"/>
      <c r="O1195" s="187"/>
      <c r="P1195" s="187"/>
      <c r="Q1195" s="187"/>
      <c r="R1195" s="187"/>
      <c r="S1195" s="187"/>
      <c r="T1195" s="269"/>
      <c r="U1195" s="271">
        <f>IF(AND(H1195=0,I1195=0,J1195=0,K1195=0,L1195=0,M1195=0,N1195=0,O1195=0,P1195=0,Q1195=0,R1195=0,S1195=0,T1195=0),0,AVERAGE($H1195:T1195))</f>
        <v>0</v>
      </c>
      <c r="V1195" s="272">
        <f t="shared" si="38"/>
        <v>0</v>
      </c>
      <c r="W1195" s="272">
        <f>IF(U1195&gt;11,(U1195-#REF!-#REF!),0)</f>
        <v>0</v>
      </c>
    </row>
    <row r="1196" spans="1:23" s="2" customFormat="1" ht="10.7">
      <c r="A1196" s="259">
        <v>1171</v>
      </c>
      <c r="B1196" s="189"/>
      <c r="C1196" s="186"/>
      <c r="D1196" s="187"/>
      <c r="E1196" s="186"/>
      <c r="F1196" s="188"/>
      <c r="G1196" s="262">
        <f t="shared" si="37"/>
        <v>0</v>
      </c>
      <c r="H1196" s="192"/>
      <c r="I1196" s="187"/>
      <c r="J1196" s="187"/>
      <c r="K1196" s="187"/>
      <c r="L1196" s="187"/>
      <c r="M1196" s="187"/>
      <c r="N1196" s="187"/>
      <c r="O1196" s="187"/>
      <c r="P1196" s="187"/>
      <c r="Q1196" s="187"/>
      <c r="R1196" s="187"/>
      <c r="S1196" s="187"/>
      <c r="T1196" s="269"/>
      <c r="U1196" s="271">
        <f>IF(AND(H1196=0,I1196=0,J1196=0,K1196=0,L1196=0,M1196=0,N1196=0,O1196=0,P1196=0,Q1196=0,R1196=0,S1196=0,T1196=0),0,AVERAGE($H1196:T1196))</f>
        <v>0</v>
      </c>
      <c r="V1196" s="272">
        <f t="shared" si="38"/>
        <v>0</v>
      </c>
      <c r="W1196" s="272">
        <f>IF(U1196&gt;11,(U1196-#REF!-#REF!),0)</f>
        <v>0</v>
      </c>
    </row>
    <row r="1197" spans="1:23" s="2" customFormat="1" ht="10.7">
      <c r="A1197" s="259">
        <v>1172</v>
      </c>
      <c r="B1197" s="189"/>
      <c r="C1197" s="186"/>
      <c r="D1197" s="187"/>
      <c r="E1197" s="186"/>
      <c r="F1197" s="188"/>
      <c r="G1197" s="262">
        <f t="shared" si="37"/>
        <v>0</v>
      </c>
      <c r="H1197" s="192"/>
      <c r="I1197" s="187"/>
      <c r="J1197" s="187"/>
      <c r="K1197" s="187"/>
      <c r="L1197" s="187"/>
      <c r="M1197" s="187"/>
      <c r="N1197" s="187"/>
      <c r="O1197" s="187"/>
      <c r="P1197" s="187"/>
      <c r="Q1197" s="187"/>
      <c r="R1197" s="187"/>
      <c r="S1197" s="187"/>
      <c r="T1197" s="269"/>
      <c r="U1197" s="271">
        <f>IF(AND(H1197=0,I1197=0,J1197=0,K1197=0,L1197=0,M1197=0,N1197=0,O1197=0,P1197=0,Q1197=0,R1197=0,S1197=0,T1197=0),0,AVERAGE($H1197:T1197))</f>
        <v>0</v>
      </c>
      <c r="V1197" s="272">
        <f t="shared" si="38"/>
        <v>0</v>
      </c>
      <c r="W1197" s="272">
        <f>IF(U1197&gt;11,(U1197-#REF!-#REF!),0)</f>
        <v>0</v>
      </c>
    </row>
    <row r="1198" spans="1:23" s="2" customFormat="1" ht="10.7">
      <c r="A1198" s="259">
        <v>1173</v>
      </c>
      <c r="B1198" s="189"/>
      <c r="C1198" s="186"/>
      <c r="D1198" s="187"/>
      <c r="E1198" s="186"/>
      <c r="F1198" s="188"/>
      <c r="G1198" s="262">
        <f t="shared" si="37"/>
        <v>0</v>
      </c>
      <c r="H1198" s="192"/>
      <c r="I1198" s="187"/>
      <c r="J1198" s="187"/>
      <c r="K1198" s="187"/>
      <c r="L1198" s="187"/>
      <c r="M1198" s="187"/>
      <c r="N1198" s="187"/>
      <c r="O1198" s="187"/>
      <c r="P1198" s="187"/>
      <c r="Q1198" s="187"/>
      <c r="R1198" s="187"/>
      <c r="S1198" s="187"/>
      <c r="T1198" s="269"/>
      <c r="U1198" s="271">
        <f>IF(AND(H1198=0,I1198=0,J1198=0,K1198=0,L1198=0,M1198=0,N1198=0,O1198=0,P1198=0,Q1198=0,R1198=0,S1198=0,T1198=0),0,AVERAGE($H1198:T1198))</f>
        <v>0</v>
      </c>
      <c r="V1198" s="272">
        <f t="shared" si="38"/>
        <v>0</v>
      </c>
      <c r="W1198" s="272">
        <f>IF(U1198&gt;11,(U1198-#REF!-#REF!),0)</f>
        <v>0</v>
      </c>
    </row>
    <row r="1199" spans="1:23" s="2" customFormat="1" ht="10.7">
      <c r="A1199" s="259">
        <v>1174</v>
      </c>
      <c r="B1199" s="189"/>
      <c r="C1199" s="186"/>
      <c r="D1199" s="187"/>
      <c r="E1199" s="186"/>
      <c r="F1199" s="188"/>
      <c r="G1199" s="262">
        <f t="shared" si="37"/>
        <v>0</v>
      </c>
      <c r="H1199" s="192"/>
      <c r="I1199" s="187"/>
      <c r="J1199" s="187"/>
      <c r="K1199" s="187"/>
      <c r="L1199" s="187"/>
      <c r="M1199" s="187"/>
      <c r="N1199" s="187"/>
      <c r="O1199" s="187"/>
      <c r="P1199" s="187"/>
      <c r="Q1199" s="187"/>
      <c r="R1199" s="187"/>
      <c r="S1199" s="187"/>
      <c r="T1199" s="269"/>
      <c r="U1199" s="271">
        <f>IF(AND(H1199=0,I1199=0,J1199=0,K1199=0,L1199=0,M1199=0,N1199=0,O1199=0,P1199=0,Q1199=0,R1199=0,S1199=0,T1199=0),0,AVERAGE($H1199:T1199))</f>
        <v>0</v>
      </c>
      <c r="V1199" s="272">
        <f t="shared" si="38"/>
        <v>0</v>
      </c>
      <c r="W1199" s="272">
        <f>IF(U1199&gt;11,(U1199-#REF!-#REF!),0)</f>
        <v>0</v>
      </c>
    </row>
    <row r="1200" spans="1:23" s="2" customFormat="1" ht="10.7">
      <c r="A1200" s="259">
        <v>1175</v>
      </c>
      <c r="B1200" s="189"/>
      <c r="C1200" s="186"/>
      <c r="D1200" s="187"/>
      <c r="E1200" s="186"/>
      <c r="F1200" s="188"/>
      <c r="G1200" s="262">
        <f t="shared" si="37"/>
        <v>0</v>
      </c>
      <c r="H1200" s="192"/>
      <c r="I1200" s="187"/>
      <c r="J1200" s="187"/>
      <c r="K1200" s="187"/>
      <c r="L1200" s="187"/>
      <c r="M1200" s="187"/>
      <c r="N1200" s="187"/>
      <c r="O1200" s="187"/>
      <c r="P1200" s="187"/>
      <c r="Q1200" s="187"/>
      <c r="R1200" s="187"/>
      <c r="S1200" s="187"/>
      <c r="T1200" s="269"/>
      <c r="U1200" s="271">
        <f>IF(AND(H1200=0,I1200=0,J1200=0,K1200=0,L1200=0,M1200=0,N1200=0,O1200=0,P1200=0,Q1200=0,R1200=0,S1200=0,T1200=0),0,AVERAGE($H1200:T1200))</f>
        <v>0</v>
      </c>
      <c r="V1200" s="272">
        <f t="shared" si="38"/>
        <v>0</v>
      </c>
      <c r="W1200" s="272">
        <f>IF(U1200&gt;11,(U1200-#REF!-#REF!),0)</f>
        <v>0</v>
      </c>
    </row>
    <row r="1201" spans="1:23" s="2" customFormat="1" ht="10.7">
      <c r="A1201" s="259">
        <v>1176</v>
      </c>
      <c r="B1201" s="189"/>
      <c r="C1201" s="186"/>
      <c r="D1201" s="187"/>
      <c r="E1201" s="186"/>
      <c r="F1201" s="188"/>
      <c r="G1201" s="262">
        <f t="shared" si="37"/>
        <v>0</v>
      </c>
      <c r="H1201" s="192"/>
      <c r="I1201" s="187"/>
      <c r="J1201" s="187"/>
      <c r="K1201" s="187"/>
      <c r="L1201" s="187"/>
      <c r="M1201" s="187"/>
      <c r="N1201" s="187"/>
      <c r="O1201" s="187"/>
      <c r="P1201" s="187"/>
      <c r="Q1201" s="187"/>
      <c r="R1201" s="187"/>
      <c r="S1201" s="187"/>
      <c r="T1201" s="269"/>
      <c r="U1201" s="271">
        <f>IF(AND(H1201=0,I1201=0,J1201=0,K1201=0,L1201=0,M1201=0,N1201=0,O1201=0,P1201=0,Q1201=0,R1201=0,S1201=0,T1201=0),0,AVERAGE($H1201:T1201))</f>
        <v>0</v>
      </c>
      <c r="V1201" s="272">
        <f t="shared" si="38"/>
        <v>0</v>
      </c>
      <c r="W1201" s="272">
        <f>IF(U1201&gt;11,(U1201-#REF!-#REF!),0)</f>
        <v>0</v>
      </c>
    </row>
    <row r="1202" spans="1:23" s="2" customFormat="1" ht="10.7">
      <c r="A1202" s="259">
        <v>1177</v>
      </c>
      <c r="B1202" s="189"/>
      <c r="C1202" s="186"/>
      <c r="D1202" s="187"/>
      <c r="E1202" s="186"/>
      <c r="F1202" s="188"/>
      <c r="G1202" s="262">
        <f t="shared" si="37"/>
        <v>0</v>
      </c>
      <c r="H1202" s="192"/>
      <c r="I1202" s="187"/>
      <c r="J1202" s="187"/>
      <c r="K1202" s="187"/>
      <c r="L1202" s="187"/>
      <c r="M1202" s="187"/>
      <c r="N1202" s="187"/>
      <c r="O1202" s="187"/>
      <c r="P1202" s="187"/>
      <c r="Q1202" s="187"/>
      <c r="R1202" s="187"/>
      <c r="S1202" s="187"/>
      <c r="T1202" s="269"/>
      <c r="U1202" s="271">
        <f>IF(AND(H1202=0,I1202=0,J1202=0,K1202=0,L1202=0,M1202=0,N1202=0,O1202=0,P1202=0,Q1202=0,R1202=0,S1202=0,T1202=0),0,AVERAGE($H1202:T1202))</f>
        <v>0</v>
      </c>
      <c r="V1202" s="272">
        <f t="shared" si="38"/>
        <v>0</v>
      </c>
      <c r="W1202" s="272">
        <f>IF(U1202&gt;11,(U1202-#REF!-#REF!),0)</f>
        <v>0</v>
      </c>
    </row>
    <row r="1203" spans="1:23" s="2" customFormat="1" ht="10.7">
      <c r="A1203" s="259">
        <v>1178</v>
      </c>
      <c r="B1203" s="189"/>
      <c r="C1203" s="186"/>
      <c r="D1203" s="187"/>
      <c r="E1203" s="186"/>
      <c r="F1203" s="188"/>
      <c r="G1203" s="262">
        <f t="shared" si="37"/>
        <v>0</v>
      </c>
      <c r="H1203" s="192"/>
      <c r="I1203" s="187"/>
      <c r="J1203" s="187"/>
      <c r="K1203" s="187"/>
      <c r="L1203" s="187"/>
      <c r="M1203" s="187"/>
      <c r="N1203" s="187"/>
      <c r="O1203" s="187"/>
      <c r="P1203" s="187"/>
      <c r="Q1203" s="187"/>
      <c r="R1203" s="187"/>
      <c r="S1203" s="187"/>
      <c r="T1203" s="269"/>
      <c r="U1203" s="271">
        <f>IF(AND(H1203=0,I1203=0,J1203=0,K1203=0,L1203=0,M1203=0,N1203=0,O1203=0,P1203=0,Q1203=0,R1203=0,S1203=0,T1203=0),0,AVERAGE($H1203:T1203))</f>
        <v>0</v>
      </c>
      <c r="V1203" s="272">
        <f t="shared" si="38"/>
        <v>0</v>
      </c>
      <c r="W1203" s="272">
        <f>IF(U1203&gt;11,(U1203-#REF!-#REF!),0)</f>
        <v>0</v>
      </c>
    </row>
    <row r="1204" spans="1:23" s="2" customFormat="1" ht="10.7">
      <c r="A1204" s="259">
        <v>1179</v>
      </c>
      <c r="B1204" s="189"/>
      <c r="C1204" s="186"/>
      <c r="D1204" s="187"/>
      <c r="E1204" s="186"/>
      <c r="F1204" s="188"/>
      <c r="G1204" s="262">
        <f t="shared" si="37"/>
        <v>0</v>
      </c>
      <c r="H1204" s="192"/>
      <c r="I1204" s="187"/>
      <c r="J1204" s="187"/>
      <c r="K1204" s="187"/>
      <c r="L1204" s="187"/>
      <c r="M1204" s="187"/>
      <c r="N1204" s="187"/>
      <c r="O1204" s="187"/>
      <c r="P1204" s="187"/>
      <c r="Q1204" s="187"/>
      <c r="R1204" s="187"/>
      <c r="S1204" s="187"/>
      <c r="T1204" s="269"/>
      <c r="U1204" s="271">
        <f>IF(AND(H1204=0,I1204=0,J1204=0,K1204=0,L1204=0,M1204=0,N1204=0,O1204=0,P1204=0,Q1204=0,R1204=0,S1204=0,T1204=0),0,AVERAGE($H1204:T1204))</f>
        <v>0</v>
      </c>
      <c r="V1204" s="272">
        <f t="shared" si="38"/>
        <v>0</v>
      </c>
      <c r="W1204" s="272">
        <f>IF(U1204&gt;11,(U1204-#REF!-#REF!),0)</f>
        <v>0</v>
      </c>
    </row>
    <row r="1205" spans="1:23" s="2" customFormat="1" ht="10.7">
      <c r="A1205" s="259">
        <v>1180</v>
      </c>
      <c r="B1205" s="189"/>
      <c r="C1205" s="186"/>
      <c r="D1205" s="187"/>
      <c r="E1205" s="186"/>
      <c r="F1205" s="188"/>
      <c r="G1205" s="262">
        <f t="shared" si="37"/>
        <v>0</v>
      </c>
      <c r="H1205" s="192"/>
      <c r="I1205" s="187"/>
      <c r="J1205" s="187"/>
      <c r="K1205" s="187"/>
      <c r="L1205" s="187"/>
      <c r="M1205" s="187"/>
      <c r="N1205" s="187"/>
      <c r="O1205" s="187"/>
      <c r="P1205" s="187"/>
      <c r="Q1205" s="187"/>
      <c r="R1205" s="187"/>
      <c r="S1205" s="187"/>
      <c r="T1205" s="269"/>
      <c r="U1205" s="271">
        <f>IF(AND(H1205=0,I1205=0,J1205=0,K1205=0,L1205=0,M1205=0,N1205=0,O1205=0,P1205=0,Q1205=0,R1205=0,S1205=0,T1205=0),0,AVERAGE($H1205:T1205))</f>
        <v>0</v>
      </c>
      <c r="V1205" s="272">
        <f t="shared" si="38"/>
        <v>0</v>
      </c>
      <c r="W1205" s="272">
        <f>IF(U1205&gt;11,(U1205-#REF!-#REF!),0)</f>
        <v>0</v>
      </c>
    </row>
    <row r="1206" spans="1:23" s="2" customFormat="1" ht="10.7">
      <c r="A1206" s="259">
        <v>1181</v>
      </c>
      <c r="B1206" s="189"/>
      <c r="C1206" s="186"/>
      <c r="D1206" s="187"/>
      <c r="E1206" s="186"/>
      <c r="F1206" s="188"/>
      <c r="G1206" s="262">
        <f t="shared" si="37"/>
        <v>0</v>
      </c>
      <c r="H1206" s="192"/>
      <c r="I1206" s="187"/>
      <c r="J1206" s="187"/>
      <c r="K1206" s="187"/>
      <c r="L1206" s="187"/>
      <c r="M1206" s="187"/>
      <c r="N1206" s="187"/>
      <c r="O1206" s="187"/>
      <c r="P1206" s="187"/>
      <c r="Q1206" s="187"/>
      <c r="R1206" s="187"/>
      <c r="S1206" s="187"/>
      <c r="T1206" s="269"/>
      <c r="U1206" s="271">
        <f>IF(AND(H1206=0,I1206=0,J1206=0,K1206=0,L1206=0,M1206=0,N1206=0,O1206=0,P1206=0,Q1206=0,R1206=0,S1206=0,T1206=0),0,AVERAGE($H1206:T1206))</f>
        <v>0</v>
      </c>
      <c r="V1206" s="272">
        <f t="shared" si="38"/>
        <v>0</v>
      </c>
      <c r="W1206" s="272">
        <f>IF(U1206&gt;11,(U1206-#REF!-#REF!),0)</f>
        <v>0</v>
      </c>
    </row>
    <row r="1207" spans="1:23" s="2" customFormat="1" ht="10.7">
      <c r="A1207" s="259">
        <v>1182</v>
      </c>
      <c r="B1207" s="189"/>
      <c r="C1207" s="186"/>
      <c r="D1207" s="187"/>
      <c r="E1207" s="186"/>
      <c r="F1207" s="188"/>
      <c r="G1207" s="262">
        <f t="shared" si="37"/>
        <v>0</v>
      </c>
      <c r="H1207" s="192"/>
      <c r="I1207" s="187"/>
      <c r="J1207" s="187"/>
      <c r="K1207" s="187"/>
      <c r="L1207" s="187"/>
      <c r="M1207" s="187"/>
      <c r="N1207" s="187"/>
      <c r="O1207" s="187"/>
      <c r="P1207" s="187"/>
      <c r="Q1207" s="187"/>
      <c r="R1207" s="187"/>
      <c r="S1207" s="187"/>
      <c r="T1207" s="269"/>
      <c r="U1207" s="271">
        <f>IF(AND(H1207=0,I1207=0,J1207=0,K1207=0,L1207=0,M1207=0,N1207=0,O1207=0,P1207=0,Q1207=0,R1207=0,S1207=0,T1207=0),0,AVERAGE($H1207:T1207))</f>
        <v>0</v>
      </c>
      <c r="V1207" s="272">
        <f t="shared" si="38"/>
        <v>0</v>
      </c>
      <c r="W1207" s="272">
        <f>IF(U1207&gt;11,(U1207-#REF!-#REF!),0)</f>
        <v>0</v>
      </c>
    </row>
    <row r="1208" spans="1:23" s="2" customFormat="1" ht="10.7">
      <c r="A1208" s="259">
        <v>1183</v>
      </c>
      <c r="B1208" s="189"/>
      <c r="C1208" s="186"/>
      <c r="D1208" s="187"/>
      <c r="E1208" s="186"/>
      <c r="F1208" s="188"/>
      <c r="G1208" s="262">
        <f t="shared" si="37"/>
        <v>0</v>
      </c>
      <c r="H1208" s="192"/>
      <c r="I1208" s="187"/>
      <c r="J1208" s="187"/>
      <c r="K1208" s="187"/>
      <c r="L1208" s="187"/>
      <c r="M1208" s="187"/>
      <c r="N1208" s="187"/>
      <c r="O1208" s="187"/>
      <c r="P1208" s="187"/>
      <c r="Q1208" s="187"/>
      <c r="R1208" s="187"/>
      <c r="S1208" s="187"/>
      <c r="T1208" s="269"/>
      <c r="U1208" s="271">
        <f>IF(AND(H1208=0,I1208=0,J1208=0,K1208=0,L1208=0,M1208=0,N1208=0,O1208=0,P1208=0,Q1208=0,R1208=0,S1208=0,T1208=0),0,AVERAGE($H1208:T1208))</f>
        <v>0</v>
      </c>
      <c r="V1208" s="272">
        <f t="shared" si="38"/>
        <v>0</v>
      </c>
      <c r="W1208" s="272">
        <f>IF(U1208&gt;11,(U1208-#REF!-#REF!),0)</f>
        <v>0</v>
      </c>
    </row>
    <row r="1209" spans="1:23" s="2" customFormat="1" ht="10.7">
      <c r="A1209" s="259">
        <v>1184</v>
      </c>
      <c r="B1209" s="189"/>
      <c r="C1209" s="186"/>
      <c r="D1209" s="187"/>
      <c r="E1209" s="186"/>
      <c r="F1209" s="188"/>
      <c r="G1209" s="262">
        <f t="shared" si="37"/>
        <v>0</v>
      </c>
      <c r="H1209" s="192"/>
      <c r="I1209" s="187"/>
      <c r="J1209" s="187"/>
      <c r="K1209" s="187"/>
      <c r="L1209" s="187"/>
      <c r="M1209" s="187"/>
      <c r="N1209" s="187"/>
      <c r="O1209" s="187"/>
      <c r="P1209" s="187"/>
      <c r="Q1209" s="187"/>
      <c r="R1209" s="187"/>
      <c r="S1209" s="187"/>
      <c r="T1209" s="269"/>
      <c r="U1209" s="271">
        <f>IF(AND(H1209=0,I1209=0,J1209=0,K1209=0,L1209=0,M1209=0,N1209=0,O1209=0,P1209=0,Q1209=0,R1209=0,S1209=0,T1209=0),0,AVERAGE($H1209:T1209))</f>
        <v>0</v>
      </c>
      <c r="V1209" s="272">
        <f t="shared" si="38"/>
        <v>0</v>
      </c>
      <c r="W1209" s="272">
        <f>IF(U1209&gt;11,(U1209-#REF!-#REF!),0)</f>
        <v>0</v>
      </c>
    </row>
    <row r="1210" spans="1:23" s="2" customFormat="1" ht="10.7">
      <c r="A1210" s="259">
        <v>1185</v>
      </c>
      <c r="B1210" s="189"/>
      <c r="C1210" s="186"/>
      <c r="D1210" s="187"/>
      <c r="E1210" s="186"/>
      <c r="F1210" s="188"/>
      <c r="G1210" s="262">
        <f t="shared" si="37"/>
        <v>0</v>
      </c>
      <c r="H1210" s="192"/>
      <c r="I1210" s="187"/>
      <c r="J1210" s="187"/>
      <c r="K1210" s="187"/>
      <c r="L1210" s="187"/>
      <c r="M1210" s="187"/>
      <c r="N1210" s="187"/>
      <c r="O1210" s="187"/>
      <c r="P1210" s="187"/>
      <c r="Q1210" s="187"/>
      <c r="R1210" s="187"/>
      <c r="S1210" s="187"/>
      <c r="T1210" s="269"/>
      <c r="U1210" s="271">
        <f>IF(AND(H1210=0,I1210=0,J1210=0,K1210=0,L1210=0,M1210=0,N1210=0,O1210=0,P1210=0,Q1210=0,R1210=0,S1210=0,T1210=0),0,AVERAGE($H1210:T1210))</f>
        <v>0</v>
      </c>
      <c r="V1210" s="272">
        <f t="shared" si="38"/>
        <v>0</v>
      </c>
      <c r="W1210" s="272">
        <f>IF(U1210&gt;11,(U1210-#REF!-#REF!),0)</f>
        <v>0</v>
      </c>
    </row>
    <row r="1211" spans="1:23" s="2" customFormat="1" ht="10.7">
      <c r="A1211" s="259">
        <v>1186</v>
      </c>
      <c r="B1211" s="189"/>
      <c r="C1211" s="186"/>
      <c r="D1211" s="187"/>
      <c r="E1211" s="186"/>
      <c r="F1211" s="188"/>
      <c r="G1211" s="262">
        <f t="shared" si="37"/>
        <v>0</v>
      </c>
      <c r="H1211" s="192"/>
      <c r="I1211" s="187"/>
      <c r="J1211" s="187"/>
      <c r="K1211" s="187"/>
      <c r="L1211" s="187"/>
      <c r="M1211" s="187"/>
      <c r="N1211" s="187"/>
      <c r="O1211" s="187"/>
      <c r="P1211" s="187"/>
      <c r="Q1211" s="187"/>
      <c r="R1211" s="187"/>
      <c r="S1211" s="187"/>
      <c r="T1211" s="269"/>
      <c r="U1211" s="271">
        <f>IF(AND(H1211=0,I1211=0,J1211=0,K1211=0,L1211=0,M1211=0,N1211=0,O1211=0,P1211=0,Q1211=0,R1211=0,S1211=0,T1211=0),0,AVERAGE($H1211:T1211))</f>
        <v>0</v>
      </c>
      <c r="V1211" s="272">
        <f t="shared" si="38"/>
        <v>0</v>
      </c>
      <c r="W1211" s="272">
        <f>IF(U1211&gt;11,(U1211-#REF!-#REF!),0)</f>
        <v>0</v>
      </c>
    </row>
    <row r="1212" spans="1:23" s="2" customFormat="1" ht="10.7">
      <c r="A1212" s="259">
        <v>1187</v>
      </c>
      <c r="B1212" s="189"/>
      <c r="C1212" s="186"/>
      <c r="D1212" s="187"/>
      <c r="E1212" s="186"/>
      <c r="F1212" s="188"/>
      <c r="G1212" s="262">
        <f t="shared" si="37"/>
        <v>0</v>
      </c>
      <c r="H1212" s="192"/>
      <c r="I1212" s="187"/>
      <c r="J1212" s="187"/>
      <c r="K1212" s="187"/>
      <c r="L1212" s="187"/>
      <c r="M1212" s="187"/>
      <c r="N1212" s="187"/>
      <c r="O1212" s="187"/>
      <c r="P1212" s="187"/>
      <c r="Q1212" s="187"/>
      <c r="R1212" s="187"/>
      <c r="S1212" s="187"/>
      <c r="T1212" s="269"/>
      <c r="U1212" s="271">
        <f>IF(AND(H1212=0,I1212=0,J1212=0,K1212=0,L1212=0,M1212=0,N1212=0,O1212=0,P1212=0,Q1212=0,R1212=0,S1212=0,T1212=0),0,AVERAGE($H1212:T1212))</f>
        <v>0</v>
      </c>
      <c r="V1212" s="272">
        <f t="shared" si="38"/>
        <v>0</v>
      </c>
      <c r="W1212" s="272">
        <f>IF(U1212&gt;11,(U1212-#REF!-#REF!),0)</f>
        <v>0</v>
      </c>
    </row>
    <row r="1213" spans="1:23" s="2" customFormat="1" ht="10.7">
      <c r="A1213" s="259">
        <v>1188</v>
      </c>
      <c r="B1213" s="189"/>
      <c r="C1213" s="186"/>
      <c r="D1213" s="187"/>
      <c r="E1213" s="186"/>
      <c r="F1213" s="188"/>
      <c r="G1213" s="262">
        <f t="shared" si="37"/>
        <v>0</v>
      </c>
      <c r="H1213" s="192"/>
      <c r="I1213" s="187"/>
      <c r="J1213" s="187"/>
      <c r="K1213" s="187"/>
      <c r="L1213" s="187"/>
      <c r="M1213" s="187"/>
      <c r="N1213" s="187"/>
      <c r="O1213" s="187"/>
      <c r="P1213" s="187"/>
      <c r="Q1213" s="187"/>
      <c r="R1213" s="187"/>
      <c r="S1213" s="187"/>
      <c r="T1213" s="269"/>
      <c r="U1213" s="271">
        <f>IF(AND(H1213=0,I1213=0,J1213=0,K1213=0,L1213=0,M1213=0,N1213=0,O1213=0,P1213=0,Q1213=0,R1213=0,S1213=0,T1213=0),0,AVERAGE($H1213:T1213))</f>
        <v>0</v>
      </c>
      <c r="V1213" s="272">
        <f t="shared" si="38"/>
        <v>0</v>
      </c>
      <c r="W1213" s="272">
        <f>IF(U1213&gt;11,(U1213-#REF!-#REF!),0)</f>
        <v>0</v>
      </c>
    </row>
    <row r="1214" spans="1:23" s="2" customFormat="1" ht="10.7">
      <c r="A1214" s="259">
        <v>1189</v>
      </c>
      <c r="B1214" s="189"/>
      <c r="C1214" s="186"/>
      <c r="D1214" s="187"/>
      <c r="E1214" s="186"/>
      <c r="F1214" s="188"/>
      <c r="G1214" s="262">
        <f t="shared" si="37"/>
        <v>0</v>
      </c>
      <c r="H1214" s="192"/>
      <c r="I1214" s="187"/>
      <c r="J1214" s="187"/>
      <c r="K1214" s="187"/>
      <c r="L1214" s="187"/>
      <c r="M1214" s="187"/>
      <c r="N1214" s="187"/>
      <c r="O1214" s="187"/>
      <c r="P1214" s="187"/>
      <c r="Q1214" s="187"/>
      <c r="R1214" s="187"/>
      <c r="S1214" s="187"/>
      <c r="T1214" s="269"/>
      <c r="U1214" s="271">
        <f>IF(AND(H1214=0,I1214=0,J1214=0,K1214=0,L1214=0,M1214=0,N1214=0,O1214=0,P1214=0,Q1214=0,R1214=0,S1214=0,T1214=0),0,AVERAGE($H1214:T1214))</f>
        <v>0</v>
      </c>
      <c r="V1214" s="272">
        <f t="shared" si="38"/>
        <v>0</v>
      </c>
      <c r="W1214" s="272">
        <f>IF(U1214&gt;11,(U1214-#REF!-#REF!),0)</f>
        <v>0</v>
      </c>
    </row>
    <row r="1215" spans="1:23" s="2" customFormat="1" ht="10.7">
      <c r="A1215" s="259">
        <v>1190</v>
      </c>
      <c r="B1215" s="189"/>
      <c r="C1215" s="186"/>
      <c r="D1215" s="187"/>
      <c r="E1215" s="186"/>
      <c r="F1215" s="188"/>
      <c r="G1215" s="262">
        <f t="shared" si="37"/>
        <v>0</v>
      </c>
      <c r="H1215" s="192"/>
      <c r="I1215" s="187"/>
      <c r="J1215" s="187"/>
      <c r="K1215" s="187"/>
      <c r="L1215" s="187"/>
      <c r="M1215" s="187"/>
      <c r="N1215" s="187"/>
      <c r="O1215" s="187"/>
      <c r="P1215" s="187"/>
      <c r="Q1215" s="187"/>
      <c r="R1215" s="187"/>
      <c r="S1215" s="187"/>
      <c r="T1215" s="269"/>
      <c r="U1215" s="271">
        <f>IF(AND(H1215=0,I1215=0,J1215=0,K1215=0,L1215=0,M1215=0,N1215=0,O1215=0,P1215=0,Q1215=0,R1215=0,S1215=0,T1215=0),0,AVERAGE($H1215:T1215))</f>
        <v>0</v>
      </c>
      <c r="V1215" s="272">
        <f t="shared" si="38"/>
        <v>0</v>
      </c>
      <c r="W1215" s="272">
        <f>IF(U1215&gt;11,(U1215-#REF!-#REF!),0)</f>
        <v>0</v>
      </c>
    </row>
    <row r="1216" spans="1:23" s="2" customFormat="1" ht="10.7">
      <c r="A1216" s="259">
        <v>1191</v>
      </c>
      <c r="B1216" s="189"/>
      <c r="C1216" s="186"/>
      <c r="D1216" s="187"/>
      <c r="E1216" s="186"/>
      <c r="F1216" s="188"/>
      <c r="G1216" s="262">
        <f t="shared" si="37"/>
        <v>0</v>
      </c>
      <c r="H1216" s="192"/>
      <c r="I1216" s="187"/>
      <c r="J1216" s="187"/>
      <c r="K1216" s="187"/>
      <c r="L1216" s="187"/>
      <c r="M1216" s="187"/>
      <c r="N1216" s="187"/>
      <c r="O1216" s="187"/>
      <c r="P1216" s="187"/>
      <c r="Q1216" s="187"/>
      <c r="R1216" s="187"/>
      <c r="S1216" s="187"/>
      <c r="T1216" s="269"/>
      <c r="U1216" s="271">
        <f>IF(AND(H1216=0,I1216=0,J1216=0,K1216=0,L1216=0,M1216=0,N1216=0,O1216=0,P1216=0,Q1216=0,R1216=0,S1216=0,T1216=0),0,AVERAGE($H1216:T1216))</f>
        <v>0</v>
      </c>
      <c r="V1216" s="272">
        <f t="shared" si="38"/>
        <v>0</v>
      </c>
      <c r="W1216" s="272">
        <f>IF(U1216&gt;11,(U1216-#REF!-#REF!),0)</f>
        <v>0</v>
      </c>
    </row>
    <row r="1217" spans="1:23" s="2" customFormat="1" ht="10.7">
      <c r="A1217" s="259">
        <v>1192</v>
      </c>
      <c r="B1217" s="189"/>
      <c r="C1217" s="186"/>
      <c r="D1217" s="187"/>
      <c r="E1217" s="186"/>
      <c r="F1217" s="188"/>
      <c r="G1217" s="262">
        <f t="shared" si="37"/>
        <v>0</v>
      </c>
      <c r="H1217" s="192"/>
      <c r="I1217" s="187"/>
      <c r="J1217" s="187"/>
      <c r="K1217" s="187"/>
      <c r="L1217" s="187"/>
      <c r="M1217" s="187"/>
      <c r="N1217" s="187"/>
      <c r="O1217" s="187"/>
      <c r="P1217" s="187"/>
      <c r="Q1217" s="187"/>
      <c r="R1217" s="187"/>
      <c r="S1217" s="187"/>
      <c r="T1217" s="269"/>
      <c r="U1217" s="271">
        <f>IF(AND(H1217=0,I1217=0,J1217=0,K1217=0,L1217=0,M1217=0,N1217=0,O1217=0,P1217=0,Q1217=0,R1217=0,S1217=0,T1217=0),0,AVERAGE($H1217:T1217))</f>
        <v>0</v>
      </c>
      <c r="V1217" s="272">
        <f t="shared" si="38"/>
        <v>0</v>
      </c>
      <c r="W1217" s="272">
        <f>IF(U1217&gt;11,(U1217-#REF!-#REF!),0)</f>
        <v>0</v>
      </c>
    </row>
    <row r="1218" spans="1:23" s="2" customFormat="1" ht="10.7">
      <c r="A1218" s="259">
        <v>1193</v>
      </c>
      <c r="B1218" s="189"/>
      <c r="C1218" s="186"/>
      <c r="D1218" s="187"/>
      <c r="E1218" s="186"/>
      <c r="F1218" s="188"/>
      <c r="G1218" s="262">
        <f t="shared" si="37"/>
        <v>0</v>
      </c>
      <c r="H1218" s="192"/>
      <c r="I1218" s="187"/>
      <c r="J1218" s="187"/>
      <c r="K1218" s="187"/>
      <c r="L1218" s="187"/>
      <c r="M1218" s="187"/>
      <c r="N1218" s="187"/>
      <c r="O1218" s="187"/>
      <c r="P1218" s="187"/>
      <c r="Q1218" s="187"/>
      <c r="R1218" s="187"/>
      <c r="S1218" s="187"/>
      <c r="T1218" s="269"/>
      <c r="U1218" s="271">
        <f>IF(AND(H1218=0,I1218=0,J1218=0,K1218=0,L1218=0,M1218=0,N1218=0,O1218=0,P1218=0,Q1218=0,R1218=0,S1218=0,T1218=0),0,AVERAGE($H1218:T1218))</f>
        <v>0</v>
      </c>
      <c r="V1218" s="272">
        <f t="shared" si="38"/>
        <v>0</v>
      </c>
      <c r="W1218" s="272">
        <f>IF(U1218&gt;11,(U1218-#REF!-#REF!),0)</f>
        <v>0</v>
      </c>
    </row>
    <row r="1219" spans="1:23" s="2" customFormat="1" ht="10.7">
      <c r="A1219" s="259">
        <v>1194</v>
      </c>
      <c r="B1219" s="189"/>
      <c r="C1219" s="186"/>
      <c r="D1219" s="187"/>
      <c r="E1219" s="186"/>
      <c r="F1219" s="188"/>
      <c r="G1219" s="262">
        <f t="shared" si="37"/>
        <v>0</v>
      </c>
      <c r="H1219" s="192"/>
      <c r="I1219" s="187"/>
      <c r="J1219" s="187"/>
      <c r="K1219" s="187"/>
      <c r="L1219" s="187"/>
      <c r="M1219" s="187"/>
      <c r="N1219" s="187"/>
      <c r="O1219" s="187"/>
      <c r="P1219" s="187"/>
      <c r="Q1219" s="187"/>
      <c r="R1219" s="187"/>
      <c r="S1219" s="187"/>
      <c r="T1219" s="269"/>
      <c r="U1219" s="271">
        <f>IF(AND(H1219=0,I1219=0,J1219=0,K1219=0,L1219=0,M1219=0,N1219=0,O1219=0,P1219=0,Q1219=0,R1219=0,S1219=0,T1219=0),0,AVERAGE($H1219:T1219))</f>
        <v>0</v>
      </c>
      <c r="V1219" s="272">
        <f t="shared" si="38"/>
        <v>0</v>
      </c>
      <c r="W1219" s="272">
        <f>IF(U1219&gt;11,(U1219-#REF!-#REF!),0)</f>
        <v>0</v>
      </c>
    </row>
    <row r="1220" spans="1:23" s="2" customFormat="1" ht="10.7">
      <c r="A1220" s="259">
        <v>1195</v>
      </c>
      <c r="B1220" s="189"/>
      <c r="C1220" s="186"/>
      <c r="D1220" s="187"/>
      <c r="E1220" s="186"/>
      <c r="F1220" s="188"/>
      <c r="G1220" s="262">
        <f t="shared" si="37"/>
        <v>0</v>
      </c>
      <c r="H1220" s="192"/>
      <c r="I1220" s="187"/>
      <c r="J1220" s="187"/>
      <c r="K1220" s="187"/>
      <c r="L1220" s="187"/>
      <c r="M1220" s="187"/>
      <c r="N1220" s="187"/>
      <c r="O1220" s="187"/>
      <c r="P1220" s="187"/>
      <c r="Q1220" s="187"/>
      <c r="R1220" s="187"/>
      <c r="S1220" s="187"/>
      <c r="T1220" s="269"/>
      <c r="U1220" s="271">
        <f>IF(AND(H1220=0,I1220=0,J1220=0,K1220=0,L1220=0,M1220=0,N1220=0,O1220=0,P1220=0,Q1220=0,R1220=0,S1220=0,T1220=0),0,AVERAGE($H1220:T1220))</f>
        <v>0</v>
      </c>
      <c r="V1220" s="272">
        <f t="shared" si="38"/>
        <v>0</v>
      </c>
      <c r="W1220" s="272">
        <f>IF(U1220&gt;11,(U1220-#REF!-#REF!),0)</f>
        <v>0</v>
      </c>
    </row>
    <row r="1221" spans="1:23" s="2" customFormat="1" ht="10.7">
      <c r="A1221" s="259">
        <v>1196</v>
      </c>
      <c r="B1221" s="189"/>
      <c r="C1221" s="186"/>
      <c r="D1221" s="187"/>
      <c r="E1221" s="186"/>
      <c r="F1221" s="188"/>
      <c r="G1221" s="262">
        <f t="shared" si="37"/>
        <v>0</v>
      </c>
      <c r="H1221" s="192"/>
      <c r="I1221" s="187"/>
      <c r="J1221" s="187"/>
      <c r="K1221" s="187"/>
      <c r="L1221" s="187"/>
      <c r="M1221" s="187"/>
      <c r="N1221" s="187"/>
      <c r="O1221" s="187"/>
      <c r="P1221" s="187"/>
      <c r="Q1221" s="187"/>
      <c r="R1221" s="187"/>
      <c r="S1221" s="187"/>
      <c r="T1221" s="269"/>
      <c r="U1221" s="271">
        <f>IF(AND(H1221=0,I1221=0,J1221=0,K1221=0,L1221=0,M1221=0,N1221=0,O1221=0,P1221=0,Q1221=0,R1221=0,S1221=0,T1221=0),0,AVERAGE($H1221:T1221))</f>
        <v>0</v>
      </c>
      <c r="V1221" s="272">
        <f t="shared" si="38"/>
        <v>0</v>
      </c>
      <c r="W1221" s="272">
        <f>IF(U1221&gt;11,(U1221-#REF!-#REF!),0)</f>
        <v>0</v>
      </c>
    </row>
    <row r="1222" spans="1:23" s="2" customFormat="1" ht="10.7">
      <c r="A1222" s="259">
        <v>1197</v>
      </c>
      <c r="B1222" s="189"/>
      <c r="C1222" s="186"/>
      <c r="D1222" s="187"/>
      <c r="E1222" s="186"/>
      <c r="F1222" s="188"/>
      <c r="G1222" s="262">
        <f t="shared" si="37"/>
        <v>0</v>
      </c>
      <c r="H1222" s="192"/>
      <c r="I1222" s="187"/>
      <c r="J1222" s="187"/>
      <c r="K1222" s="187"/>
      <c r="L1222" s="187"/>
      <c r="M1222" s="187"/>
      <c r="N1222" s="187"/>
      <c r="O1222" s="187"/>
      <c r="P1222" s="187"/>
      <c r="Q1222" s="187"/>
      <c r="R1222" s="187"/>
      <c r="S1222" s="187"/>
      <c r="T1222" s="269"/>
      <c r="U1222" s="271">
        <f>IF(AND(H1222=0,I1222=0,J1222=0,K1222=0,L1222=0,M1222=0,N1222=0,O1222=0,P1222=0,Q1222=0,R1222=0,S1222=0,T1222=0),0,AVERAGE($H1222:T1222))</f>
        <v>0</v>
      </c>
      <c r="V1222" s="272">
        <f t="shared" si="38"/>
        <v>0</v>
      </c>
      <c r="W1222" s="272">
        <f>IF(U1222&gt;11,(U1222-#REF!-#REF!),0)</f>
        <v>0</v>
      </c>
    </row>
    <row r="1223" spans="1:23" s="2" customFormat="1" ht="10.7">
      <c r="A1223" s="259">
        <v>1198</v>
      </c>
      <c r="B1223" s="189"/>
      <c r="C1223" s="186"/>
      <c r="D1223" s="187"/>
      <c r="E1223" s="186"/>
      <c r="F1223" s="188"/>
      <c r="G1223" s="262">
        <f t="shared" si="37"/>
        <v>0</v>
      </c>
      <c r="H1223" s="192"/>
      <c r="I1223" s="187"/>
      <c r="J1223" s="187"/>
      <c r="K1223" s="187"/>
      <c r="L1223" s="187"/>
      <c r="M1223" s="187"/>
      <c r="N1223" s="187"/>
      <c r="O1223" s="187"/>
      <c r="P1223" s="187"/>
      <c r="Q1223" s="187"/>
      <c r="R1223" s="187"/>
      <c r="S1223" s="187"/>
      <c r="T1223" s="269"/>
      <c r="U1223" s="271">
        <f>IF(AND(H1223=0,I1223=0,J1223=0,K1223=0,L1223=0,M1223=0,N1223=0,O1223=0,P1223=0,Q1223=0,R1223=0,S1223=0,T1223=0),0,AVERAGE($H1223:T1223))</f>
        <v>0</v>
      </c>
      <c r="V1223" s="272">
        <f t="shared" si="38"/>
        <v>0</v>
      </c>
      <c r="W1223" s="272">
        <f>IF(U1223&gt;11,(U1223-#REF!-#REF!),0)</f>
        <v>0</v>
      </c>
    </row>
    <row r="1224" spans="1:23" s="2" customFormat="1" ht="10.7">
      <c r="A1224" s="259">
        <v>1199</v>
      </c>
      <c r="B1224" s="189"/>
      <c r="C1224" s="186"/>
      <c r="D1224" s="187"/>
      <c r="E1224" s="186"/>
      <c r="F1224" s="188"/>
      <c r="G1224" s="262">
        <f t="shared" si="37"/>
        <v>0</v>
      </c>
      <c r="H1224" s="192"/>
      <c r="I1224" s="187"/>
      <c r="J1224" s="187"/>
      <c r="K1224" s="187"/>
      <c r="L1224" s="187"/>
      <c r="M1224" s="187"/>
      <c r="N1224" s="187"/>
      <c r="O1224" s="187"/>
      <c r="P1224" s="187"/>
      <c r="Q1224" s="187"/>
      <c r="R1224" s="187"/>
      <c r="S1224" s="187"/>
      <c r="T1224" s="269"/>
      <c r="U1224" s="271">
        <f>IF(AND(H1224=0,I1224=0,J1224=0,K1224=0,L1224=0,M1224=0,N1224=0,O1224=0,P1224=0,Q1224=0,R1224=0,S1224=0,T1224=0),0,AVERAGE($H1224:T1224))</f>
        <v>0</v>
      </c>
      <c r="V1224" s="272">
        <f t="shared" si="38"/>
        <v>0</v>
      </c>
      <c r="W1224" s="272">
        <f>IF(U1224&gt;11,(U1224-#REF!-#REF!),0)</f>
        <v>0</v>
      </c>
    </row>
    <row r="1225" spans="1:23" s="2" customFormat="1" ht="10.7">
      <c r="A1225" s="259">
        <v>1200</v>
      </c>
      <c r="B1225" s="189"/>
      <c r="C1225" s="186"/>
      <c r="D1225" s="187"/>
      <c r="E1225" s="186"/>
      <c r="F1225" s="188"/>
      <c r="G1225" s="262">
        <f t="shared" si="37"/>
        <v>0</v>
      </c>
      <c r="H1225" s="192"/>
      <c r="I1225" s="187"/>
      <c r="J1225" s="187"/>
      <c r="K1225" s="187"/>
      <c r="L1225" s="187"/>
      <c r="M1225" s="187"/>
      <c r="N1225" s="187"/>
      <c r="O1225" s="187"/>
      <c r="P1225" s="187"/>
      <c r="Q1225" s="187"/>
      <c r="R1225" s="187"/>
      <c r="S1225" s="187"/>
      <c r="T1225" s="269"/>
      <c r="U1225" s="271">
        <f>IF(AND(H1225=0,I1225=0,J1225=0,K1225=0,L1225=0,M1225=0,N1225=0,O1225=0,P1225=0,Q1225=0,R1225=0,S1225=0,T1225=0),0,AVERAGE($H1225:T1225))</f>
        <v>0</v>
      </c>
      <c r="V1225" s="272">
        <f t="shared" si="38"/>
        <v>0</v>
      </c>
      <c r="W1225" s="272">
        <f>IF(U1225&gt;11,(U1225-#REF!-#REF!),0)</f>
        <v>0</v>
      </c>
    </row>
    <row r="1226" spans="1:23" s="2" customFormat="1" ht="10.7">
      <c r="A1226" s="259">
        <v>1201</v>
      </c>
      <c r="B1226" s="189"/>
      <c r="C1226" s="186"/>
      <c r="D1226" s="187"/>
      <c r="E1226" s="186"/>
      <c r="F1226" s="188"/>
      <c r="G1226" s="262">
        <f t="shared" si="37"/>
        <v>0</v>
      </c>
      <c r="H1226" s="192"/>
      <c r="I1226" s="187"/>
      <c r="J1226" s="187"/>
      <c r="K1226" s="187"/>
      <c r="L1226" s="187"/>
      <c r="M1226" s="187"/>
      <c r="N1226" s="187"/>
      <c r="O1226" s="187"/>
      <c r="P1226" s="187"/>
      <c r="Q1226" s="187"/>
      <c r="R1226" s="187"/>
      <c r="S1226" s="187"/>
      <c r="T1226" s="269"/>
      <c r="U1226" s="271">
        <f>IF(AND(H1226=0,I1226=0,J1226=0,K1226=0,L1226=0,M1226=0,N1226=0,O1226=0,P1226=0,Q1226=0,R1226=0,S1226=0,T1226=0),0,AVERAGE($H1226:T1226))</f>
        <v>0</v>
      </c>
      <c r="V1226" s="272">
        <f t="shared" si="38"/>
        <v>0</v>
      </c>
      <c r="W1226" s="272">
        <f>IF(U1226&gt;11,(U1226-#REF!-#REF!),0)</f>
        <v>0</v>
      </c>
    </row>
    <row r="1227" spans="1:23" s="2" customFormat="1" ht="10.7">
      <c r="A1227" s="259">
        <v>1202</v>
      </c>
      <c r="B1227" s="189"/>
      <c r="C1227" s="186"/>
      <c r="D1227" s="187"/>
      <c r="E1227" s="186"/>
      <c r="F1227" s="188"/>
      <c r="G1227" s="262">
        <f t="shared" si="37"/>
        <v>0</v>
      </c>
      <c r="H1227" s="192"/>
      <c r="I1227" s="187"/>
      <c r="J1227" s="187"/>
      <c r="K1227" s="187"/>
      <c r="L1227" s="187"/>
      <c r="M1227" s="187"/>
      <c r="N1227" s="187"/>
      <c r="O1227" s="187"/>
      <c r="P1227" s="187"/>
      <c r="Q1227" s="187"/>
      <c r="R1227" s="187"/>
      <c r="S1227" s="187"/>
      <c r="T1227" s="269"/>
      <c r="U1227" s="271">
        <f>IF(AND(H1227=0,I1227=0,J1227=0,K1227=0,L1227=0,M1227=0,N1227=0,O1227=0,P1227=0,Q1227=0,R1227=0,S1227=0,T1227=0),0,AVERAGE($H1227:T1227))</f>
        <v>0</v>
      </c>
      <c r="V1227" s="272">
        <f t="shared" si="38"/>
        <v>0</v>
      </c>
      <c r="W1227" s="272">
        <f>IF(U1227&gt;11,(U1227-#REF!-#REF!),0)</f>
        <v>0</v>
      </c>
    </row>
    <row r="1228" spans="1:23" s="2" customFormat="1" ht="10.7">
      <c r="A1228" s="259">
        <v>1203</v>
      </c>
      <c r="B1228" s="189"/>
      <c r="C1228" s="186"/>
      <c r="D1228" s="187"/>
      <c r="E1228" s="186"/>
      <c r="F1228" s="188"/>
      <c r="G1228" s="262">
        <f t="shared" si="37"/>
        <v>0</v>
      </c>
      <c r="H1228" s="192"/>
      <c r="I1228" s="187"/>
      <c r="J1228" s="187"/>
      <c r="K1228" s="187"/>
      <c r="L1228" s="187"/>
      <c r="M1228" s="187"/>
      <c r="N1228" s="187"/>
      <c r="O1228" s="187"/>
      <c r="P1228" s="187"/>
      <c r="Q1228" s="187"/>
      <c r="R1228" s="187"/>
      <c r="S1228" s="187"/>
      <c r="T1228" s="269"/>
      <c r="U1228" s="271">
        <f>IF(AND(H1228=0,I1228=0,J1228=0,K1228=0,L1228=0,M1228=0,N1228=0,O1228=0,P1228=0,Q1228=0,R1228=0,S1228=0,T1228=0),0,AVERAGE($H1228:T1228))</f>
        <v>0</v>
      </c>
      <c r="V1228" s="272">
        <f t="shared" si="38"/>
        <v>0</v>
      </c>
      <c r="W1228" s="272">
        <f>IF(U1228&gt;11,(U1228-#REF!-#REF!),0)</f>
        <v>0</v>
      </c>
    </row>
    <row r="1229" spans="1:23" s="2" customFormat="1" ht="10.7">
      <c r="A1229" s="259">
        <v>1204</v>
      </c>
      <c r="B1229" s="189"/>
      <c r="C1229" s="186"/>
      <c r="D1229" s="187"/>
      <c r="E1229" s="186"/>
      <c r="F1229" s="188"/>
      <c r="G1229" s="262">
        <f t="shared" si="37"/>
        <v>0</v>
      </c>
      <c r="H1229" s="192"/>
      <c r="I1229" s="187"/>
      <c r="J1229" s="187"/>
      <c r="K1229" s="187"/>
      <c r="L1229" s="187"/>
      <c r="M1229" s="187"/>
      <c r="N1229" s="187"/>
      <c r="O1229" s="187"/>
      <c r="P1229" s="187"/>
      <c r="Q1229" s="187"/>
      <c r="R1229" s="187"/>
      <c r="S1229" s="187"/>
      <c r="T1229" s="269"/>
      <c r="U1229" s="271">
        <f>IF(AND(H1229=0,I1229=0,J1229=0,K1229=0,L1229=0,M1229=0,N1229=0,O1229=0,P1229=0,Q1229=0,R1229=0,S1229=0,T1229=0),0,AVERAGE($H1229:T1229))</f>
        <v>0</v>
      </c>
      <c r="V1229" s="272">
        <f t="shared" si="38"/>
        <v>0</v>
      </c>
      <c r="W1229" s="272">
        <f>IF(U1229&gt;11,(U1229-#REF!-#REF!),0)</f>
        <v>0</v>
      </c>
    </row>
    <row r="1230" spans="1:23" s="2" customFormat="1" ht="10.7">
      <c r="A1230" s="259">
        <v>1205</v>
      </c>
      <c r="B1230" s="189"/>
      <c r="C1230" s="186"/>
      <c r="D1230" s="187"/>
      <c r="E1230" s="186"/>
      <c r="F1230" s="188"/>
      <c r="G1230" s="262">
        <f t="shared" si="37"/>
        <v>0</v>
      </c>
      <c r="H1230" s="192"/>
      <c r="I1230" s="187"/>
      <c r="J1230" s="187"/>
      <c r="K1230" s="187"/>
      <c r="L1230" s="187"/>
      <c r="M1230" s="187"/>
      <c r="N1230" s="187"/>
      <c r="O1230" s="187"/>
      <c r="P1230" s="187"/>
      <c r="Q1230" s="187"/>
      <c r="R1230" s="187"/>
      <c r="S1230" s="187"/>
      <c r="T1230" s="269"/>
      <c r="U1230" s="271">
        <f>IF(AND(H1230=0,I1230=0,J1230=0,K1230=0,L1230=0,M1230=0,N1230=0,O1230=0,P1230=0,Q1230=0,R1230=0,S1230=0,T1230=0),0,AVERAGE($H1230:T1230))</f>
        <v>0</v>
      </c>
      <c r="V1230" s="272">
        <f t="shared" si="38"/>
        <v>0</v>
      </c>
      <c r="W1230" s="272">
        <f>IF(U1230&gt;11,(U1230-#REF!-#REF!),0)</f>
        <v>0</v>
      </c>
    </row>
    <row r="1231" spans="1:23" s="2" customFormat="1" ht="10.7">
      <c r="A1231" s="259">
        <v>1206</v>
      </c>
      <c r="B1231" s="189"/>
      <c r="C1231" s="186"/>
      <c r="D1231" s="187"/>
      <c r="E1231" s="186"/>
      <c r="F1231" s="188"/>
      <c r="G1231" s="262">
        <f t="shared" si="37"/>
        <v>0</v>
      </c>
      <c r="H1231" s="192"/>
      <c r="I1231" s="187"/>
      <c r="J1231" s="187"/>
      <c r="K1231" s="187"/>
      <c r="L1231" s="187"/>
      <c r="M1231" s="187"/>
      <c r="N1231" s="187"/>
      <c r="O1231" s="187"/>
      <c r="P1231" s="187"/>
      <c r="Q1231" s="187"/>
      <c r="R1231" s="187"/>
      <c r="S1231" s="187"/>
      <c r="T1231" s="269"/>
      <c r="U1231" s="271">
        <f>IF(AND(H1231=0,I1231=0,J1231=0,K1231=0,L1231=0,M1231=0,N1231=0,O1231=0,P1231=0,Q1231=0,R1231=0,S1231=0,T1231=0),0,AVERAGE($H1231:T1231))</f>
        <v>0</v>
      </c>
      <c r="V1231" s="272">
        <f t="shared" si="38"/>
        <v>0</v>
      </c>
      <c r="W1231" s="272">
        <f>IF(U1231&gt;11,(U1231-#REF!-#REF!),0)</f>
        <v>0</v>
      </c>
    </row>
    <row r="1232" spans="1:23" s="2" customFormat="1" ht="10.7">
      <c r="A1232" s="259">
        <v>1207</v>
      </c>
      <c r="B1232" s="189"/>
      <c r="C1232" s="186"/>
      <c r="D1232" s="187"/>
      <c r="E1232" s="186"/>
      <c r="F1232" s="188"/>
      <c r="G1232" s="262">
        <f t="shared" si="37"/>
        <v>0</v>
      </c>
      <c r="H1232" s="192"/>
      <c r="I1232" s="187"/>
      <c r="J1232" s="187"/>
      <c r="K1232" s="187"/>
      <c r="L1232" s="187"/>
      <c r="M1232" s="187"/>
      <c r="N1232" s="187"/>
      <c r="O1232" s="187"/>
      <c r="P1232" s="187"/>
      <c r="Q1232" s="187"/>
      <c r="R1232" s="187"/>
      <c r="S1232" s="187"/>
      <c r="T1232" s="269"/>
      <c r="U1232" s="271">
        <f>IF(AND(H1232=0,I1232=0,J1232=0,K1232=0,L1232=0,M1232=0,N1232=0,O1232=0,P1232=0,Q1232=0,R1232=0,S1232=0,T1232=0),0,AVERAGE($H1232:T1232))</f>
        <v>0</v>
      </c>
      <c r="V1232" s="272">
        <f t="shared" si="38"/>
        <v>0</v>
      </c>
      <c r="W1232" s="272">
        <f>IF(U1232&gt;11,(U1232-#REF!-#REF!),0)</f>
        <v>0</v>
      </c>
    </row>
    <row r="1233" spans="1:23" s="2" customFormat="1" ht="10.7">
      <c r="A1233" s="259">
        <v>1208</v>
      </c>
      <c r="B1233" s="189"/>
      <c r="C1233" s="186"/>
      <c r="D1233" s="187"/>
      <c r="E1233" s="186"/>
      <c r="F1233" s="188"/>
      <c r="G1233" s="262">
        <f t="shared" si="37"/>
        <v>0</v>
      </c>
      <c r="H1233" s="192"/>
      <c r="I1233" s="187"/>
      <c r="J1233" s="187"/>
      <c r="K1233" s="187"/>
      <c r="L1233" s="187"/>
      <c r="M1233" s="187"/>
      <c r="N1233" s="187"/>
      <c r="O1233" s="187"/>
      <c r="P1233" s="187"/>
      <c r="Q1233" s="187"/>
      <c r="R1233" s="187"/>
      <c r="S1233" s="187"/>
      <c r="T1233" s="269"/>
      <c r="U1233" s="271">
        <f>IF(AND(H1233=0,I1233=0,J1233=0,K1233=0,L1233=0,M1233=0,N1233=0,O1233=0,P1233=0,Q1233=0,R1233=0,S1233=0,T1233=0),0,AVERAGE($H1233:T1233))</f>
        <v>0</v>
      </c>
      <c r="V1233" s="272">
        <f t="shared" si="38"/>
        <v>0</v>
      </c>
      <c r="W1233" s="272">
        <f>IF(U1233&gt;11,(U1233-#REF!-#REF!),0)</f>
        <v>0</v>
      </c>
    </row>
    <row r="1234" spans="1:23" s="2" customFormat="1" ht="10.7">
      <c r="A1234" s="259">
        <v>1209</v>
      </c>
      <c r="B1234" s="189"/>
      <c r="C1234" s="186"/>
      <c r="D1234" s="187"/>
      <c r="E1234" s="186"/>
      <c r="F1234" s="188"/>
      <c r="G1234" s="262">
        <f t="shared" si="37"/>
        <v>0</v>
      </c>
      <c r="H1234" s="192"/>
      <c r="I1234" s="187"/>
      <c r="J1234" s="187"/>
      <c r="K1234" s="187"/>
      <c r="L1234" s="187"/>
      <c r="M1234" s="187"/>
      <c r="N1234" s="187"/>
      <c r="O1234" s="187"/>
      <c r="P1234" s="187"/>
      <c r="Q1234" s="187"/>
      <c r="R1234" s="187"/>
      <c r="S1234" s="187"/>
      <c r="T1234" s="269"/>
      <c r="U1234" s="271">
        <f>IF(AND(H1234=0,I1234=0,J1234=0,K1234=0,L1234=0,M1234=0,N1234=0,O1234=0,P1234=0,Q1234=0,R1234=0,S1234=0,T1234=0),0,AVERAGE($H1234:T1234))</f>
        <v>0</v>
      </c>
      <c r="V1234" s="272">
        <f t="shared" si="38"/>
        <v>0</v>
      </c>
      <c r="W1234" s="272">
        <f>IF(U1234&gt;11,(U1234-#REF!-#REF!),0)</f>
        <v>0</v>
      </c>
    </row>
    <row r="1235" spans="1:23" s="2" customFormat="1" ht="10.7">
      <c r="A1235" s="259">
        <v>1210</v>
      </c>
      <c r="B1235" s="189"/>
      <c r="C1235" s="186"/>
      <c r="D1235" s="187"/>
      <c r="E1235" s="186"/>
      <c r="F1235" s="188"/>
      <c r="G1235" s="262">
        <f t="shared" si="37"/>
        <v>0</v>
      </c>
      <c r="H1235" s="192"/>
      <c r="I1235" s="187"/>
      <c r="J1235" s="187"/>
      <c r="K1235" s="187"/>
      <c r="L1235" s="187"/>
      <c r="M1235" s="187"/>
      <c r="N1235" s="187"/>
      <c r="O1235" s="187"/>
      <c r="P1235" s="187"/>
      <c r="Q1235" s="187"/>
      <c r="R1235" s="187"/>
      <c r="S1235" s="187"/>
      <c r="T1235" s="269"/>
      <c r="U1235" s="271">
        <f>IF(AND(H1235=0,I1235=0,J1235=0,K1235=0,L1235=0,M1235=0,N1235=0,O1235=0,P1235=0,Q1235=0,R1235=0,S1235=0,T1235=0),0,AVERAGE($H1235:T1235))</f>
        <v>0</v>
      </c>
      <c r="V1235" s="272">
        <f t="shared" si="38"/>
        <v>0</v>
      </c>
      <c r="W1235" s="272">
        <f>IF(U1235&gt;11,(U1235-#REF!-#REF!),0)</f>
        <v>0</v>
      </c>
    </row>
    <row r="1236" spans="1:23" s="2" customFormat="1" ht="10.7">
      <c r="A1236" s="259">
        <v>1211</v>
      </c>
      <c r="B1236" s="189"/>
      <c r="C1236" s="186"/>
      <c r="D1236" s="187"/>
      <c r="E1236" s="186"/>
      <c r="F1236" s="188"/>
      <c r="G1236" s="262">
        <f t="shared" si="37"/>
        <v>0</v>
      </c>
      <c r="H1236" s="192"/>
      <c r="I1236" s="187"/>
      <c r="J1236" s="187"/>
      <c r="K1236" s="187"/>
      <c r="L1236" s="187"/>
      <c r="M1236" s="187"/>
      <c r="N1236" s="187"/>
      <c r="O1236" s="187"/>
      <c r="P1236" s="187"/>
      <c r="Q1236" s="187"/>
      <c r="R1236" s="187"/>
      <c r="S1236" s="187"/>
      <c r="T1236" s="269"/>
      <c r="U1236" s="271">
        <f>IF(AND(H1236=0,I1236=0,J1236=0,K1236=0,L1236=0,M1236=0,N1236=0,O1236=0,P1236=0,Q1236=0,R1236=0,S1236=0,T1236=0),0,AVERAGE($H1236:T1236))</f>
        <v>0</v>
      </c>
      <c r="V1236" s="272">
        <f t="shared" si="38"/>
        <v>0</v>
      </c>
      <c r="W1236" s="272">
        <f>IF(U1236&gt;11,(U1236-#REF!-#REF!),0)</f>
        <v>0</v>
      </c>
    </row>
    <row r="1237" spans="1:23" s="2" customFormat="1" ht="10.7">
      <c r="A1237" s="259">
        <v>1212</v>
      </c>
      <c r="B1237" s="189"/>
      <c r="C1237" s="186"/>
      <c r="D1237" s="187"/>
      <c r="E1237" s="186"/>
      <c r="F1237" s="188"/>
      <c r="G1237" s="262">
        <f t="shared" si="37"/>
        <v>0</v>
      </c>
      <c r="H1237" s="192"/>
      <c r="I1237" s="187"/>
      <c r="J1237" s="187"/>
      <c r="K1237" s="187"/>
      <c r="L1237" s="187"/>
      <c r="M1237" s="187"/>
      <c r="N1237" s="187"/>
      <c r="O1237" s="187"/>
      <c r="P1237" s="187"/>
      <c r="Q1237" s="187"/>
      <c r="R1237" s="187"/>
      <c r="S1237" s="187"/>
      <c r="T1237" s="269"/>
      <c r="U1237" s="271">
        <f>IF(AND(H1237=0,I1237=0,J1237=0,K1237=0,L1237=0,M1237=0,N1237=0,O1237=0,P1237=0,Q1237=0,R1237=0,S1237=0,T1237=0),0,AVERAGE($H1237:T1237))</f>
        <v>0</v>
      </c>
      <c r="V1237" s="272">
        <f t="shared" si="38"/>
        <v>0</v>
      </c>
      <c r="W1237" s="272">
        <f>IF(U1237&gt;11,(U1237-#REF!-#REF!),0)</f>
        <v>0</v>
      </c>
    </row>
    <row r="1238" spans="1:23" s="2" customFormat="1" ht="10.7">
      <c r="A1238" s="259">
        <v>1213</v>
      </c>
      <c r="B1238" s="189"/>
      <c r="C1238" s="186"/>
      <c r="D1238" s="187"/>
      <c r="E1238" s="186"/>
      <c r="F1238" s="188"/>
      <c r="G1238" s="262">
        <f t="shared" si="37"/>
        <v>0</v>
      </c>
      <c r="H1238" s="192"/>
      <c r="I1238" s="187"/>
      <c r="J1238" s="187"/>
      <c r="K1238" s="187"/>
      <c r="L1238" s="187"/>
      <c r="M1238" s="187"/>
      <c r="N1238" s="187"/>
      <c r="O1238" s="187"/>
      <c r="P1238" s="187"/>
      <c r="Q1238" s="187"/>
      <c r="R1238" s="187"/>
      <c r="S1238" s="187"/>
      <c r="T1238" s="269"/>
      <c r="U1238" s="271">
        <f>IF(AND(H1238=0,I1238=0,J1238=0,K1238=0,L1238=0,M1238=0,N1238=0,O1238=0,P1238=0,Q1238=0,R1238=0,S1238=0,T1238=0),0,AVERAGE($H1238:T1238))</f>
        <v>0</v>
      </c>
      <c r="V1238" s="272">
        <f t="shared" si="38"/>
        <v>0</v>
      </c>
      <c r="W1238" s="272">
        <f>IF(U1238&gt;11,(U1238-#REF!-#REF!),0)</f>
        <v>0</v>
      </c>
    </row>
    <row r="1239" spans="1:23" s="2" customFormat="1" ht="10.7">
      <c r="A1239" s="259">
        <v>1214</v>
      </c>
      <c r="B1239" s="189"/>
      <c r="C1239" s="186"/>
      <c r="D1239" s="187"/>
      <c r="E1239" s="186"/>
      <c r="F1239" s="188"/>
      <c r="G1239" s="262">
        <f t="shared" si="37"/>
        <v>0</v>
      </c>
      <c r="H1239" s="192"/>
      <c r="I1239" s="187"/>
      <c r="J1239" s="187"/>
      <c r="K1239" s="187"/>
      <c r="L1239" s="187"/>
      <c r="M1239" s="187"/>
      <c r="N1239" s="187"/>
      <c r="O1239" s="187"/>
      <c r="P1239" s="187"/>
      <c r="Q1239" s="187"/>
      <c r="R1239" s="187"/>
      <c r="S1239" s="187"/>
      <c r="T1239" s="269"/>
      <c r="U1239" s="271">
        <f>IF(AND(H1239=0,I1239=0,J1239=0,K1239=0,L1239=0,M1239=0,N1239=0,O1239=0,P1239=0,Q1239=0,R1239=0,S1239=0,T1239=0),0,AVERAGE($H1239:T1239))</f>
        <v>0</v>
      </c>
      <c r="V1239" s="272">
        <f t="shared" si="38"/>
        <v>0</v>
      </c>
      <c r="W1239" s="272">
        <f>IF(U1239&gt;11,(U1239-#REF!-#REF!),0)</f>
        <v>0</v>
      </c>
    </row>
    <row r="1240" spans="1:23" s="2" customFormat="1" ht="10.7">
      <c r="A1240" s="259">
        <v>1215</v>
      </c>
      <c r="B1240" s="189"/>
      <c r="C1240" s="186"/>
      <c r="D1240" s="187"/>
      <c r="E1240" s="186"/>
      <c r="F1240" s="188"/>
      <c r="G1240" s="262">
        <f t="shared" si="37"/>
        <v>0</v>
      </c>
      <c r="H1240" s="192"/>
      <c r="I1240" s="187"/>
      <c r="J1240" s="187"/>
      <c r="K1240" s="187"/>
      <c r="L1240" s="187"/>
      <c r="M1240" s="187"/>
      <c r="N1240" s="187"/>
      <c r="O1240" s="187"/>
      <c r="P1240" s="187"/>
      <c r="Q1240" s="187"/>
      <c r="R1240" s="187"/>
      <c r="S1240" s="187"/>
      <c r="T1240" s="269"/>
      <c r="U1240" s="271">
        <f>IF(AND(H1240=0,I1240=0,J1240=0,K1240=0,L1240=0,M1240=0,N1240=0,O1240=0,P1240=0,Q1240=0,R1240=0,S1240=0,T1240=0),0,AVERAGE($H1240:T1240))</f>
        <v>0</v>
      </c>
      <c r="V1240" s="272">
        <f t="shared" si="38"/>
        <v>0</v>
      </c>
      <c r="W1240" s="272">
        <f>IF(U1240&gt;11,(U1240-#REF!-#REF!),0)</f>
        <v>0</v>
      </c>
    </row>
    <row r="1241" spans="1:23" s="2" customFormat="1" ht="10.7">
      <c r="A1241" s="259">
        <v>1216</v>
      </c>
      <c r="B1241" s="189"/>
      <c r="C1241" s="186"/>
      <c r="D1241" s="187"/>
      <c r="E1241" s="186"/>
      <c r="F1241" s="188"/>
      <c r="G1241" s="262">
        <f t="shared" si="37"/>
        <v>0</v>
      </c>
      <c r="H1241" s="192"/>
      <c r="I1241" s="187"/>
      <c r="J1241" s="187"/>
      <c r="K1241" s="187"/>
      <c r="L1241" s="187"/>
      <c r="M1241" s="187"/>
      <c r="N1241" s="187"/>
      <c r="O1241" s="187"/>
      <c r="P1241" s="187"/>
      <c r="Q1241" s="187"/>
      <c r="R1241" s="187"/>
      <c r="S1241" s="187"/>
      <c r="T1241" s="269"/>
      <c r="U1241" s="271">
        <f>IF(AND(H1241=0,I1241=0,J1241=0,K1241=0,L1241=0,M1241=0,N1241=0,O1241=0,P1241=0,Q1241=0,R1241=0,S1241=0,T1241=0),0,AVERAGE($H1241:T1241))</f>
        <v>0</v>
      </c>
      <c r="V1241" s="272">
        <f t="shared" si="38"/>
        <v>0</v>
      </c>
      <c r="W1241" s="272">
        <f>IF(U1241&gt;11,(U1241-#REF!-#REF!),0)</f>
        <v>0</v>
      </c>
    </row>
    <row r="1242" spans="1:23" s="2" customFormat="1" ht="10.7">
      <c r="A1242" s="259">
        <v>1217</v>
      </c>
      <c r="B1242" s="189"/>
      <c r="C1242" s="186"/>
      <c r="D1242" s="187"/>
      <c r="E1242" s="186"/>
      <c r="F1242" s="188"/>
      <c r="G1242" s="262">
        <f t="shared" si="37"/>
        <v>0</v>
      </c>
      <c r="H1242" s="192"/>
      <c r="I1242" s="187"/>
      <c r="J1242" s="187"/>
      <c r="K1242" s="187"/>
      <c r="L1242" s="187"/>
      <c r="M1242" s="187"/>
      <c r="N1242" s="187"/>
      <c r="O1242" s="187"/>
      <c r="P1242" s="187"/>
      <c r="Q1242" s="187"/>
      <c r="R1242" s="187"/>
      <c r="S1242" s="187"/>
      <c r="T1242" s="269"/>
      <c r="U1242" s="271">
        <f>IF(AND(H1242=0,I1242=0,J1242=0,K1242=0,L1242=0,M1242=0,N1242=0,O1242=0,P1242=0,Q1242=0,R1242=0,S1242=0,T1242=0),0,AVERAGE($H1242:T1242))</f>
        <v>0</v>
      </c>
      <c r="V1242" s="272">
        <f t="shared" si="38"/>
        <v>0</v>
      </c>
      <c r="W1242" s="272">
        <f>IF(U1242&gt;11,(U1242-#REF!-#REF!),0)</f>
        <v>0</v>
      </c>
    </row>
    <row r="1243" spans="1:23" s="2" customFormat="1" ht="10.7">
      <c r="A1243" s="259">
        <v>1218</v>
      </c>
      <c r="B1243" s="189"/>
      <c r="C1243" s="186"/>
      <c r="D1243" s="187"/>
      <c r="E1243" s="186"/>
      <c r="F1243" s="188"/>
      <c r="G1243" s="262">
        <f t="shared" ref="G1243:G1306" si="39">IF(E1243="Residencial",D1243,E1243)</f>
        <v>0</v>
      </c>
      <c r="H1243" s="192"/>
      <c r="I1243" s="187"/>
      <c r="J1243" s="187"/>
      <c r="K1243" s="187"/>
      <c r="L1243" s="187"/>
      <c r="M1243" s="187"/>
      <c r="N1243" s="187"/>
      <c r="O1243" s="187"/>
      <c r="P1243" s="187"/>
      <c r="Q1243" s="187"/>
      <c r="R1243" s="187"/>
      <c r="S1243" s="187"/>
      <c r="T1243" s="269"/>
      <c r="U1243" s="271">
        <f>IF(AND(H1243=0,I1243=0,J1243=0,K1243=0,L1243=0,M1243=0,N1243=0,O1243=0,P1243=0,Q1243=0,R1243=0,S1243=0,T1243=0),0,AVERAGE($H1243:T1243))</f>
        <v>0</v>
      </c>
      <c r="V1243" s="272">
        <f t="shared" ref="V1243:V1306" si="40">IF(U1243&lt;=11,U1243,11)</f>
        <v>0</v>
      </c>
      <c r="W1243" s="272">
        <f>IF(U1243&gt;11,(U1243-#REF!-#REF!),0)</f>
        <v>0</v>
      </c>
    </row>
    <row r="1244" spans="1:23" s="2" customFormat="1" ht="10.7">
      <c r="A1244" s="259">
        <v>1219</v>
      </c>
      <c r="B1244" s="189"/>
      <c r="C1244" s="186"/>
      <c r="D1244" s="187"/>
      <c r="E1244" s="186"/>
      <c r="F1244" s="188"/>
      <c r="G1244" s="262">
        <f t="shared" si="39"/>
        <v>0</v>
      </c>
      <c r="H1244" s="192"/>
      <c r="I1244" s="187"/>
      <c r="J1244" s="187"/>
      <c r="K1244" s="187"/>
      <c r="L1244" s="187"/>
      <c r="M1244" s="187"/>
      <c r="N1244" s="187"/>
      <c r="O1244" s="187"/>
      <c r="P1244" s="187"/>
      <c r="Q1244" s="187"/>
      <c r="R1244" s="187"/>
      <c r="S1244" s="187"/>
      <c r="T1244" s="269"/>
      <c r="U1244" s="271">
        <f>IF(AND(H1244=0,I1244=0,J1244=0,K1244=0,L1244=0,M1244=0,N1244=0,O1244=0,P1244=0,Q1244=0,R1244=0,S1244=0,T1244=0),0,AVERAGE($H1244:T1244))</f>
        <v>0</v>
      </c>
      <c r="V1244" s="272">
        <f t="shared" si="40"/>
        <v>0</v>
      </c>
      <c r="W1244" s="272">
        <f>IF(U1244&gt;11,(U1244-#REF!-#REF!),0)</f>
        <v>0</v>
      </c>
    </row>
    <row r="1245" spans="1:23" s="2" customFormat="1" ht="10.7">
      <c r="A1245" s="259">
        <v>1220</v>
      </c>
      <c r="B1245" s="189"/>
      <c r="C1245" s="186"/>
      <c r="D1245" s="187"/>
      <c r="E1245" s="186"/>
      <c r="F1245" s="188"/>
      <c r="G1245" s="262">
        <f t="shared" si="39"/>
        <v>0</v>
      </c>
      <c r="H1245" s="192"/>
      <c r="I1245" s="187"/>
      <c r="J1245" s="187"/>
      <c r="K1245" s="187"/>
      <c r="L1245" s="187"/>
      <c r="M1245" s="187"/>
      <c r="N1245" s="187"/>
      <c r="O1245" s="187"/>
      <c r="P1245" s="187"/>
      <c r="Q1245" s="187"/>
      <c r="R1245" s="187"/>
      <c r="S1245" s="187"/>
      <c r="T1245" s="269"/>
      <c r="U1245" s="271">
        <f>IF(AND(H1245=0,I1245=0,J1245=0,K1245=0,L1245=0,M1245=0,N1245=0,O1245=0,P1245=0,Q1245=0,R1245=0,S1245=0,T1245=0),0,AVERAGE($H1245:T1245))</f>
        <v>0</v>
      </c>
      <c r="V1245" s="272">
        <f t="shared" si="40"/>
        <v>0</v>
      </c>
      <c r="W1245" s="272">
        <f>IF(U1245&gt;11,(U1245-#REF!-#REF!),0)</f>
        <v>0</v>
      </c>
    </row>
    <row r="1246" spans="1:23" s="2" customFormat="1" ht="10.7">
      <c r="A1246" s="259">
        <v>1221</v>
      </c>
      <c r="B1246" s="189"/>
      <c r="C1246" s="186"/>
      <c r="D1246" s="187"/>
      <c r="E1246" s="186"/>
      <c r="F1246" s="188"/>
      <c r="G1246" s="262">
        <f t="shared" si="39"/>
        <v>0</v>
      </c>
      <c r="H1246" s="192"/>
      <c r="I1246" s="187"/>
      <c r="J1246" s="187"/>
      <c r="K1246" s="187"/>
      <c r="L1246" s="187"/>
      <c r="M1246" s="187"/>
      <c r="N1246" s="187"/>
      <c r="O1246" s="187"/>
      <c r="P1246" s="187"/>
      <c r="Q1246" s="187"/>
      <c r="R1246" s="187"/>
      <c r="S1246" s="187"/>
      <c r="T1246" s="269"/>
      <c r="U1246" s="271">
        <f>IF(AND(H1246=0,I1246=0,J1246=0,K1246=0,L1246=0,M1246=0,N1246=0,O1246=0,P1246=0,Q1246=0,R1246=0,S1246=0,T1246=0),0,AVERAGE($H1246:T1246))</f>
        <v>0</v>
      </c>
      <c r="V1246" s="272">
        <f t="shared" si="40"/>
        <v>0</v>
      </c>
      <c r="W1246" s="272">
        <f>IF(U1246&gt;11,(U1246-#REF!-#REF!),0)</f>
        <v>0</v>
      </c>
    </row>
    <row r="1247" spans="1:23" s="2" customFormat="1" ht="10.7">
      <c r="A1247" s="259">
        <v>1222</v>
      </c>
      <c r="B1247" s="189"/>
      <c r="C1247" s="186"/>
      <c r="D1247" s="187"/>
      <c r="E1247" s="186"/>
      <c r="F1247" s="188"/>
      <c r="G1247" s="262">
        <f t="shared" si="39"/>
        <v>0</v>
      </c>
      <c r="H1247" s="192"/>
      <c r="I1247" s="187"/>
      <c r="J1247" s="187"/>
      <c r="K1247" s="187"/>
      <c r="L1247" s="187"/>
      <c r="M1247" s="187"/>
      <c r="N1247" s="187"/>
      <c r="O1247" s="187"/>
      <c r="P1247" s="187"/>
      <c r="Q1247" s="187"/>
      <c r="R1247" s="187"/>
      <c r="S1247" s="187"/>
      <c r="T1247" s="269"/>
      <c r="U1247" s="271">
        <f>IF(AND(H1247=0,I1247=0,J1247=0,K1247=0,L1247=0,M1247=0,N1247=0,O1247=0,P1247=0,Q1247=0,R1247=0,S1247=0,T1247=0),0,AVERAGE($H1247:T1247))</f>
        <v>0</v>
      </c>
      <c r="V1247" s="272">
        <f t="shared" si="40"/>
        <v>0</v>
      </c>
      <c r="W1247" s="272">
        <f>IF(U1247&gt;11,(U1247-#REF!-#REF!),0)</f>
        <v>0</v>
      </c>
    </row>
    <row r="1248" spans="1:23" s="2" customFormat="1" ht="10.7">
      <c r="A1248" s="259">
        <v>1223</v>
      </c>
      <c r="B1248" s="189"/>
      <c r="C1248" s="186"/>
      <c r="D1248" s="187"/>
      <c r="E1248" s="186"/>
      <c r="F1248" s="188"/>
      <c r="G1248" s="262">
        <f t="shared" si="39"/>
        <v>0</v>
      </c>
      <c r="H1248" s="192"/>
      <c r="I1248" s="187"/>
      <c r="J1248" s="187"/>
      <c r="K1248" s="187"/>
      <c r="L1248" s="187"/>
      <c r="M1248" s="187"/>
      <c r="N1248" s="187"/>
      <c r="O1248" s="187"/>
      <c r="P1248" s="187"/>
      <c r="Q1248" s="187"/>
      <c r="R1248" s="187"/>
      <c r="S1248" s="187"/>
      <c r="T1248" s="269"/>
      <c r="U1248" s="271">
        <f>IF(AND(H1248=0,I1248=0,J1248=0,K1248=0,L1248=0,M1248=0,N1248=0,O1248=0,P1248=0,Q1248=0,R1248=0,S1248=0,T1248=0),0,AVERAGE($H1248:T1248))</f>
        <v>0</v>
      </c>
      <c r="V1248" s="272">
        <f t="shared" si="40"/>
        <v>0</v>
      </c>
      <c r="W1248" s="272">
        <f>IF(U1248&gt;11,(U1248-#REF!-#REF!),0)</f>
        <v>0</v>
      </c>
    </row>
    <row r="1249" spans="1:23" s="2" customFormat="1" ht="10.7">
      <c r="A1249" s="259">
        <v>1224</v>
      </c>
      <c r="B1249" s="189"/>
      <c r="C1249" s="186"/>
      <c r="D1249" s="187"/>
      <c r="E1249" s="186"/>
      <c r="F1249" s="188"/>
      <c r="G1249" s="262">
        <f t="shared" si="39"/>
        <v>0</v>
      </c>
      <c r="H1249" s="192"/>
      <c r="I1249" s="187"/>
      <c r="J1249" s="187"/>
      <c r="K1249" s="187"/>
      <c r="L1249" s="187"/>
      <c r="M1249" s="187"/>
      <c r="N1249" s="187"/>
      <c r="O1249" s="187"/>
      <c r="P1249" s="187"/>
      <c r="Q1249" s="187"/>
      <c r="R1249" s="187"/>
      <c r="S1249" s="187"/>
      <c r="T1249" s="269"/>
      <c r="U1249" s="271">
        <f>IF(AND(H1249=0,I1249=0,J1249=0,K1249=0,L1249=0,M1249=0,N1249=0,O1249=0,P1249=0,Q1249=0,R1249=0,S1249=0,T1249=0),0,AVERAGE($H1249:T1249))</f>
        <v>0</v>
      </c>
      <c r="V1249" s="272">
        <f t="shared" si="40"/>
        <v>0</v>
      </c>
      <c r="W1249" s="272">
        <f>IF(U1249&gt;11,(U1249-#REF!-#REF!),0)</f>
        <v>0</v>
      </c>
    </row>
    <row r="1250" spans="1:23" s="2" customFormat="1" ht="10.7">
      <c r="A1250" s="259">
        <v>1225</v>
      </c>
      <c r="B1250" s="189"/>
      <c r="C1250" s="186"/>
      <c r="D1250" s="187"/>
      <c r="E1250" s="186"/>
      <c r="F1250" s="188"/>
      <c r="G1250" s="262">
        <f t="shared" si="39"/>
        <v>0</v>
      </c>
      <c r="H1250" s="192"/>
      <c r="I1250" s="187"/>
      <c r="J1250" s="187"/>
      <c r="K1250" s="187"/>
      <c r="L1250" s="187"/>
      <c r="M1250" s="187"/>
      <c r="N1250" s="187"/>
      <c r="O1250" s="187"/>
      <c r="P1250" s="187"/>
      <c r="Q1250" s="187"/>
      <c r="R1250" s="187"/>
      <c r="S1250" s="187"/>
      <c r="T1250" s="269"/>
      <c r="U1250" s="271">
        <f>IF(AND(H1250=0,I1250=0,J1250=0,K1250=0,L1250=0,M1250=0,N1250=0,O1250=0,P1250=0,Q1250=0,R1250=0,S1250=0,T1250=0),0,AVERAGE($H1250:T1250))</f>
        <v>0</v>
      </c>
      <c r="V1250" s="272">
        <f t="shared" si="40"/>
        <v>0</v>
      </c>
      <c r="W1250" s="272">
        <f>IF(U1250&gt;11,(U1250-#REF!-#REF!),0)</f>
        <v>0</v>
      </c>
    </row>
    <row r="1251" spans="1:23" s="2" customFormat="1" ht="10.7">
      <c r="A1251" s="259">
        <v>1226</v>
      </c>
      <c r="B1251" s="189"/>
      <c r="C1251" s="186"/>
      <c r="D1251" s="187"/>
      <c r="E1251" s="186"/>
      <c r="F1251" s="188"/>
      <c r="G1251" s="262">
        <f t="shared" si="39"/>
        <v>0</v>
      </c>
      <c r="H1251" s="192"/>
      <c r="I1251" s="187"/>
      <c r="J1251" s="187"/>
      <c r="K1251" s="187"/>
      <c r="L1251" s="187"/>
      <c r="M1251" s="187"/>
      <c r="N1251" s="187"/>
      <c r="O1251" s="187"/>
      <c r="P1251" s="187"/>
      <c r="Q1251" s="187"/>
      <c r="R1251" s="187"/>
      <c r="S1251" s="187"/>
      <c r="T1251" s="269"/>
      <c r="U1251" s="271">
        <f>IF(AND(H1251=0,I1251=0,J1251=0,K1251=0,L1251=0,M1251=0,N1251=0,O1251=0,P1251=0,Q1251=0,R1251=0,S1251=0,T1251=0),0,AVERAGE($H1251:T1251))</f>
        <v>0</v>
      </c>
      <c r="V1251" s="272">
        <f t="shared" si="40"/>
        <v>0</v>
      </c>
      <c r="W1251" s="272">
        <f>IF(U1251&gt;11,(U1251-#REF!-#REF!),0)</f>
        <v>0</v>
      </c>
    </row>
    <row r="1252" spans="1:23" s="2" customFormat="1" ht="10.7">
      <c r="A1252" s="259">
        <v>1227</v>
      </c>
      <c r="B1252" s="189"/>
      <c r="C1252" s="186"/>
      <c r="D1252" s="187"/>
      <c r="E1252" s="186"/>
      <c r="F1252" s="188"/>
      <c r="G1252" s="262">
        <f t="shared" si="39"/>
        <v>0</v>
      </c>
      <c r="H1252" s="192"/>
      <c r="I1252" s="187"/>
      <c r="J1252" s="187"/>
      <c r="K1252" s="187"/>
      <c r="L1252" s="187"/>
      <c r="M1252" s="187"/>
      <c r="N1252" s="187"/>
      <c r="O1252" s="187"/>
      <c r="P1252" s="187"/>
      <c r="Q1252" s="187"/>
      <c r="R1252" s="187"/>
      <c r="S1252" s="187"/>
      <c r="T1252" s="269"/>
      <c r="U1252" s="271">
        <f>IF(AND(H1252=0,I1252=0,J1252=0,K1252=0,L1252=0,M1252=0,N1252=0,O1252=0,P1252=0,Q1252=0,R1252=0,S1252=0,T1252=0),0,AVERAGE($H1252:T1252))</f>
        <v>0</v>
      </c>
      <c r="V1252" s="272">
        <f t="shared" si="40"/>
        <v>0</v>
      </c>
      <c r="W1252" s="272">
        <f>IF(U1252&gt;11,(U1252-#REF!-#REF!),0)</f>
        <v>0</v>
      </c>
    </row>
    <row r="1253" spans="1:23" s="2" customFormat="1" ht="10.7">
      <c r="A1253" s="259">
        <v>1228</v>
      </c>
      <c r="B1253" s="189"/>
      <c r="C1253" s="186"/>
      <c r="D1253" s="187"/>
      <c r="E1253" s="186"/>
      <c r="F1253" s="188"/>
      <c r="G1253" s="262">
        <f t="shared" si="39"/>
        <v>0</v>
      </c>
      <c r="H1253" s="192"/>
      <c r="I1253" s="187"/>
      <c r="J1253" s="187"/>
      <c r="K1253" s="187"/>
      <c r="L1253" s="187"/>
      <c r="M1253" s="187"/>
      <c r="N1253" s="187"/>
      <c r="O1253" s="187"/>
      <c r="P1253" s="187"/>
      <c r="Q1253" s="187"/>
      <c r="R1253" s="187"/>
      <c r="S1253" s="187"/>
      <c r="T1253" s="269"/>
      <c r="U1253" s="271">
        <f>IF(AND(H1253=0,I1253=0,J1253=0,K1253=0,L1253=0,M1253=0,N1253=0,O1253=0,P1253=0,Q1253=0,R1253=0,S1253=0,T1253=0),0,AVERAGE($H1253:T1253))</f>
        <v>0</v>
      </c>
      <c r="V1253" s="272">
        <f t="shared" si="40"/>
        <v>0</v>
      </c>
      <c r="W1253" s="272">
        <f>IF(U1253&gt;11,(U1253-#REF!-#REF!),0)</f>
        <v>0</v>
      </c>
    </row>
    <row r="1254" spans="1:23" s="2" customFormat="1" ht="10.7">
      <c r="A1254" s="259">
        <v>1229</v>
      </c>
      <c r="B1254" s="189"/>
      <c r="C1254" s="186"/>
      <c r="D1254" s="187"/>
      <c r="E1254" s="186"/>
      <c r="F1254" s="188"/>
      <c r="G1254" s="262">
        <f t="shared" si="39"/>
        <v>0</v>
      </c>
      <c r="H1254" s="192"/>
      <c r="I1254" s="187"/>
      <c r="J1254" s="187"/>
      <c r="K1254" s="187"/>
      <c r="L1254" s="187"/>
      <c r="M1254" s="187"/>
      <c r="N1254" s="187"/>
      <c r="O1254" s="187"/>
      <c r="P1254" s="187"/>
      <c r="Q1254" s="187"/>
      <c r="R1254" s="187"/>
      <c r="S1254" s="187"/>
      <c r="T1254" s="269"/>
      <c r="U1254" s="271">
        <f>IF(AND(H1254=0,I1254=0,J1254=0,K1254=0,L1254=0,M1254=0,N1254=0,O1254=0,P1254=0,Q1254=0,R1254=0,S1254=0,T1254=0),0,AVERAGE($H1254:T1254))</f>
        <v>0</v>
      </c>
      <c r="V1254" s="272">
        <f t="shared" si="40"/>
        <v>0</v>
      </c>
      <c r="W1254" s="272">
        <f>IF(U1254&gt;11,(U1254-#REF!-#REF!),0)</f>
        <v>0</v>
      </c>
    </row>
    <row r="1255" spans="1:23" s="2" customFormat="1" ht="10.7">
      <c r="A1255" s="259">
        <v>1230</v>
      </c>
      <c r="B1255" s="189"/>
      <c r="C1255" s="186"/>
      <c r="D1255" s="187"/>
      <c r="E1255" s="186"/>
      <c r="F1255" s="188"/>
      <c r="G1255" s="262">
        <f t="shared" si="39"/>
        <v>0</v>
      </c>
      <c r="H1255" s="192"/>
      <c r="I1255" s="187"/>
      <c r="J1255" s="187"/>
      <c r="K1255" s="187"/>
      <c r="L1255" s="187"/>
      <c r="M1255" s="187"/>
      <c r="N1255" s="187"/>
      <c r="O1255" s="187"/>
      <c r="P1255" s="187"/>
      <c r="Q1255" s="187"/>
      <c r="R1255" s="187"/>
      <c r="S1255" s="187"/>
      <c r="T1255" s="269"/>
      <c r="U1255" s="271">
        <f>IF(AND(H1255=0,I1255=0,J1255=0,K1255=0,L1255=0,M1255=0,N1255=0,O1255=0,P1255=0,Q1255=0,R1255=0,S1255=0,T1255=0),0,AVERAGE($H1255:T1255))</f>
        <v>0</v>
      </c>
      <c r="V1255" s="272">
        <f t="shared" si="40"/>
        <v>0</v>
      </c>
      <c r="W1255" s="272">
        <f>IF(U1255&gt;11,(U1255-#REF!-#REF!),0)</f>
        <v>0</v>
      </c>
    </row>
    <row r="1256" spans="1:23" s="2" customFormat="1" ht="10.7">
      <c r="A1256" s="259">
        <v>1231</v>
      </c>
      <c r="B1256" s="189"/>
      <c r="C1256" s="186"/>
      <c r="D1256" s="187"/>
      <c r="E1256" s="186"/>
      <c r="F1256" s="188"/>
      <c r="G1256" s="262">
        <f t="shared" si="39"/>
        <v>0</v>
      </c>
      <c r="H1256" s="192"/>
      <c r="I1256" s="187"/>
      <c r="J1256" s="187"/>
      <c r="K1256" s="187"/>
      <c r="L1256" s="187"/>
      <c r="M1256" s="187"/>
      <c r="N1256" s="187"/>
      <c r="O1256" s="187"/>
      <c r="P1256" s="187"/>
      <c r="Q1256" s="187"/>
      <c r="R1256" s="187"/>
      <c r="S1256" s="187"/>
      <c r="T1256" s="269"/>
      <c r="U1256" s="271">
        <f>IF(AND(H1256=0,I1256=0,J1256=0,K1256=0,L1256=0,M1256=0,N1256=0,O1256=0,P1256=0,Q1256=0,R1256=0,S1256=0,T1256=0),0,AVERAGE($H1256:T1256))</f>
        <v>0</v>
      </c>
      <c r="V1256" s="272">
        <f t="shared" si="40"/>
        <v>0</v>
      </c>
      <c r="W1256" s="272">
        <f>IF(U1256&gt;11,(U1256-#REF!-#REF!),0)</f>
        <v>0</v>
      </c>
    </row>
    <row r="1257" spans="1:23" s="2" customFormat="1" ht="10.7">
      <c r="A1257" s="259">
        <v>1232</v>
      </c>
      <c r="B1257" s="189"/>
      <c r="C1257" s="186"/>
      <c r="D1257" s="187"/>
      <c r="E1257" s="186"/>
      <c r="F1257" s="188"/>
      <c r="G1257" s="262">
        <f t="shared" si="39"/>
        <v>0</v>
      </c>
      <c r="H1257" s="192"/>
      <c r="I1257" s="187"/>
      <c r="J1257" s="187"/>
      <c r="K1257" s="187"/>
      <c r="L1257" s="187"/>
      <c r="M1257" s="187"/>
      <c r="N1257" s="187"/>
      <c r="O1257" s="187"/>
      <c r="P1257" s="187"/>
      <c r="Q1257" s="187"/>
      <c r="R1257" s="187"/>
      <c r="S1257" s="187"/>
      <c r="T1257" s="269"/>
      <c r="U1257" s="271">
        <f>IF(AND(H1257=0,I1257=0,J1257=0,K1257=0,L1257=0,M1257=0,N1257=0,O1257=0,P1257=0,Q1257=0,R1257=0,S1257=0,T1257=0),0,AVERAGE($H1257:T1257))</f>
        <v>0</v>
      </c>
      <c r="V1257" s="272">
        <f t="shared" si="40"/>
        <v>0</v>
      </c>
      <c r="W1257" s="272">
        <f>IF(U1257&gt;11,(U1257-#REF!-#REF!),0)</f>
        <v>0</v>
      </c>
    </row>
    <row r="1258" spans="1:23" s="2" customFormat="1" ht="10.7">
      <c r="A1258" s="259">
        <v>1233</v>
      </c>
      <c r="B1258" s="189"/>
      <c r="C1258" s="186"/>
      <c r="D1258" s="187"/>
      <c r="E1258" s="186"/>
      <c r="F1258" s="188"/>
      <c r="G1258" s="262">
        <f t="shared" si="39"/>
        <v>0</v>
      </c>
      <c r="H1258" s="192"/>
      <c r="I1258" s="187"/>
      <c r="J1258" s="187"/>
      <c r="K1258" s="187"/>
      <c r="L1258" s="187"/>
      <c r="M1258" s="187"/>
      <c r="N1258" s="187"/>
      <c r="O1258" s="187"/>
      <c r="P1258" s="187"/>
      <c r="Q1258" s="187"/>
      <c r="R1258" s="187"/>
      <c r="S1258" s="187"/>
      <c r="T1258" s="269"/>
      <c r="U1258" s="271">
        <f>IF(AND(H1258=0,I1258=0,J1258=0,K1258=0,L1258=0,M1258=0,N1258=0,O1258=0,P1258=0,Q1258=0,R1258=0,S1258=0,T1258=0),0,AVERAGE($H1258:T1258))</f>
        <v>0</v>
      </c>
      <c r="V1258" s="272">
        <f t="shared" si="40"/>
        <v>0</v>
      </c>
      <c r="W1258" s="272">
        <f>IF(U1258&gt;11,(U1258-#REF!-#REF!),0)</f>
        <v>0</v>
      </c>
    </row>
    <row r="1259" spans="1:23" s="2" customFormat="1" ht="10.7">
      <c r="A1259" s="259">
        <v>1234</v>
      </c>
      <c r="B1259" s="189"/>
      <c r="C1259" s="186"/>
      <c r="D1259" s="187"/>
      <c r="E1259" s="186"/>
      <c r="F1259" s="188"/>
      <c r="G1259" s="262">
        <f t="shared" si="39"/>
        <v>0</v>
      </c>
      <c r="H1259" s="192"/>
      <c r="I1259" s="187"/>
      <c r="J1259" s="187"/>
      <c r="K1259" s="187"/>
      <c r="L1259" s="187"/>
      <c r="M1259" s="187"/>
      <c r="N1259" s="187"/>
      <c r="O1259" s="187"/>
      <c r="P1259" s="187"/>
      <c r="Q1259" s="187"/>
      <c r="R1259" s="187"/>
      <c r="S1259" s="187"/>
      <c r="T1259" s="269"/>
      <c r="U1259" s="271">
        <f>IF(AND(H1259=0,I1259=0,J1259=0,K1259=0,L1259=0,M1259=0,N1259=0,O1259=0,P1259=0,Q1259=0,R1259=0,S1259=0,T1259=0),0,AVERAGE($H1259:T1259))</f>
        <v>0</v>
      </c>
      <c r="V1259" s="272">
        <f t="shared" si="40"/>
        <v>0</v>
      </c>
      <c r="W1259" s="272">
        <f>IF(U1259&gt;11,(U1259-#REF!-#REF!),0)</f>
        <v>0</v>
      </c>
    </row>
    <row r="1260" spans="1:23" s="2" customFormat="1" ht="10.7">
      <c r="A1260" s="259">
        <v>1235</v>
      </c>
      <c r="B1260" s="189"/>
      <c r="C1260" s="186"/>
      <c r="D1260" s="187"/>
      <c r="E1260" s="186"/>
      <c r="F1260" s="188"/>
      <c r="G1260" s="262">
        <f t="shared" si="39"/>
        <v>0</v>
      </c>
      <c r="H1260" s="192"/>
      <c r="I1260" s="187"/>
      <c r="J1260" s="187"/>
      <c r="K1260" s="187"/>
      <c r="L1260" s="187"/>
      <c r="M1260" s="187"/>
      <c r="N1260" s="187"/>
      <c r="O1260" s="187"/>
      <c r="P1260" s="187"/>
      <c r="Q1260" s="187"/>
      <c r="R1260" s="187"/>
      <c r="S1260" s="187"/>
      <c r="T1260" s="269"/>
      <c r="U1260" s="271">
        <f>IF(AND(H1260=0,I1260=0,J1260=0,K1260=0,L1260=0,M1260=0,N1260=0,O1260=0,P1260=0,Q1260=0,R1260=0,S1260=0,T1260=0),0,AVERAGE($H1260:T1260))</f>
        <v>0</v>
      </c>
      <c r="V1260" s="272">
        <f t="shared" si="40"/>
        <v>0</v>
      </c>
      <c r="W1260" s="272">
        <f>IF(U1260&gt;11,(U1260-#REF!-#REF!),0)</f>
        <v>0</v>
      </c>
    </row>
    <row r="1261" spans="1:23" s="2" customFormat="1" ht="10.7">
      <c r="A1261" s="259">
        <v>1236</v>
      </c>
      <c r="B1261" s="189"/>
      <c r="C1261" s="186"/>
      <c r="D1261" s="187"/>
      <c r="E1261" s="186"/>
      <c r="F1261" s="188"/>
      <c r="G1261" s="262">
        <f t="shared" si="39"/>
        <v>0</v>
      </c>
      <c r="H1261" s="192"/>
      <c r="I1261" s="187"/>
      <c r="J1261" s="187"/>
      <c r="K1261" s="187"/>
      <c r="L1261" s="187"/>
      <c r="M1261" s="187"/>
      <c r="N1261" s="187"/>
      <c r="O1261" s="187"/>
      <c r="P1261" s="187"/>
      <c r="Q1261" s="187"/>
      <c r="R1261" s="187"/>
      <c r="S1261" s="187"/>
      <c r="T1261" s="269"/>
      <c r="U1261" s="271">
        <f>IF(AND(H1261=0,I1261=0,J1261=0,K1261=0,L1261=0,M1261=0,N1261=0,O1261=0,P1261=0,Q1261=0,R1261=0,S1261=0,T1261=0),0,AVERAGE($H1261:T1261))</f>
        <v>0</v>
      </c>
      <c r="V1261" s="272">
        <f t="shared" si="40"/>
        <v>0</v>
      </c>
      <c r="W1261" s="272">
        <f>IF(U1261&gt;11,(U1261-#REF!-#REF!),0)</f>
        <v>0</v>
      </c>
    </row>
    <row r="1262" spans="1:23" s="2" customFormat="1" ht="10.7">
      <c r="A1262" s="259">
        <v>1237</v>
      </c>
      <c r="B1262" s="189"/>
      <c r="C1262" s="186"/>
      <c r="D1262" s="187"/>
      <c r="E1262" s="186"/>
      <c r="F1262" s="188"/>
      <c r="G1262" s="262">
        <f t="shared" si="39"/>
        <v>0</v>
      </c>
      <c r="H1262" s="192"/>
      <c r="I1262" s="187"/>
      <c r="J1262" s="187"/>
      <c r="K1262" s="187"/>
      <c r="L1262" s="187"/>
      <c r="M1262" s="187"/>
      <c r="N1262" s="187"/>
      <c r="O1262" s="187"/>
      <c r="P1262" s="187"/>
      <c r="Q1262" s="187"/>
      <c r="R1262" s="187"/>
      <c r="S1262" s="187"/>
      <c r="T1262" s="269"/>
      <c r="U1262" s="271">
        <f>IF(AND(H1262=0,I1262=0,J1262=0,K1262=0,L1262=0,M1262=0,N1262=0,O1262=0,P1262=0,Q1262=0,R1262=0,S1262=0,T1262=0),0,AVERAGE($H1262:T1262))</f>
        <v>0</v>
      </c>
      <c r="V1262" s="272">
        <f t="shared" si="40"/>
        <v>0</v>
      </c>
      <c r="W1262" s="272">
        <f>IF(U1262&gt;11,(U1262-#REF!-#REF!),0)</f>
        <v>0</v>
      </c>
    </row>
    <row r="1263" spans="1:23" s="2" customFormat="1" ht="10.7">
      <c r="A1263" s="259">
        <v>1238</v>
      </c>
      <c r="B1263" s="189"/>
      <c r="C1263" s="186"/>
      <c r="D1263" s="187"/>
      <c r="E1263" s="186"/>
      <c r="F1263" s="188"/>
      <c r="G1263" s="262">
        <f t="shared" si="39"/>
        <v>0</v>
      </c>
      <c r="H1263" s="192"/>
      <c r="I1263" s="187"/>
      <c r="J1263" s="187"/>
      <c r="K1263" s="187"/>
      <c r="L1263" s="187"/>
      <c r="M1263" s="187"/>
      <c r="N1263" s="187"/>
      <c r="O1263" s="187"/>
      <c r="P1263" s="187"/>
      <c r="Q1263" s="187"/>
      <c r="R1263" s="187"/>
      <c r="S1263" s="187"/>
      <c r="T1263" s="269"/>
      <c r="U1263" s="271">
        <f>IF(AND(H1263=0,I1263=0,J1263=0,K1263=0,L1263=0,M1263=0,N1263=0,O1263=0,P1263=0,Q1263=0,R1263=0,S1263=0,T1263=0),0,AVERAGE($H1263:T1263))</f>
        <v>0</v>
      </c>
      <c r="V1263" s="272">
        <f t="shared" si="40"/>
        <v>0</v>
      </c>
      <c r="W1263" s="272">
        <f>IF(U1263&gt;11,(U1263-#REF!-#REF!),0)</f>
        <v>0</v>
      </c>
    </row>
    <row r="1264" spans="1:23" s="2" customFormat="1" ht="10.7">
      <c r="A1264" s="259">
        <v>1239</v>
      </c>
      <c r="B1264" s="189"/>
      <c r="C1264" s="186"/>
      <c r="D1264" s="187"/>
      <c r="E1264" s="186"/>
      <c r="F1264" s="188"/>
      <c r="G1264" s="262">
        <f t="shared" si="39"/>
        <v>0</v>
      </c>
      <c r="H1264" s="192"/>
      <c r="I1264" s="187"/>
      <c r="J1264" s="187"/>
      <c r="K1264" s="187"/>
      <c r="L1264" s="187"/>
      <c r="M1264" s="187"/>
      <c r="N1264" s="187"/>
      <c r="O1264" s="187"/>
      <c r="P1264" s="187"/>
      <c r="Q1264" s="187"/>
      <c r="R1264" s="187"/>
      <c r="S1264" s="187"/>
      <c r="T1264" s="269"/>
      <c r="U1264" s="271">
        <f>IF(AND(H1264=0,I1264=0,J1264=0,K1264=0,L1264=0,M1264=0,N1264=0,O1264=0,P1264=0,Q1264=0,R1264=0,S1264=0,T1264=0),0,AVERAGE($H1264:T1264))</f>
        <v>0</v>
      </c>
      <c r="V1264" s="272">
        <f t="shared" si="40"/>
        <v>0</v>
      </c>
      <c r="W1264" s="272">
        <f>IF(U1264&gt;11,(U1264-#REF!-#REF!),0)</f>
        <v>0</v>
      </c>
    </row>
    <row r="1265" spans="1:23" s="2" customFormat="1" ht="10.7">
      <c r="A1265" s="259">
        <v>1240</v>
      </c>
      <c r="B1265" s="189"/>
      <c r="C1265" s="186"/>
      <c r="D1265" s="187"/>
      <c r="E1265" s="186"/>
      <c r="F1265" s="188"/>
      <c r="G1265" s="262">
        <f t="shared" si="39"/>
        <v>0</v>
      </c>
      <c r="H1265" s="192"/>
      <c r="I1265" s="187"/>
      <c r="J1265" s="187"/>
      <c r="K1265" s="187"/>
      <c r="L1265" s="187"/>
      <c r="M1265" s="187"/>
      <c r="N1265" s="187"/>
      <c r="O1265" s="187"/>
      <c r="P1265" s="187"/>
      <c r="Q1265" s="187"/>
      <c r="R1265" s="187"/>
      <c r="S1265" s="187"/>
      <c r="T1265" s="269"/>
      <c r="U1265" s="271">
        <f>IF(AND(H1265=0,I1265=0,J1265=0,K1265=0,L1265=0,M1265=0,N1265=0,O1265=0,P1265=0,Q1265=0,R1265=0,S1265=0,T1265=0),0,AVERAGE($H1265:T1265))</f>
        <v>0</v>
      </c>
      <c r="V1265" s="272">
        <f t="shared" si="40"/>
        <v>0</v>
      </c>
      <c r="W1265" s="272">
        <f>IF(U1265&gt;11,(U1265-#REF!-#REF!),0)</f>
        <v>0</v>
      </c>
    </row>
    <row r="1266" spans="1:23" s="2" customFormat="1" ht="10.7">
      <c r="A1266" s="259">
        <v>1241</v>
      </c>
      <c r="B1266" s="189"/>
      <c r="C1266" s="186"/>
      <c r="D1266" s="187"/>
      <c r="E1266" s="186"/>
      <c r="F1266" s="188"/>
      <c r="G1266" s="262">
        <f t="shared" si="39"/>
        <v>0</v>
      </c>
      <c r="H1266" s="192"/>
      <c r="I1266" s="187"/>
      <c r="J1266" s="187"/>
      <c r="K1266" s="187"/>
      <c r="L1266" s="187"/>
      <c r="M1266" s="187"/>
      <c r="N1266" s="187"/>
      <c r="O1266" s="187"/>
      <c r="P1266" s="187"/>
      <c r="Q1266" s="187"/>
      <c r="R1266" s="187"/>
      <c r="S1266" s="187"/>
      <c r="T1266" s="269"/>
      <c r="U1266" s="271">
        <f>IF(AND(H1266=0,I1266=0,J1266=0,K1266=0,L1266=0,M1266=0,N1266=0,O1266=0,P1266=0,Q1266=0,R1266=0,S1266=0,T1266=0),0,AVERAGE($H1266:T1266))</f>
        <v>0</v>
      </c>
      <c r="V1266" s="272">
        <f t="shared" si="40"/>
        <v>0</v>
      </c>
      <c r="W1266" s="272">
        <f>IF(U1266&gt;11,(U1266-#REF!-#REF!),0)</f>
        <v>0</v>
      </c>
    </row>
    <row r="1267" spans="1:23" s="2" customFormat="1" ht="10.7">
      <c r="A1267" s="259">
        <v>1242</v>
      </c>
      <c r="B1267" s="189"/>
      <c r="C1267" s="186"/>
      <c r="D1267" s="187"/>
      <c r="E1267" s="186"/>
      <c r="F1267" s="188"/>
      <c r="G1267" s="262">
        <f t="shared" si="39"/>
        <v>0</v>
      </c>
      <c r="H1267" s="192"/>
      <c r="I1267" s="187"/>
      <c r="J1267" s="187"/>
      <c r="K1267" s="187"/>
      <c r="L1267" s="187"/>
      <c r="M1267" s="187"/>
      <c r="N1267" s="187"/>
      <c r="O1267" s="187"/>
      <c r="P1267" s="187"/>
      <c r="Q1267" s="187"/>
      <c r="R1267" s="187"/>
      <c r="S1267" s="187"/>
      <c r="T1267" s="269"/>
      <c r="U1267" s="271">
        <f>IF(AND(H1267=0,I1267=0,J1267=0,K1267=0,L1267=0,M1267=0,N1267=0,O1267=0,P1267=0,Q1267=0,R1267=0,S1267=0,T1267=0),0,AVERAGE($H1267:T1267))</f>
        <v>0</v>
      </c>
      <c r="V1267" s="272">
        <f t="shared" si="40"/>
        <v>0</v>
      </c>
      <c r="W1267" s="272">
        <f>IF(U1267&gt;11,(U1267-#REF!-#REF!),0)</f>
        <v>0</v>
      </c>
    </row>
    <row r="1268" spans="1:23" s="2" customFormat="1" ht="10.7">
      <c r="A1268" s="259">
        <v>1243</v>
      </c>
      <c r="B1268" s="189"/>
      <c r="C1268" s="186"/>
      <c r="D1268" s="187"/>
      <c r="E1268" s="186"/>
      <c r="F1268" s="188"/>
      <c r="G1268" s="262">
        <f t="shared" si="39"/>
        <v>0</v>
      </c>
      <c r="H1268" s="192"/>
      <c r="I1268" s="187"/>
      <c r="J1268" s="187"/>
      <c r="K1268" s="187"/>
      <c r="L1268" s="187"/>
      <c r="M1268" s="187"/>
      <c r="N1268" s="187"/>
      <c r="O1268" s="187"/>
      <c r="P1268" s="187"/>
      <c r="Q1268" s="187"/>
      <c r="R1268" s="187"/>
      <c r="S1268" s="187"/>
      <c r="T1268" s="269"/>
      <c r="U1268" s="271">
        <f>IF(AND(H1268=0,I1268=0,J1268=0,K1268=0,L1268=0,M1268=0,N1268=0,O1268=0,P1268=0,Q1268=0,R1268=0,S1268=0,T1268=0),0,AVERAGE($H1268:T1268))</f>
        <v>0</v>
      </c>
      <c r="V1268" s="272">
        <f t="shared" si="40"/>
        <v>0</v>
      </c>
      <c r="W1268" s="272">
        <f>IF(U1268&gt;11,(U1268-#REF!-#REF!),0)</f>
        <v>0</v>
      </c>
    </row>
    <row r="1269" spans="1:23" s="2" customFormat="1" ht="10.7">
      <c r="A1269" s="259">
        <v>1244</v>
      </c>
      <c r="B1269" s="189"/>
      <c r="C1269" s="186"/>
      <c r="D1269" s="187"/>
      <c r="E1269" s="186"/>
      <c r="F1269" s="188"/>
      <c r="G1269" s="262">
        <f t="shared" si="39"/>
        <v>0</v>
      </c>
      <c r="H1269" s="192"/>
      <c r="I1269" s="187"/>
      <c r="J1269" s="187"/>
      <c r="K1269" s="187"/>
      <c r="L1269" s="187"/>
      <c r="M1269" s="187"/>
      <c r="N1269" s="187"/>
      <c r="O1269" s="187"/>
      <c r="P1269" s="187"/>
      <c r="Q1269" s="187"/>
      <c r="R1269" s="187"/>
      <c r="S1269" s="187"/>
      <c r="T1269" s="269"/>
      <c r="U1269" s="271">
        <f>IF(AND(H1269=0,I1269=0,J1269=0,K1269=0,L1269=0,M1269=0,N1269=0,O1269=0,P1269=0,Q1269=0,R1269=0,S1269=0,T1269=0),0,AVERAGE($H1269:T1269))</f>
        <v>0</v>
      </c>
      <c r="V1269" s="272">
        <f t="shared" si="40"/>
        <v>0</v>
      </c>
      <c r="W1269" s="272">
        <f>IF(U1269&gt;11,(U1269-#REF!-#REF!),0)</f>
        <v>0</v>
      </c>
    </row>
    <row r="1270" spans="1:23" s="2" customFormat="1" ht="10.7">
      <c r="A1270" s="259">
        <v>1245</v>
      </c>
      <c r="B1270" s="189"/>
      <c r="C1270" s="186"/>
      <c r="D1270" s="187"/>
      <c r="E1270" s="186"/>
      <c r="F1270" s="188"/>
      <c r="G1270" s="262">
        <f t="shared" si="39"/>
        <v>0</v>
      </c>
      <c r="H1270" s="192"/>
      <c r="I1270" s="187"/>
      <c r="J1270" s="187"/>
      <c r="K1270" s="187"/>
      <c r="L1270" s="187"/>
      <c r="M1270" s="187"/>
      <c r="N1270" s="187"/>
      <c r="O1270" s="187"/>
      <c r="P1270" s="187"/>
      <c r="Q1270" s="187"/>
      <c r="R1270" s="187"/>
      <c r="S1270" s="187"/>
      <c r="T1270" s="269"/>
      <c r="U1270" s="271">
        <f>IF(AND(H1270=0,I1270=0,J1270=0,K1270=0,L1270=0,M1270=0,N1270=0,O1270=0,P1270=0,Q1270=0,R1270=0,S1270=0,T1270=0),0,AVERAGE($H1270:T1270))</f>
        <v>0</v>
      </c>
      <c r="V1270" s="272">
        <f t="shared" si="40"/>
        <v>0</v>
      </c>
      <c r="W1270" s="272">
        <f>IF(U1270&gt;11,(U1270-#REF!-#REF!),0)</f>
        <v>0</v>
      </c>
    </row>
    <row r="1271" spans="1:23" s="2" customFormat="1" ht="10.7">
      <c r="A1271" s="259">
        <v>1246</v>
      </c>
      <c r="B1271" s="189"/>
      <c r="C1271" s="186"/>
      <c r="D1271" s="187"/>
      <c r="E1271" s="186"/>
      <c r="F1271" s="188"/>
      <c r="G1271" s="262">
        <f t="shared" si="39"/>
        <v>0</v>
      </c>
      <c r="H1271" s="192"/>
      <c r="I1271" s="187"/>
      <c r="J1271" s="187"/>
      <c r="K1271" s="187"/>
      <c r="L1271" s="187"/>
      <c r="M1271" s="187"/>
      <c r="N1271" s="187"/>
      <c r="O1271" s="187"/>
      <c r="P1271" s="187"/>
      <c r="Q1271" s="187"/>
      <c r="R1271" s="187"/>
      <c r="S1271" s="187"/>
      <c r="T1271" s="269"/>
      <c r="U1271" s="271">
        <f>IF(AND(H1271=0,I1271=0,J1271=0,K1271=0,L1271=0,M1271=0,N1271=0,O1271=0,P1271=0,Q1271=0,R1271=0,S1271=0,T1271=0),0,AVERAGE($H1271:T1271))</f>
        <v>0</v>
      </c>
      <c r="V1271" s="272">
        <f t="shared" si="40"/>
        <v>0</v>
      </c>
      <c r="W1271" s="272">
        <f>IF(U1271&gt;11,(U1271-#REF!-#REF!),0)</f>
        <v>0</v>
      </c>
    </row>
    <row r="1272" spans="1:23" s="2" customFormat="1" ht="10.7">
      <c r="A1272" s="259">
        <v>1247</v>
      </c>
      <c r="B1272" s="189"/>
      <c r="C1272" s="186"/>
      <c r="D1272" s="187"/>
      <c r="E1272" s="186"/>
      <c r="F1272" s="188"/>
      <c r="G1272" s="262">
        <f t="shared" si="39"/>
        <v>0</v>
      </c>
      <c r="H1272" s="192"/>
      <c r="I1272" s="187"/>
      <c r="J1272" s="187"/>
      <c r="K1272" s="187"/>
      <c r="L1272" s="187"/>
      <c r="M1272" s="187"/>
      <c r="N1272" s="187"/>
      <c r="O1272" s="187"/>
      <c r="P1272" s="187"/>
      <c r="Q1272" s="187"/>
      <c r="R1272" s="187"/>
      <c r="S1272" s="187"/>
      <c r="T1272" s="269"/>
      <c r="U1272" s="271">
        <f>IF(AND(H1272=0,I1272=0,J1272=0,K1272=0,L1272=0,M1272=0,N1272=0,O1272=0,P1272=0,Q1272=0,R1272=0,S1272=0,T1272=0),0,AVERAGE($H1272:T1272))</f>
        <v>0</v>
      </c>
      <c r="V1272" s="272">
        <f t="shared" si="40"/>
        <v>0</v>
      </c>
      <c r="W1272" s="272">
        <f>IF(U1272&gt;11,(U1272-#REF!-#REF!),0)</f>
        <v>0</v>
      </c>
    </row>
    <row r="1273" spans="1:23" s="2" customFormat="1" ht="10.7">
      <c r="A1273" s="259">
        <v>1248</v>
      </c>
      <c r="B1273" s="189"/>
      <c r="C1273" s="186"/>
      <c r="D1273" s="187"/>
      <c r="E1273" s="186"/>
      <c r="F1273" s="188"/>
      <c r="G1273" s="262">
        <f t="shared" si="39"/>
        <v>0</v>
      </c>
      <c r="H1273" s="192"/>
      <c r="I1273" s="187"/>
      <c r="J1273" s="187"/>
      <c r="K1273" s="187"/>
      <c r="L1273" s="187"/>
      <c r="M1273" s="187"/>
      <c r="N1273" s="187"/>
      <c r="O1273" s="187"/>
      <c r="P1273" s="187"/>
      <c r="Q1273" s="187"/>
      <c r="R1273" s="187"/>
      <c r="S1273" s="187"/>
      <c r="T1273" s="269"/>
      <c r="U1273" s="271">
        <f>IF(AND(H1273=0,I1273=0,J1273=0,K1273=0,L1273=0,M1273=0,N1273=0,O1273=0,P1273=0,Q1273=0,R1273=0,S1273=0,T1273=0),0,AVERAGE($H1273:T1273))</f>
        <v>0</v>
      </c>
      <c r="V1273" s="272">
        <f t="shared" si="40"/>
        <v>0</v>
      </c>
      <c r="W1273" s="272">
        <f>IF(U1273&gt;11,(U1273-#REF!-#REF!),0)</f>
        <v>0</v>
      </c>
    </row>
    <row r="1274" spans="1:23" s="2" customFormat="1" ht="10.7">
      <c r="A1274" s="259">
        <v>1249</v>
      </c>
      <c r="B1274" s="189"/>
      <c r="C1274" s="186"/>
      <c r="D1274" s="187"/>
      <c r="E1274" s="186"/>
      <c r="F1274" s="188"/>
      <c r="G1274" s="262">
        <f t="shared" si="39"/>
        <v>0</v>
      </c>
      <c r="H1274" s="192"/>
      <c r="I1274" s="187"/>
      <c r="J1274" s="187"/>
      <c r="K1274" s="187"/>
      <c r="L1274" s="187"/>
      <c r="M1274" s="187"/>
      <c r="N1274" s="187"/>
      <c r="O1274" s="187"/>
      <c r="P1274" s="187"/>
      <c r="Q1274" s="187"/>
      <c r="R1274" s="187"/>
      <c r="S1274" s="187"/>
      <c r="T1274" s="269"/>
      <c r="U1274" s="271">
        <f>IF(AND(H1274=0,I1274=0,J1274=0,K1274=0,L1274=0,M1274=0,N1274=0,O1274=0,P1274=0,Q1274=0,R1274=0,S1274=0,T1274=0),0,AVERAGE($H1274:T1274))</f>
        <v>0</v>
      </c>
      <c r="V1274" s="272">
        <f t="shared" si="40"/>
        <v>0</v>
      </c>
      <c r="W1274" s="272">
        <f>IF(U1274&gt;11,(U1274-#REF!-#REF!),0)</f>
        <v>0</v>
      </c>
    </row>
    <row r="1275" spans="1:23" s="2" customFormat="1" ht="10.7">
      <c r="A1275" s="259">
        <v>1250</v>
      </c>
      <c r="B1275" s="189"/>
      <c r="C1275" s="186"/>
      <c r="D1275" s="187"/>
      <c r="E1275" s="186"/>
      <c r="F1275" s="188"/>
      <c r="G1275" s="262">
        <f t="shared" si="39"/>
        <v>0</v>
      </c>
      <c r="H1275" s="192"/>
      <c r="I1275" s="187"/>
      <c r="J1275" s="187"/>
      <c r="K1275" s="187"/>
      <c r="L1275" s="187"/>
      <c r="M1275" s="187"/>
      <c r="N1275" s="187"/>
      <c r="O1275" s="187"/>
      <c r="P1275" s="187"/>
      <c r="Q1275" s="187"/>
      <c r="R1275" s="187"/>
      <c r="S1275" s="187"/>
      <c r="T1275" s="269"/>
      <c r="U1275" s="271">
        <f>IF(AND(H1275=0,I1275=0,J1275=0,K1275=0,L1275=0,M1275=0,N1275=0,O1275=0,P1275=0,Q1275=0,R1275=0,S1275=0,T1275=0),0,AVERAGE($H1275:T1275))</f>
        <v>0</v>
      </c>
      <c r="V1275" s="272">
        <f t="shared" si="40"/>
        <v>0</v>
      </c>
      <c r="W1275" s="272">
        <f>IF(U1275&gt;11,(U1275-#REF!-#REF!),0)</f>
        <v>0</v>
      </c>
    </row>
    <row r="1276" spans="1:23" s="2" customFormat="1" ht="10.7">
      <c r="A1276" s="259">
        <v>1251</v>
      </c>
      <c r="B1276" s="189"/>
      <c r="C1276" s="186"/>
      <c r="D1276" s="187"/>
      <c r="E1276" s="186"/>
      <c r="F1276" s="188"/>
      <c r="G1276" s="262">
        <f t="shared" si="39"/>
        <v>0</v>
      </c>
      <c r="H1276" s="192"/>
      <c r="I1276" s="187"/>
      <c r="J1276" s="187"/>
      <c r="K1276" s="187"/>
      <c r="L1276" s="187"/>
      <c r="M1276" s="187"/>
      <c r="N1276" s="187"/>
      <c r="O1276" s="187"/>
      <c r="P1276" s="187"/>
      <c r="Q1276" s="187"/>
      <c r="R1276" s="187"/>
      <c r="S1276" s="187"/>
      <c r="T1276" s="269"/>
      <c r="U1276" s="271">
        <f>IF(AND(H1276=0,I1276=0,J1276=0,K1276=0,L1276=0,M1276=0,N1276=0,O1276=0,P1276=0,Q1276=0,R1276=0,S1276=0,T1276=0),0,AVERAGE($H1276:T1276))</f>
        <v>0</v>
      </c>
      <c r="V1276" s="272">
        <f t="shared" si="40"/>
        <v>0</v>
      </c>
      <c r="W1276" s="272">
        <f>IF(U1276&gt;11,(U1276-#REF!-#REF!),0)</f>
        <v>0</v>
      </c>
    </row>
    <row r="1277" spans="1:23" s="2" customFormat="1" ht="10.7">
      <c r="A1277" s="259">
        <v>1252</v>
      </c>
      <c r="B1277" s="189"/>
      <c r="C1277" s="186"/>
      <c r="D1277" s="187"/>
      <c r="E1277" s="186"/>
      <c r="F1277" s="188"/>
      <c r="G1277" s="262">
        <f t="shared" si="39"/>
        <v>0</v>
      </c>
      <c r="H1277" s="192"/>
      <c r="I1277" s="187"/>
      <c r="J1277" s="187"/>
      <c r="K1277" s="187"/>
      <c r="L1277" s="187"/>
      <c r="M1277" s="187"/>
      <c r="N1277" s="187"/>
      <c r="O1277" s="187"/>
      <c r="P1277" s="187"/>
      <c r="Q1277" s="187"/>
      <c r="R1277" s="187"/>
      <c r="S1277" s="187"/>
      <c r="T1277" s="269"/>
      <c r="U1277" s="271">
        <f>IF(AND(H1277=0,I1277=0,J1277=0,K1277=0,L1277=0,M1277=0,N1277=0,O1277=0,P1277=0,Q1277=0,R1277=0,S1277=0,T1277=0),0,AVERAGE($H1277:T1277))</f>
        <v>0</v>
      </c>
      <c r="V1277" s="272">
        <f t="shared" si="40"/>
        <v>0</v>
      </c>
      <c r="W1277" s="272">
        <f>IF(U1277&gt;11,(U1277-#REF!-#REF!),0)</f>
        <v>0</v>
      </c>
    </row>
    <row r="1278" spans="1:23" s="2" customFormat="1" ht="10.7">
      <c r="A1278" s="259">
        <v>1253</v>
      </c>
      <c r="B1278" s="189"/>
      <c r="C1278" s="186"/>
      <c r="D1278" s="187"/>
      <c r="E1278" s="186"/>
      <c r="F1278" s="188"/>
      <c r="G1278" s="262">
        <f t="shared" si="39"/>
        <v>0</v>
      </c>
      <c r="H1278" s="192"/>
      <c r="I1278" s="187"/>
      <c r="J1278" s="187"/>
      <c r="K1278" s="187"/>
      <c r="L1278" s="187"/>
      <c r="M1278" s="187"/>
      <c r="N1278" s="187"/>
      <c r="O1278" s="187"/>
      <c r="P1278" s="187"/>
      <c r="Q1278" s="187"/>
      <c r="R1278" s="187"/>
      <c r="S1278" s="187"/>
      <c r="T1278" s="269"/>
      <c r="U1278" s="271">
        <f>IF(AND(H1278=0,I1278=0,J1278=0,K1278=0,L1278=0,M1278=0,N1278=0,O1278=0,P1278=0,Q1278=0,R1278=0,S1278=0,T1278=0),0,AVERAGE($H1278:T1278))</f>
        <v>0</v>
      </c>
      <c r="V1278" s="272">
        <f t="shared" si="40"/>
        <v>0</v>
      </c>
      <c r="W1278" s="272">
        <f>IF(U1278&gt;11,(U1278-#REF!-#REF!),0)</f>
        <v>0</v>
      </c>
    </row>
    <row r="1279" spans="1:23" s="2" customFormat="1" ht="10.7">
      <c r="A1279" s="259">
        <v>1254</v>
      </c>
      <c r="B1279" s="189"/>
      <c r="C1279" s="186"/>
      <c r="D1279" s="187"/>
      <c r="E1279" s="186"/>
      <c r="F1279" s="188"/>
      <c r="G1279" s="262">
        <f t="shared" si="39"/>
        <v>0</v>
      </c>
      <c r="H1279" s="192"/>
      <c r="I1279" s="187"/>
      <c r="J1279" s="187"/>
      <c r="K1279" s="187"/>
      <c r="L1279" s="187"/>
      <c r="M1279" s="187"/>
      <c r="N1279" s="187"/>
      <c r="O1279" s="187"/>
      <c r="P1279" s="187"/>
      <c r="Q1279" s="187"/>
      <c r="R1279" s="187"/>
      <c r="S1279" s="187"/>
      <c r="T1279" s="269"/>
      <c r="U1279" s="271">
        <f>IF(AND(H1279=0,I1279=0,J1279=0,K1279=0,L1279=0,M1279=0,N1279=0,O1279=0,P1279=0,Q1279=0,R1279=0,S1279=0,T1279=0),0,AVERAGE($H1279:T1279))</f>
        <v>0</v>
      </c>
      <c r="V1279" s="272">
        <f t="shared" si="40"/>
        <v>0</v>
      </c>
      <c r="W1279" s="272">
        <f>IF(U1279&gt;11,(U1279-#REF!-#REF!),0)</f>
        <v>0</v>
      </c>
    </row>
    <row r="1280" spans="1:23" s="2" customFormat="1" ht="10.7">
      <c r="A1280" s="259">
        <v>1255</v>
      </c>
      <c r="B1280" s="189"/>
      <c r="C1280" s="186"/>
      <c r="D1280" s="187"/>
      <c r="E1280" s="186"/>
      <c r="F1280" s="188"/>
      <c r="G1280" s="262">
        <f t="shared" si="39"/>
        <v>0</v>
      </c>
      <c r="H1280" s="192"/>
      <c r="I1280" s="187"/>
      <c r="J1280" s="187"/>
      <c r="K1280" s="187"/>
      <c r="L1280" s="187"/>
      <c r="M1280" s="187"/>
      <c r="N1280" s="187"/>
      <c r="O1280" s="187"/>
      <c r="P1280" s="187"/>
      <c r="Q1280" s="187"/>
      <c r="R1280" s="187"/>
      <c r="S1280" s="187"/>
      <c r="T1280" s="269"/>
      <c r="U1280" s="271">
        <f>IF(AND(H1280=0,I1280=0,J1280=0,K1280=0,L1280=0,M1280=0,N1280=0,O1280=0,P1280=0,Q1280=0,R1280=0,S1280=0,T1280=0),0,AVERAGE($H1280:T1280))</f>
        <v>0</v>
      </c>
      <c r="V1280" s="272">
        <f t="shared" si="40"/>
        <v>0</v>
      </c>
      <c r="W1280" s="272">
        <f>IF(U1280&gt;11,(U1280-#REF!-#REF!),0)</f>
        <v>0</v>
      </c>
    </row>
    <row r="1281" spans="1:23" s="2" customFormat="1" ht="10.7">
      <c r="A1281" s="259">
        <v>1256</v>
      </c>
      <c r="B1281" s="189"/>
      <c r="C1281" s="186"/>
      <c r="D1281" s="187"/>
      <c r="E1281" s="186"/>
      <c r="F1281" s="188"/>
      <c r="G1281" s="262">
        <f t="shared" si="39"/>
        <v>0</v>
      </c>
      <c r="H1281" s="192"/>
      <c r="I1281" s="187"/>
      <c r="J1281" s="187"/>
      <c r="K1281" s="187"/>
      <c r="L1281" s="187"/>
      <c r="M1281" s="187"/>
      <c r="N1281" s="187"/>
      <c r="O1281" s="187"/>
      <c r="P1281" s="187"/>
      <c r="Q1281" s="187"/>
      <c r="R1281" s="187"/>
      <c r="S1281" s="187"/>
      <c r="T1281" s="269"/>
      <c r="U1281" s="271">
        <f>IF(AND(H1281=0,I1281=0,J1281=0,K1281=0,L1281=0,M1281=0,N1281=0,O1281=0,P1281=0,Q1281=0,R1281=0,S1281=0,T1281=0),0,AVERAGE($H1281:T1281))</f>
        <v>0</v>
      </c>
      <c r="V1281" s="272">
        <f t="shared" si="40"/>
        <v>0</v>
      </c>
      <c r="W1281" s="272">
        <f>IF(U1281&gt;11,(U1281-#REF!-#REF!),0)</f>
        <v>0</v>
      </c>
    </row>
    <row r="1282" spans="1:23" s="2" customFormat="1" ht="10.7">
      <c r="A1282" s="259">
        <v>1257</v>
      </c>
      <c r="B1282" s="189"/>
      <c r="C1282" s="186"/>
      <c r="D1282" s="187"/>
      <c r="E1282" s="186"/>
      <c r="F1282" s="188"/>
      <c r="G1282" s="262">
        <f t="shared" si="39"/>
        <v>0</v>
      </c>
      <c r="H1282" s="192"/>
      <c r="I1282" s="187"/>
      <c r="J1282" s="187"/>
      <c r="K1282" s="187"/>
      <c r="L1282" s="187"/>
      <c r="M1282" s="187"/>
      <c r="N1282" s="187"/>
      <c r="O1282" s="187"/>
      <c r="P1282" s="187"/>
      <c r="Q1282" s="187"/>
      <c r="R1282" s="187"/>
      <c r="S1282" s="187"/>
      <c r="T1282" s="269"/>
      <c r="U1282" s="271">
        <f>IF(AND(H1282=0,I1282=0,J1282=0,K1282=0,L1282=0,M1282=0,N1282=0,O1282=0,P1282=0,Q1282=0,R1282=0,S1282=0,T1282=0),0,AVERAGE($H1282:T1282))</f>
        <v>0</v>
      </c>
      <c r="V1282" s="272">
        <f t="shared" si="40"/>
        <v>0</v>
      </c>
      <c r="W1282" s="272">
        <f>IF(U1282&gt;11,(U1282-#REF!-#REF!),0)</f>
        <v>0</v>
      </c>
    </row>
    <row r="1283" spans="1:23" s="2" customFormat="1" ht="10.7">
      <c r="A1283" s="259">
        <v>1258</v>
      </c>
      <c r="B1283" s="189"/>
      <c r="C1283" s="186"/>
      <c r="D1283" s="187"/>
      <c r="E1283" s="186"/>
      <c r="F1283" s="188"/>
      <c r="G1283" s="262">
        <f t="shared" si="39"/>
        <v>0</v>
      </c>
      <c r="H1283" s="192"/>
      <c r="I1283" s="187"/>
      <c r="J1283" s="187"/>
      <c r="K1283" s="187"/>
      <c r="L1283" s="187"/>
      <c r="M1283" s="187"/>
      <c r="N1283" s="187"/>
      <c r="O1283" s="187"/>
      <c r="P1283" s="187"/>
      <c r="Q1283" s="187"/>
      <c r="R1283" s="187"/>
      <c r="S1283" s="187"/>
      <c r="T1283" s="269"/>
      <c r="U1283" s="271">
        <f>IF(AND(H1283=0,I1283=0,J1283=0,K1283=0,L1283=0,M1283=0,N1283=0,O1283=0,P1283=0,Q1283=0,R1283=0,S1283=0,T1283=0),0,AVERAGE($H1283:T1283))</f>
        <v>0</v>
      </c>
      <c r="V1283" s="272">
        <f t="shared" si="40"/>
        <v>0</v>
      </c>
      <c r="W1283" s="272">
        <f>IF(U1283&gt;11,(U1283-#REF!-#REF!),0)</f>
        <v>0</v>
      </c>
    </row>
    <row r="1284" spans="1:23" s="2" customFormat="1" ht="10.7">
      <c r="A1284" s="259">
        <v>1259</v>
      </c>
      <c r="B1284" s="189"/>
      <c r="C1284" s="186"/>
      <c r="D1284" s="187"/>
      <c r="E1284" s="186"/>
      <c r="F1284" s="188"/>
      <c r="G1284" s="262">
        <f t="shared" si="39"/>
        <v>0</v>
      </c>
      <c r="H1284" s="192"/>
      <c r="I1284" s="187"/>
      <c r="J1284" s="187"/>
      <c r="K1284" s="187"/>
      <c r="L1284" s="187"/>
      <c r="M1284" s="187"/>
      <c r="N1284" s="187"/>
      <c r="O1284" s="187"/>
      <c r="P1284" s="187"/>
      <c r="Q1284" s="187"/>
      <c r="R1284" s="187"/>
      <c r="S1284" s="187"/>
      <c r="T1284" s="269"/>
      <c r="U1284" s="271">
        <f>IF(AND(H1284=0,I1284=0,J1284=0,K1284=0,L1284=0,M1284=0,N1284=0,O1284=0,P1284=0,Q1284=0,R1284=0,S1284=0,T1284=0),0,AVERAGE($H1284:T1284))</f>
        <v>0</v>
      </c>
      <c r="V1284" s="272">
        <f t="shared" si="40"/>
        <v>0</v>
      </c>
      <c r="W1284" s="272">
        <f>IF(U1284&gt;11,(U1284-#REF!-#REF!),0)</f>
        <v>0</v>
      </c>
    </row>
    <row r="1285" spans="1:23" s="2" customFormat="1" ht="10.7">
      <c r="A1285" s="259">
        <v>1260</v>
      </c>
      <c r="B1285" s="189"/>
      <c r="C1285" s="186"/>
      <c r="D1285" s="187"/>
      <c r="E1285" s="186"/>
      <c r="F1285" s="188"/>
      <c r="G1285" s="262">
        <f t="shared" si="39"/>
        <v>0</v>
      </c>
      <c r="H1285" s="192"/>
      <c r="I1285" s="187"/>
      <c r="J1285" s="187"/>
      <c r="K1285" s="187"/>
      <c r="L1285" s="187"/>
      <c r="M1285" s="187"/>
      <c r="N1285" s="187"/>
      <c r="O1285" s="187"/>
      <c r="P1285" s="187"/>
      <c r="Q1285" s="187"/>
      <c r="R1285" s="187"/>
      <c r="S1285" s="187"/>
      <c r="T1285" s="269"/>
      <c r="U1285" s="271">
        <f>IF(AND(H1285=0,I1285=0,J1285=0,K1285=0,L1285=0,M1285=0,N1285=0,O1285=0,P1285=0,Q1285=0,R1285=0,S1285=0,T1285=0),0,AVERAGE($H1285:T1285))</f>
        <v>0</v>
      </c>
      <c r="V1285" s="272">
        <f t="shared" si="40"/>
        <v>0</v>
      </c>
      <c r="W1285" s="272">
        <f>IF(U1285&gt;11,(U1285-#REF!-#REF!),0)</f>
        <v>0</v>
      </c>
    </row>
    <row r="1286" spans="1:23" s="2" customFormat="1" ht="10.7">
      <c r="A1286" s="259">
        <v>1261</v>
      </c>
      <c r="B1286" s="189"/>
      <c r="C1286" s="186"/>
      <c r="D1286" s="187"/>
      <c r="E1286" s="186"/>
      <c r="F1286" s="188"/>
      <c r="G1286" s="262">
        <f t="shared" si="39"/>
        <v>0</v>
      </c>
      <c r="H1286" s="192"/>
      <c r="I1286" s="187"/>
      <c r="J1286" s="187"/>
      <c r="K1286" s="187"/>
      <c r="L1286" s="187"/>
      <c r="M1286" s="187"/>
      <c r="N1286" s="187"/>
      <c r="O1286" s="187"/>
      <c r="P1286" s="187"/>
      <c r="Q1286" s="187"/>
      <c r="R1286" s="187"/>
      <c r="S1286" s="187"/>
      <c r="T1286" s="269"/>
      <c r="U1286" s="271">
        <f>IF(AND(H1286=0,I1286=0,J1286=0,K1286=0,L1286=0,M1286=0,N1286=0,O1286=0,P1286=0,Q1286=0,R1286=0,S1286=0,T1286=0),0,AVERAGE($H1286:T1286))</f>
        <v>0</v>
      </c>
      <c r="V1286" s="272">
        <f t="shared" si="40"/>
        <v>0</v>
      </c>
      <c r="W1286" s="272">
        <f>IF(U1286&gt;11,(U1286-#REF!-#REF!),0)</f>
        <v>0</v>
      </c>
    </row>
    <row r="1287" spans="1:23" s="2" customFormat="1" ht="10.7">
      <c r="A1287" s="259">
        <v>1262</v>
      </c>
      <c r="B1287" s="189"/>
      <c r="C1287" s="186"/>
      <c r="D1287" s="187"/>
      <c r="E1287" s="186"/>
      <c r="F1287" s="188"/>
      <c r="G1287" s="262">
        <f t="shared" si="39"/>
        <v>0</v>
      </c>
      <c r="H1287" s="192"/>
      <c r="I1287" s="187"/>
      <c r="J1287" s="187"/>
      <c r="K1287" s="187"/>
      <c r="L1287" s="187"/>
      <c r="M1287" s="187"/>
      <c r="N1287" s="187"/>
      <c r="O1287" s="187"/>
      <c r="P1287" s="187"/>
      <c r="Q1287" s="187"/>
      <c r="R1287" s="187"/>
      <c r="S1287" s="187"/>
      <c r="T1287" s="269"/>
      <c r="U1287" s="271">
        <f>IF(AND(H1287=0,I1287=0,J1287=0,K1287=0,L1287=0,M1287=0,N1287=0,O1287=0,P1287=0,Q1287=0,R1287=0,S1287=0,T1287=0),0,AVERAGE($H1287:T1287))</f>
        <v>0</v>
      </c>
      <c r="V1287" s="272">
        <f t="shared" si="40"/>
        <v>0</v>
      </c>
      <c r="W1287" s="272">
        <f>IF(U1287&gt;11,(U1287-#REF!-#REF!),0)</f>
        <v>0</v>
      </c>
    </row>
    <row r="1288" spans="1:23" s="2" customFormat="1" ht="10.7">
      <c r="A1288" s="259">
        <v>1263</v>
      </c>
      <c r="B1288" s="189"/>
      <c r="C1288" s="186"/>
      <c r="D1288" s="187"/>
      <c r="E1288" s="186"/>
      <c r="F1288" s="188"/>
      <c r="G1288" s="262">
        <f t="shared" si="39"/>
        <v>0</v>
      </c>
      <c r="H1288" s="192"/>
      <c r="I1288" s="187"/>
      <c r="J1288" s="187"/>
      <c r="K1288" s="187"/>
      <c r="L1288" s="187"/>
      <c r="M1288" s="187"/>
      <c r="N1288" s="187"/>
      <c r="O1288" s="187"/>
      <c r="P1288" s="187"/>
      <c r="Q1288" s="187"/>
      <c r="R1288" s="187"/>
      <c r="S1288" s="187"/>
      <c r="T1288" s="269"/>
      <c r="U1288" s="271">
        <f>IF(AND(H1288=0,I1288=0,J1288=0,K1288=0,L1288=0,M1288=0,N1288=0,O1288=0,P1288=0,Q1288=0,R1288=0,S1288=0,T1288=0),0,AVERAGE($H1288:T1288))</f>
        <v>0</v>
      </c>
      <c r="V1288" s="272">
        <f t="shared" si="40"/>
        <v>0</v>
      </c>
      <c r="W1288" s="272">
        <f>IF(U1288&gt;11,(U1288-#REF!-#REF!),0)</f>
        <v>0</v>
      </c>
    </row>
    <row r="1289" spans="1:23" s="2" customFormat="1" ht="10.7">
      <c r="A1289" s="259">
        <v>1264</v>
      </c>
      <c r="B1289" s="189"/>
      <c r="C1289" s="186"/>
      <c r="D1289" s="187"/>
      <c r="E1289" s="186"/>
      <c r="F1289" s="188"/>
      <c r="G1289" s="262">
        <f t="shared" si="39"/>
        <v>0</v>
      </c>
      <c r="H1289" s="192"/>
      <c r="I1289" s="187"/>
      <c r="J1289" s="187"/>
      <c r="K1289" s="187"/>
      <c r="L1289" s="187"/>
      <c r="M1289" s="187"/>
      <c r="N1289" s="187"/>
      <c r="O1289" s="187"/>
      <c r="P1289" s="187"/>
      <c r="Q1289" s="187"/>
      <c r="R1289" s="187"/>
      <c r="S1289" s="187"/>
      <c r="T1289" s="269"/>
      <c r="U1289" s="271">
        <f>IF(AND(H1289=0,I1289=0,J1289=0,K1289=0,L1289=0,M1289=0,N1289=0,O1289=0,P1289=0,Q1289=0,R1289=0,S1289=0,T1289=0),0,AVERAGE($H1289:T1289))</f>
        <v>0</v>
      </c>
      <c r="V1289" s="272">
        <f t="shared" si="40"/>
        <v>0</v>
      </c>
      <c r="W1289" s="272">
        <f>IF(U1289&gt;11,(U1289-#REF!-#REF!),0)</f>
        <v>0</v>
      </c>
    </row>
    <row r="1290" spans="1:23" s="2" customFormat="1" ht="10.7">
      <c r="A1290" s="259">
        <v>1265</v>
      </c>
      <c r="B1290" s="189"/>
      <c r="C1290" s="186"/>
      <c r="D1290" s="187"/>
      <c r="E1290" s="186"/>
      <c r="F1290" s="188"/>
      <c r="G1290" s="262">
        <f t="shared" si="39"/>
        <v>0</v>
      </c>
      <c r="H1290" s="192"/>
      <c r="I1290" s="187"/>
      <c r="J1290" s="187"/>
      <c r="K1290" s="187"/>
      <c r="L1290" s="187"/>
      <c r="M1290" s="187"/>
      <c r="N1290" s="187"/>
      <c r="O1290" s="187"/>
      <c r="P1290" s="187"/>
      <c r="Q1290" s="187"/>
      <c r="R1290" s="187"/>
      <c r="S1290" s="187"/>
      <c r="T1290" s="269"/>
      <c r="U1290" s="271">
        <f>IF(AND(H1290=0,I1290=0,J1290=0,K1290=0,L1290=0,M1290=0,N1290=0,O1290=0,P1290=0,Q1290=0,R1290=0,S1290=0,T1290=0),0,AVERAGE($H1290:T1290))</f>
        <v>0</v>
      </c>
      <c r="V1290" s="272">
        <f t="shared" si="40"/>
        <v>0</v>
      </c>
      <c r="W1290" s="272">
        <f>IF(U1290&gt;11,(U1290-#REF!-#REF!),0)</f>
        <v>0</v>
      </c>
    </row>
    <row r="1291" spans="1:23" s="2" customFormat="1" ht="10.7">
      <c r="A1291" s="259">
        <v>1266</v>
      </c>
      <c r="B1291" s="189"/>
      <c r="C1291" s="186"/>
      <c r="D1291" s="187"/>
      <c r="E1291" s="186"/>
      <c r="F1291" s="188"/>
      <c r="G1291" s="262">
        <f t="shared" si="39"/>
        <v>0</v>
      </c>
      <c r="H1291" s="192"/>
      <c r="I1291" s="187"/>
      <c r="J1291" s="187"/>
      <c r="K1291" s="187"/>
      <c r="L1291" s="187"/>
      <c r="M1291" s="187"/>
      <c r="N1291" s="187"/>
      <c r="O1291" s="187"/>
      <c r="P1291" s="187"/>
      <c r="Q1291" s="187"/>
      <c r="R1291" s="187"/>
      <c r="S1291" s="187"/>
      <c r="T1291" s="269"/>
      <c r="U1291" s="271">
        <f>IF(AND(H1291=0,I1291=0,J1291=0,K1291=0,L1291=0,M1291=0,N1291=0,O1291=0,P1291=0,Q1291=0,R1291=0,S1291=0,T1291=0),0,AVERAGE($H1291:T1291))</f>
        <v>0</v>
      </c>
      <c r="V1291" s="272">
        <f t="shared" si="40"/>
        <v>0</v>
      </c>
      <c r="W1291" s="272">
        <f>IF(U1291&gt;11,(U1291-#REF!-#REF!),0)</f>
        <v>0</v>
      </c>
    </row>
    <row r="1292" spans="1:23" s="2" customFormat="1" ht="10.7">
      <c r="A1292" s="259">
        <v>1267</v>
      </c>
      <c r="B1292" s="189"/>
      <c r="C1292" s="186"/>
      <c r="D1292" s="187"/>
      <c r="E1292" s="186"/>
      <c r="F1292" s="188"/>
      <c r="G1292" s="262">
        <f t="shared" si="39"/>
        <v>0</v>
      </c>
      <c r="H1292" s="192"/>
      <c r="I1292" s="187"/>
      <c r="J1292" s="187"/>
      <c r="K1292" s="187"/>
      <c r="L1292" s="187"/>
      <c r="M1292" s="187"/>
      <c r="N1292" s="187"/>
      <c r="O1292" s="187"/>
      <c r="P1292" s="187"/>
      <c r="Q1292" s="187"/>
      <c r="R1292" s="187"/>
      <c r="S1292" s="187"/>
      <c r="T1292" s="269"/>
      <c r="U1292" s="271">
        <f>IF(AND(H1292=0,I1292=0,J1292=0,K1292=0,L1292=0,M1292=0,N1292=0,O1292=0,P1292=0,Q1292=0,R1292=0,S1292=0,T1292=0),0,AVERAGE($H1292:T1292))</f>
        <v>0</v>
      </c>
      <c r="V1292" s="272">
        <f t="shared" si="40"/>
        <v>0</v>
      </c>
      <c r="W1292" s="272">
        <f>IF(U1292&gt;11,(U1292-#REF!-#REF!),0)</f>
        <v>0</v>
      </c>
    </row>
    <row r="1293" spans="1:23" s="2" customFormat="1" ht="10.7">
      <c r="A1293" s="259">
        <v>1268</v>
      </c>
      <c r="B1293" s="189"/>
      <c r="C1293" s="186"/>
      <c r="D1293" s="187"/>
      <c r="E1293" s="186"/>
      <c r="F1293" s="188"/>
      <c r="G1293" s="262">
        <f t="shared" si="39"/>
        <v>0</v>
      </c>
      <c r="H1293" s="192"/>
      <c r="I1293" s="187"/>
      <c r="J1293" s="187"/>
      <c r="K1293" s="187"/>
      <c r="L1293" s="187"/>
      <c r="M1293" s="187"/>
      <c r="N1293" s="187"/>
      <c r="O1293" s="187"/>
      <c r="P1293" s="187"/>
      <c r="Q1293" s="187"/>
      <c r="R1293" s="187"/>
      <c r="S1293" s="187"/>
      <c r="T1293" s="269"/>
      <c r="U1293" s="271">
        <f>IF(AND(H1293=0,I1293=0,J1293=0,K1293=0,L1293=0,M1293=0,N1293=0,O1293=0,P1293=0,Q1293=0,R1293=0,S1293=0,T1293=0),0,AVERAGE($H1293:T1293))</f>
        <v>0</v>
      </c>
      <c r="V1293" s="272">
        <f t="shared" si="40"/>
        <v>0</v>
      </c>
      <c r="W1293" s="272">
        <f>IF(U1293&gt;11,(U1293-#REF!-#REF!),0)</f>
        <v>0</v>
      </c>
    </row>
    <row r="1294" spans="1:23" s="2" customFormat="1" ht="10.7">
      <c r="A1294" s="259">
        <v>1269</v>
      </c>
      <c r="B1294" s="189"/>
      <c r="C1294" s="186"/>
      <c r="D1294" s="187"/>
      <c r="E1294" s="186"/>
      <c r="F1294" s="188"/>
      <c r="G1294" s="262">
        <f t="shared" si="39"/>
        <v>0</v>
      </c>
      <c r="H1294" s="192"/>
      <c r="I1294" s="187"/>
      <c r="J1294" s="187"/>
      <c r="K1294" s="187"/>
      <c r="L1294" s="187"/>
      <c r="M1294" s="187"/>
      <c r="N1294" s="187"/>
      <c r="O1294" s="187"/>
      <c r="P1294" s="187"/>
      <c r="Q1294" s="187"/>
      <c r="R1294" s="187"/>
      <c r="S1294" s="187"/>
      <c r="T1294" s="269"/>
      <c r="U1294" s="271">
        <f>IF(AND(H1294=0,I1294=0,J1294=0,K1294=0,L1294=0,M1294=0,N1294=0,O1294=0,P1294=0,Q1294=0,R1294=0,S1294=0,T1294=0),0,AVERAGE($H1294:T1294))</f>
        <v>0</v>
      </c>
      <c r="V1294" s="272">
        <f t="shared" si="40"/>
        <v>0</v>
      </c>
      <c r="W1294" s="272">
        <f>IF(U1294&gt;11,(U1294-#REF!-#REF!),0)</f>
        <v>0</v>
      </c>
    </row>
    <row r="1295" spans="1:23" s="2" customFormat="1" ht="10.7">
      <c r="A1295" s="259">
        <v>1270</v>
      </c>
      <c r="B1295" s="189"/>
      <c r="C1295" s="186"/>
      <c r="D1295" s="187"/>
      <c r="E1295" s="186"/>
      <c r="F1295" s="188"/>
      <c r="G1295" s="262">
        <f t="shared" si="39"/>
        <v>0</v>
      </c>
      <c r="H1295" s="192"/>
      <c r="I1295" s="187"/>
      <c r="J1295" s="187"/>
      <c r="K1295" s="187"/>
      <c r="L1295" s="187"/>
      <c r="M1295" s="187"/>
      <c r="N1295" s="187"/>
      <c r="O1295" s="187"/>
      <c r="P1295" s="187"/>
      <c r="Q1295" s="187"/>
      <c r="R1295" s="187"/>
      <c r="S1295" s="187"/>
      <c r="T1295" s="269"/>
      <c r="U1295" s="271">
        <f>IF(AND(H1295=0,I1295=0,J1295=0,K1295=0,L1295=0,M1295=0,N1295=0,O1295=0,P1295=0,Q1295=0,R1295=0,S1295=0,T1295=0),0,AVERAGE($H1295:T1295))</f>
        <v>0</v>
      </c>
      <c r="V1295" s="272">
        <f t="shared" si="40"/>
        <v>0</v>
      </c>
      <c r="W1295" s="272">
        <f>IF(U1295&gt;11,(U1295-#REF!-#REF!),0)</f>
        <v>0</v>
      </c>
    </row>
    <row r="1296" spans="1:23" s="2" customFormat="1" ht="10.7">
      <c r="A1296" s="259">
        <v>1271</v>
      </c>
      <c r="B1296" s="189"/>
      <c r="C1296" s="186"/>
      <c r="D1296" s="187"/>
      <c r="E1296" s="186"/>
      <c r="F1296" s="188"/>
      <c r="G1296" s="262">
        <f t="shared" si="39"/>
        <v>0</v>
      </c>
      <c r="H1296" s="192"/>
      <c r="I1296" s="187"/>
      <c r="J1296" s="187"/>
      <c r="K1296" s="187"/>
      <c r="L1296" s="187"/>
      <c r="M1296" s="187"/>
      <c r="N1296" s="187"/>
      <c r="O1296" s="187"/>
      <c r="P1296" s="187"/>
      <c r="Q1296" s="187"/>
      <c r="R1296" s="187"/>
      <c r="S1296" s="187"/>
      <c r="T1296" s="269"/>
      <c r="U1296" s="271">
        <f>IF(AND(H1296=0,I1296=0,J1296=0,K1296=0,L1296=0,M1296=0,N1296=0,O1296=0,P1296=0,Q1296=0,R1296=0,S1296=0,T1296=0),0,AVERAGE($H1296:T1296))</f>
        <v>0</v>
      </c>
      <c r="V1296" s="272">
        <f t="shared" si="40"/>
        <v>0</v>
      </c>
      <c r="W1296" s="272">
        <f>IF(U1296&gt;11,(U1296-#REF!-#REF!),0)</f>
        <v>0</v>
      </c>
    </row>
    <row r="1297" spans="1:23" s="2" customFormat="1" ht="10.7">
      <c r="A1297" s="259">
        <v>1272</v>
      </c>
      <c r="B1297" s="189"/>
      <c r="C1297" s="186"/>
      <c r="D1297" s="187"/>
      <c r="E1297" s="186"/>
      <c r="F1297" s="188"/>
      <c r="G1297" s="262">
        <f t="shared" si="39"/>
        <v>0</v>
      </c>
      <c r="H1297" s="192"/>
      <c r="I1297" s="187"/>
      <c r="J1297" s="187"/>
      <c r="K1297" s="187"/>
      <c r="L1297" s="187"/>
      <c r="M1297" s="187"/>
      <c r="N1297" s="187"/>
      <c r="O1297" s="187"/>
      <c r="P1297" s="187"/>
      <c r="Q1297" s="187"/>
      <c r="R1297" s="187"/>
      <c r="S1297" s="187"/>
      <c r="T1297" s="269"/>
      <c r="U1297" s="271">
        <f>IF(AND(H1297=0,I1297=0,J1297=0,K1297=0,L1297=0,M1297=0,N1297=0,O1297=0,P1297=0,Q1297=0,R1297=0,S1297=0,T1297=0),0,AVERAGE($H1297:T1297))</f>
        <v>0</v>
      </c>
      <c r="V1297" s="272">
        <f t="shared" si="40"/>
        <v>0</v>
      </c>
      <c r="W1297" s="272">
        <f>IF(U1297&gt;11,(U1297-#REF!-#REF!),0)</f>
        <v>0</v>
      </c>
    </row>
    <row r="1298" spans="1:23" s="2" customFormat="1" ht="10.7">
      <c r="A1298" s="259">
        <v>1273</v>
      </c>
      <c r="B1298" s="189"/>
      <c r="C1298" s="186"/>
      <c r="D1298" s="187"/>
      <c r="E1298" s="186"/>
      <c r="F1298" s="188"/>
      <c r="G1298" s="262">
        <f t="shared" si="39"/>
        <v>0</v>
      </c>
      <c r="H1298" s="192"/>
      <c r="I1298" s="187"/>
      <c r="J1298" s="187"/>
      <c r="K1298" s="187"/>
      <c r="L1298" s="187"/>
      <c r="M1298" s="187"/>
      <c r="N1298" s="187"/>
      <c r="O1298" s="187"/>
      <c r="P1298" s="187"/>
      <c r="Q1298" s="187"/>
      <c r="R1298" s="187"/>
      <c r="S1298" s="187"/>
      <c r="T1298" s="269"/>
      <c r="U1298" s="271">
        <f>IF(AND(H1298=0,I1298=0,J1298=0,K1298=0,L1298=0,M1298=0,N1298=0,O1298=0,P1298=0,Q1298=0,R1298=0,S1298=0,T1298=0),0,AVERAGE($H1298:T1298))</f>
        <v>0</v>
      </c>
      <c r="V1298" s="272">
        <f t="shared" si="40"/>
        <v>0</v>
      </c>
      <c r="W1298" s="272">
        <f>IF(U1298&gt;11,(U1298-#REF!-#REF!),0)</f>
        <v>0</v>
      </c>
    </row>
    <row r="1299" spans="1:23" s="2" customFormat="1" ht="10.7">
      <c r="A1299" s="259">
        <v>1274</v>
      </c>
      <c r="B1299" s="189"/>
      <c r="C1299" s="186"/>
      <c r="D1299" s="187"/>
      <c r="E1299" s="186"/>
      <c r="F1299" s="188"/>
      <c r="G1299" s="262">
        <f t="shared" si="39"/>
        <v>0</v>
      </c>
      <c r="H1299" s="192"/>
      <c r="I1299" s="187"/>
      <c r="J1299" s="187"/>
      <c r="K1299" s="187"/>
      <c r="L1299" s="187"/>
      <c r="M1299" s="187"/>
      <c r="N1299" s="187"/>
      <c r="O1299" s="187"/>
      <c r="P1299" s="187"/>
      <c r="Q1299" s="187"/>
      <c r="R1299" s="187"/>
      <c r="S1299" s="187"/>
      <c r="T1299" s="269"/>
      <c r="U1299" s="271">
        <f>IF(AND(H1299=0,I1299=0,J1299=0,K1299=0,L1299=0,M1299=0,N1299=0,O1299=0,P1299=0,Q1299=0,R1299=0,S1299=0,T1299=0),0,AVERAGE($H1299:T1299))</f>
        <v>0</v>
      </c>
      <c r="V1299" s="272">
        <f t="shared" si="40"/>
        <v>0</v>
      </c>
      <c r="W1299" s="272">
        <f>IF(U1299&gt;11,(U1299-#REF!-#REF!),0)</f>
        <v>0</v>
      </c>
    </row>
    <row r="1300" spans="1:23" s="2" customFormat="1" ht="10.7">
      <c r="A1300" s="259">
        <v>1275</v>
      </c>
      <c r="B1300" s="189"/>
      <c r="C1300" s="186"/>
      <c r="D1300" s="187"/>
      <c r="E1300" s="186"/>
      <c r="F1300" s="188"/>
      <c r="G1300" s="262">
        <f t="shared" si="39"/>
        <v>0</v>
      </c>
      <c r="H1300" s="192"/>
      <c r="I1300" s="187"/>
      <c r="J1300" s="187"/>
      <c r="K1300" s="187"/>
      <c r="L1300" s="187"/>
      <c r="M1300" s="187"/>
      <c r="N1300" s="187"/>
      <c r="O1300" s="187"/>
      <c r="P1300" s="187"/>
      <c r="Q1300" s="187"/>
      <c r="R1300" s="187"/>
      <c r="S1300" s="187"/>
      <c r="T1300" s="269"/>
      <c r="U1300" s="271">
        <f>IF(AND(H1300=0,I1300=0,J1300=0,K1300=0,L1300=0,M1300=0,N1300=0,O1300=0,P1300=0,Q1300=0,R1300=0,S1300=0,T1300=0),0,AVERAGE($H1300:T1300))</f>
        <v>0</v>
      </c>
      <c r="V1300" s="272">
        <f t="shared" si="40"/>
        <v>0</v>
      </c>
      <c r="W1300" s="272">
        <f>IF(U1300&gt;11,(U1300-#REF!-#REF!),0)</f>
        <v>0</v>
      </c>
    </row>
    <row r="1301" spans="1:23" s="2" customFormat="1" ht="10.7">
      <c r="A1301" s="259">
        <v>1276</v>
      </c>
      <c r="B1301" s="189"/>
      <c r="C1301" s="186"/>
      <c r="D1301" s="187"/>
      <c r="E1301" s="186"/>
      <c r="F1301" s="188"/>
      <c r="G1301" s="262">
        <f t="shared" si="39"/>
        <v>0</v>
      </c>
      <c r="H1301" s="192"/>
      <c r="I1301" s="187"/>
      <c r="J1301" s="187"/>
      <c r="K1301" s="187"/>
      <c r="L1301" s="187"/>
      <c r="M1301" s="187"/>
      <c r="N1301" s="187"/>
      <c r="O1301" s="187"/>
      <c r="P1301" s="187"/>
      <c r="Q1301" s="187"/>
      <c r="R1301" s="187"/>
      <c r="S1301" s="187"/>
      <c r="T1301" s="269"/>
      <c r="U1301" s="271">
        <f>IF(AND(H1301=0,I1301=0,J1301=0,K1301=0,L1301=0,M1301=0,N1301=0,O1301=0,P1301=0,Q1301=0,R1301=0,S1301=0,T1301=0),0,AVERAGE($H1301:T1301))</f>
        <v>0</v>
      </c>
      <c r="V1301" s="272">
        <f t="shared" si="40"/>
        <v>0</v>
      </c>
      <c r="W1301" s="272">
        <f>IF(U1301&gt;11,(U1301-#REF!-#REF!),0)</f>
        <v>0</v>
      </c>
    </row>
    <row r="1302" spans="1:23" s="2" customFormat="1" ht="10.7">
      <c r="A1302" s="259">
        <v>1277</v>
      </c>
      <c r="B1302" s="189"/>
      <c r="C1302" s="186"/>
      <c r="D1302" s="187"/>
      <c r="E1302" s="186"/>
      <c r="F1302" s="188"/>
      <c r="G1302" s="262">
        <f t="shared" si="39"/>
        <v>0</v>
      </c>
      <c r="H1302" s="192"/>
      <c r="I1302" s="187"/>
      <c r="J1302" s="187"/>
      <c r="K1302" s="187"/>
      <c r="L1302" s="187"/>
      <c r="M1302" s="187"/>
      <c r="N1302" s="187"/>
      <c r="O1302" s="187"/>
      <c r="P1302" s="187"/>
      <c r="Q1302" s="187"/>
      <c r="R1302" s="187"/>
      <c r="S1302" s="187"/>
      <c r="T1302" s="269"/>
      <c r="U1302" s="271">
        <f>IF(AND(H1302=0,I1302=0,J1302=0,K1302=0,L1302=0,M1302=0,N1302=0,O1302=0,P1302=0,Q1302=0,R1302=0,S1302=0,T1302=0),0,AVERAGE($H1302:T1302))</f>
        <v>0</v>
      </c>
      <c r="V1302" s="272">
        <f t="shared" si="40"/>
        <v>0</v>
      </c>
      <c r="W1302" s="272">
        <f>IF(U1302&gt;11,(U1302-#REF!-#REF!),0)</f>
        <v>0</v>
      </c>
    </row>
    <row r="1303" spans="1:23" s="2" customFormat="1" ht="10.7">
      <c r="A1303" s="259">
        <v>1278</v>
      </c>
      <c r="B1303" s="189"/>
      <c r="C1303" s="186"/>
      <c r="D1303" s="187"/>
      <c r="E1303" s="186"/>
      <c r="F1303" s="188"/>
      <c r="G1303" s="262">
        <f t="shared" si="39"/>
        <v>0</v>
      </c>
      <c r="H1303" s="192"/>
      <c r="I1303" s="187"/>
      <c r="J1303" s="187"/>
      <c r="K1303" s="187"/>
      <c r="L1303" s="187"/>
      <c r="M1303" s="187"/>
      <c r="N1303" s="187"/>
      <c r="O1303" s="187"/>
      <c r="P1303" s="187"/>
      <c r="Q1303" s="187"/>
      <c r="R1303" s="187"/>
      <c r="S1303" s="187"/>
      <c r="T1303" s="269"/>
      <c r="U1303" s="271">
        <f>IF(AND(H1303=0,I1303=0,J1303=0,K1303=0,L1303=0,M1303=0,N1303=0,O1303=0,P1303=0,Q1303=0,R1303=0,S1303=0,T1303=0),0,AVERAGE($H1303:T1303))</f>
        <v>0</v>
      </c>
      <c r="V1303" s="272">
        <f t="shared" si="40"/>
        <v>0</v>
      </c>
      <c r="W1303" s="272">
        <f>IF(U1303&gt;11,(U1303-#REF!-#REF!),0)</f>
        <v>0</v>
      </c>
    </row>
    <row r="1304" spans="1:23" s="2" customFormat="1" ht="10.7">
      <c r="A1304" s="259">
        <v>1279</v>
      </c>
      <c r="B1304" s="189"/>
      <c r="C1304" s="186"/>
      <c r="D1304" s="187"/>
      <c r="E1304" s="186"/>
      <c r="F1304" s="188"/>
      <c r="G1304" s="262">
        <f t="shared" si="39"/>
        <v>0</v>
      </c>
      <c r="H1304" s="192"/>
      <c r="I1304" s="187"/>
      <c r="J1304" s="187"/>
      <c r="K1304" s="187"/>
      <c r="L1304" s="187"/>
      <c r="M1304" s="187"/>
      <c r="N1304" s="187"/>
      <c r="O1304" s="187"/>
      <c r="P1304" s="187"/>
      <c r="Q1304" s="187"/>
      <c r="R1304" s="187"/>
      <c r="S1304" s="187"/>
      <c r="T1304" s="269"/>
      <c r="U1304" s="271">
        <f>IF(AND(H1304=0,I1304=0,J1304=0,K1304=0,L1304=0,M1304=0,N1304=0,O1304=0,P1304=0,Q1304=0,R1304=0,S1304=0,T1304=0),0,AVERAGE($H1304:T1304))</f>
        <v>0</v>
      </c>
      <c r="V1304" s="272">
        <f t="shared" si="40"/>
        <v>0</v>
      </c>
      <c r="W1304" s="272">
        <f>IF(U1304&gt;11,(U1304-#REF!-#REF!),0)</f>
        <v>0</v>
      </c>
    </row>
    <row r="1305" spans="1:23" s="2" customFormat="1" ht="10.7">
      <c r="A1305" s="259">
        <v>1280</v>
      </c>
      <c r="B1305" s="189"/>
      <c r="C1305" s="186"/>
      <c r="D1305" s="187"/>
      <c r="E1305" s="186"/>
      <c r="F1305" s="188"/>
      <c r="G1305" s="262">
        <f t="shared" si="39"/>
        <v>0</v>
      </c>
      <c r="H1305" s="192"/>
      <c r="I1305" s="187"/>
      <c r="J1305" s="187"/>
      <c r="K1305" s="187"/>
      <c r="L1305" s="187"/>
      <c r="M1305" s="187"/>
      <c r="N1305" s="187"/>
      <c r="O1305" s="187"/>
      <c r="P1305" s="187"/>
      <c r="Q1305" s="187"/>
      <c r="R1305" s="187"/>
      <c r="S1305" s="187"/>
      <c r="T1305" s="269"/>
      <c r="U1305" s="271">
        <f>IF(AND(H1305=0,I1305=0,J1305=0,K1305=0,L1305=0,M1305=0,N1305=0,O1305=0,P1305=0,Q1305=0,R1305=0,S1305=0,T1305=0),0,AVERAGE($H1305:T1305))</f>
        <v>0</v>
      </c>
      <c r="V1305" s="272">
        <f t="shared" si="40"/>
        <v>0</v>
      </c>
      <c r="W1305" s="272">
        <f>IF(U1305&gt;11,(U1305-#REF!-#REF!),0)</f>
        <v>0</v>
      </c>
    </row>
    <row r="1306" spans="1:23" s="2" customFormat="1" ht="10.7">
      <c r="A1306" s="259">
        <v>1281</v>
      </c>
      <c r="B1306" s="189"/>
      <c r="C1306" s="186"/>
      <c r="D1306" s="187"/>
      <c r="E1306" s="186"/>
      <c r="F1306" s="188"/>
      <c r="G1306" s="262">
        <f t="shared" si="39"/>
        <v>0</v>
      </c>
      <c r="H1306" s="192"/>
      <c r="I1306" s="187"/>
      <c r="J1306" s="187"/>
      <c r="K1306" s="187"/>
      <c r="L1306" s="187"/>
      <c r="M1306" s="187"/>
      <c r="N1306" s="187"/>
      <c r="O1306" s="187"/>
      <c r="P1306" s="187"/>
      <c r="Q1306" s="187"/>
      <c r="R1306" s="187"/>
      <c r="S1306" s="187"/>
      <c r="T1306" s="269"/>
      <c r="U1306" s="271">
        <f>IF(AND(H1306=0,I1306=0,J1306=0,K1306=0,L1306=0,M1306=0,N1306=0,O1306=0,P1306=0,Q1306=0,R1306=0,S1306=0,T1306=0),0,AVERAGE($H1306:T1306))</f>
        <v>0</v>
      </c>
      <c r="V1306" s="272">
        <f t="shared" si="40"/>
        <v>0</v>
      </c>
      <c r="W1306" s="272">
        <f>IF(U1306&gt;11,(U1306-#REF!-#REF!),0)</f>
        <v>0</v>
      </c>
    </row>
    <row r="1307" spans="1:23" s="2" customFormat="1" ht="10.7">
      <c r="A1307" s="259">
        <v>1282</v>
      </c>
      <c r="B1307" s="189"/>
      <c r="C1307" s="186"/>
      <c r="D1307" s="187"/>
      <c r="E1307" s="186"/>
      <c r="F1307" s="188"/>
      <c r="G1307" s="262">
        <f t="shared" ref="G1307:G1370" si="41">IF(E1307="Residencial",D1307,E1307)</f>
        <v>0</v>
      </c>
      <c r="H1307" s="192"/>
      <c r="I1307" s="187"/>
      <c r="J1307" s="187"/>
      <c r="K1307" s="187"/>
      <c r="L1307" s="187"/>
      <c r="M1307" s="187"/>
      <c r="N1307" s="187"/>
      <c r="O1307" s="187"/>
      <c r="P1307" s="187"/>
      <c r="Q1307" s="187"/>
      <c r="R1307" s="187"/>
      <c r="S1307" s="187"/>
      <c r="T1307" s="269"/>
      <c r="U1307" s="271">
        <f>IF(AND(H1307=0,I1307=0,J1307=0,K1307=0,L1307=0,M1307=0,N1307=0,O1307=0,P1307=0,Q1307=0,R1307=0,S1307=0,T1307=0),0,AVERAGE($H1307:T1307))</f>
        <v>0</v>
      </c>
      <c r="V1307" s="272">
        <f t="shared" ref="V1307:V1370" si="42">IF(U1307&lt;=11,U1307,11)</f>
        <v>0</v>
      </c>
      <c r="W1307" s="272">
        <f>IF(U1307&gt;11,(U1307-#REF!-#REF!),0)</f>
        <v>0</v>
      </c>
    </row>
    <row r="1308" spans="1:23" s="2" customFormat="1" ht="10.7">
      <c r="A1308" s="259">
        <v>1283</v>
      </c>
      <c r="B1308" s="189"/>
      <c r="C1308" s="186"/>
      <c r="D1308" s="187"/>
      <c r="E1308" s="186"/>
      <c r="F1308" s="188"/>
      <c r="G1308" s="262">
        <f t="shared" si="41"/>
        <v>0</v>
      </c>
      <c r="H1308" s="192"/>
      <c r="I1308" s="187"/>
      <c r="J1308" s="187"/>
      <c r="K1308" s="187"/>
      <c r="L1308" s="187"/>
      <c r="M1308" s="187"/>
      <c r="N1308" s="187"/>
      <c r="O1308" s="187"/>
      <c r="P1308" s="187"/>
      <c r="Q1308" s="187"/>
      <c r="R1308" s="187"/>
      <c r="S1308" s="187"/>
      <c r="T1308" s="269"/>
      <c r="U1308" s="271">
        <f>IF(AND(H1308=0,I1308=0,J1308=0,K1308=0,L1308=0,M1308=0,N1308=0,O1308=0,P1308=0,Q1308=0,R1308=0,S1308=0,T1308=0),0,AVERAGE($H1308:T1308))</f>
        <v>0</v>
      </c>
      <c r="V1308" s="272">
        <f t="shared" si="42"/>
        <v>0</v>
      </c>
      <c r="W1308" s="272">
        <f>IF(U1308&gt;11,(U1308-#REF!-#REF!),0)</f>
        <v>0</v>
      </c>
    </row>
    <row r="1309" spans="1:23" s="2" customFormat="1" ht="10.7">
      <c r="A1309" s="259">
        <v>1284</v>
      </c>
      <c r="B1309" s="189"/>
      <c r="C1309" s="186"/>
      <c r="D1309" s="187"/>
      <c r="E1309" s="186"/>
      <c r="F1309" s="188"/>
      <c r="G1309" s="262">
        <f t="shared" si="41"/>
        <v>0</v>
      </c>
      <c r="H1309" s="192"/>
      <c r="I1309" s="187"/>
      <c r="J1309" s="187"/>
      <c r="K1309" s="187"/>
      <c r="L1309" s="187"/>
      <c r="M1309" s="187"/>
      <c r="N1309" s="187"/>
      <c r="O1309" s="187"/>
      <c r="P1309" s="187"/>
      <c r="Q1309" s="187"/>
      <c r="R1309" s="187"/>
      <c r="S1309" s="187"/>
      <c r="T1309" s="269"/>
      <c r="U1309" s="271">
        <f>IF(AND(H1309=0,I1309=0,J1309=0,K1309=0,L1309=0,M1309=0,N1309=0,O1309=0,P1309=0,Q1309=0,R1309=0,S1309=0,T1309=0),0,AVERAGE($H1309:T1309))</f>
        <v>0</v>
      </c>
      <c r="V1309" s="272">
        <f t="shared" si="42"/>
        <v>0</v>
      </c>
      <c r="W1309" s="272">
        <f>IF(U1309&gt;11,(U1309-#REF!-#REF!),0)</f>
        <v>0</v>
      </c>
    </row>
    <row r="1310" spans="1:23" s="2" customFormat="1" ht="10.7">
      <c r="A1310" s="259">
        <v>1285</v>
      </c>
      <c r="B1310" s="189"/>
      <c r="C1310" s="186"/>
      <c r="D1310" s="187"/>
      <c r="E1310" s="186"/>
      <c r="F1310" s="188"/>
      <c r="G1310" s="262">
        <f t="shared" si="41"/>
        <v>0</v>
      </c>
      <c r="H1310" s="192"/>
      <c r="I1310" s="187"/>
      <c r="J1310" s="187"/>
      <c r="K1310" s="187"/>
      <c r="L1310" s="187"/>
      <c r="M1310" s="187"/>
      <c r="N1310" s="187"/>
      <c r="O1310" s="187"/>
      <c r="P1310" s="187"/>
      <c r="Q1310" s="187"/>
      <c r="R1310" s="187"/>
      <c r="S1310" s="187"/>
      <c r="T1310" s="269"/>
      <c r="U1310" s="271">
        <f>IF(AND(H1310=0,I1310=0,J1310=0,K1310=0,L1310=0,M1310=0,N1310=0,O1310=0,P1310=0,Q1310=0,R1310=0,S1310=0,T1310=0),0,AVERAGE($H1310:T1310))</f>
        <v>0</v>
      </c>
      <c r="V1310" s="272">
        <f t="shared" si="42"/>
        <v>0</v>
      </c>
      <c r="W1310" s="272">
        <f>IF(U1310&gt;11,(U1310-#REF!-#REF!),0)</f>
        <v>0</v>
      </c>
    </row>
    <row r="1311" spans="1:23" s="2" customFormat="1" ht="10.7">
      <c r="A1311" s="259">
        <v>1286</v>
      </c>
      <c r="B1311" s="189"/>
      <c r="C1311" s="186"/>
      <c r="D1311" s="187"/>
      <c r="E1311" s="186"/>
      <c r="F1311" s="188"/>
      <c r="G1311" s="262">
        <f t="shared" si="41"/>
        <v>0</v>
      </c>
      <c r="H1311" s="192"/>
      <c r="I1311" s="187"/>
      <c r="J1311" s="187"/>
      <c r="K1311" s="187"/>
      <c r="L1311" s="187"/>
      <c r="M1311" s="187"/>
      <c r="N1311" s="187"/>
      <c r="O1311" s="187"/>
      <c r="P1311" s="187"/>
      <c r="Q1311" s="187"/>
      <c r="R1311" s="187"/>
      <c r="S1311" s="187"/>
      <c r="T1311" s="269"/>
      <c r="U1311" s="271">
        <f>IF(AND(H1311=0,I1311=0,J1311=0,K1311=0,L1311=0,M1311=0,N1311=0,O1311=0,P1311=0,Q1311=0,R1311=0,S1311=0,T1311=0),0,AVERAGE($H1311:T1311))</f>
        <v>0</v>
      </c>
      <c r="V1311" s="272">
        <f t="shared" si="42"/>
        <v>0</v>
      </c>
      <c r="W1311" s="272">
        <f>IF(U1311&gt;11,(U1311-#REF!-#REF!),0)</f>
        <v>0</v>
      </c>
    </row>
    <row r="1312" spans="1:23" s="2" customFormat="1" ht="10.7">
      <c r="A1312" s="259">
        <v>1287</v>
      </c>
      <c r="B1312" s="189"/>
      <c r="C1312" s="186"/>
      <c r="D1312" s="187"/>
      <c r="E1312" s="186"/>
      <c r="F1312" s="188"/>
      <c r="G1312" s="262">
        <f t="shared" si="41"/>
        <v>0</v>
      </c>
      <c r="H1312" s="192"/>
      <c r="I1312" s="187"/>
      <c r="J1312" s="187"/>
      <c r="K1312" s="187"/>
      <c r="L1312" s="187"/>
      <c r="M1312" s="187"/>
      <c r="N1312" s="187"/>
      <c r="O1312" s="187"/>
      <c r="P1312" s="187"/>
      <c r="Q1312" s="187"/>
      <c r="R1312" s="187"/>
      <c r="S1312" s="187"/>
      <c r="T1312" s="269"/>
      <c r="U1312" s="271">
        <f>IF(AND(H1312=0,I1312=0,J1312=0,K1312=0,L1312=0,M1312=0,N1312=0,O1312=0,P1312=0,Q1312=0,R1312=0,S1312=0,T1312=0),0,AVERAGE($H1312:T1312))</f>
        <v>0</v>
      </c>
      <c r="V1312" s="272">
        <f t="shared" si="42"/>
        <v>0</v>
      </c>
      <c r="W1312" s="272">
        <f>IF(U1312&gt;11,(U1312-#REF!-#REF!),0)</f>
        <v>0</v>
      </c>
    </row>
    <row r="1313" spans="1:23" s="2" customFormat="1" ht="10.7">
      <c r="A1313" s="259">
        <v>1288</v>
      </c>
      <c r="B1313" s="189"/>
      <c r="C1313" s="186"/>
      <c r="D1313" s="187"/>
      <c r="E1313" s="186"/>
      <c r="F1313" s="188"/>
      <c r="G1313" s="262">
        <f t="shared" si="41"/>
        <v>0</v>
      </c>
      <c r="H1313" s="192"/>
      <c r="I1313" s="187"/>
      <c r="J1313" s="187"/>
      <c r="K1313" s="187"/>
      <c r="L1313" s="187"/>
      <c r="M1313" s="187"/>
      <c r="N1313" s="187"/>
      <c r="O1313" s="187"/>
      <c r="P1313" s="187"/>
      <c r="Q1313" s="187"/>
      <c r="R1313" s="187"/>
      <c r="S1313" s="187"/>
      <c r="T1313" s="269"/>
      <c r="U1313" s="271">
        <f>IF(AND(H1313=0,I1313=0,J1313=0,K1313=0,L1313=0,M1313=0,N1313=0,O1313=0,P1313=0,Q1313=0,R1313=0,S1313=0,T1313=0),0,AVERAGE($H1313:T1313))</f>
        <v>0</v>
      </c>
      <c r="V1313" s="272">
        <f t="shared" si="42"/>
        <v>0</v>
      </c>
      <c r="W1313" s="272">
        <f>IF(U1313&gt;11,(U1313-#REF!-#REF!),0)</f>
        <v>0</v>
      </c>
    </row>
    <row r="1314" spans="1:23" s="2" customFormat="1" ht="10.7">
      <c r="A1314" s="259">
        <v>1289</v>
      </c>
      <c r="B1314" s="189"/>
      <c r="C1314" s="186"/>
      <c r="D1314" s="187"/>
      <c r="E1314" s="186"/>
      <c r="F1314" s="188"/>
      <c r="G1314" s="262">
        <f t="shared" si="41"/>
        <v>0</v>
      </c>
      <c r="H1314" s="192"/>
      <c r="I1314" s="187"/>
      <c r="J1314" s="187"/>
      <c r="K1314" s="187"/>
      <c r="L1314" s="187"/>
      <c r="M1314" s="187"/>
      <c r="N1314" s="187"/>
      <c r="O1314" s="187"/>
      <c r="P1314" s="187"/>
      <c r="Q1314" s="187"/>
      <c r="R1314" s="187"/>
      <c r="S1314" s="187"/>
      <c r="T1314" s="269"/>
      <c r="U1314" s="271">
        <f>IF(AND(H1314=0,I1314=0,J1314=0,K1314=0,L1314=0,M1314=0,N1314=0,O1314=0,P1314=0,Q1314=0,R1314=0,S1314=0,T1314=0),0,AVERAGE($H1314:T1314))</f>
        <v>0</v>
      </c>
      <c r="V1314" s="272">
        <f t="shared" si="42"/>
        <v>0</v>
      </c>
      <c r="W1314" s="272">
        <f>IF(U1314&gt;11,(U1314-#REF!-#REF!),0)</f>
        <v>0</v>
      </c>
    </row>
    <row r="1315" spans="1:23" s="2" customFormat="1" ht="10.7">
      <c r="A1315" s="259">
        <v>1290</v>
      </c>
      <c r="B1315" s="189"/>
      <c r="C1315" s="186"/>
      <c r="D1315" s="187"/>
      <c r="E1315" s="186"/>
      <c r="F1315" s="188"/>
      <c r="G1315" s="262">
        <f t="shared" si="41"/>
        <v>0</v>
      </c>
      <c r="H1315" s="192"/>
      <c r="I1315" s="187"/>
      <c r="J1315" s="187"/>
      <c r="K1315" s="187"/>
      <c r="L1315" s="187"/>
      <c r="M1315" s="187"/>
      <c r="N1315" s="187"/>
      <c r="O1315" s="187"/>
      <c r="P1315" s="187"/>
      <c r="Q1315" s="187"/>
      <c r="R1315" s="187"/>
      <c r="S1315" s="187"/>
      <c r="T1315" s="269"/>
      <c r="U1315" s="271">
        <f>IF(AND(H1315=0,I1315=0,J1315=0,K1315=0,L1315=0,M1315=0,N1315=0,O1315=0,P1315=0,Q1315=0,R1315=0,S1315=0,T1315=0),0,AVERAGE($H1315:T1315))</f>
        <v>0</v>
      </c>
      <c r="V1315" s="272">
        <f t="shared" si="42"/>
        <v>0</v>
      </c>
      <c r="W1315" s="272">
        <f>IF(U1315&gt;11,(U1315-#REF!-#REF!),0)</f>
        <v>0</v>
      </c>
    </row>
    <row r="1316" spans="1:23" s="2" customFormat="1" ht="10.7">
      <c r="A1316" s="259">
        <v>1291</v>
      </c>
      <c r="B1316" s="189"/>
      <c r="C1316" s="186"/>
      <c r="D1316" s="187"/>
      <c r="E1316" s="186"/>
      <c r="F1316" s="188"/>
      <c r="G1316" s="262">
        <f t="shared" si="41"/>
        <v>0</v>
      </c>
      <c r="H1316" s="192"/>
      <c r="I1316" s="187"/>
      <c r="J1316" s="187"/>
      <c r="K1316" s="187"/>
      <c r="L1316" s="187"/>
      <c r="M1316" s="187"/>
      <c r="N1316" s="187"/>
      <c r="O1316" s="187"/>
      <c r="P1316" s="187"/>
      <c r="Q1316" s="187"/>
      <c r="R1316" s="187"/>
      <c r="S1316" s="187"/>
      <c r="T1316" s="269"/>
      <c r="U1316" s="271">
        <f>IF(AND(H1316=0,I1316=0,J1316=0,K1316=0,L1316=0,M1316=0,N1316=0,O1316=0,P1316=0,Q1316=0,R1316=0,S1316=0,T1316=0),0,AVERAGE($H1316:T1316))</f>
        <v>0</v>
      </c>
      <c r="V1316" s="272">
        <f t="shared" si="42"/>
        <v>0</v>
      </c>
      <c r="W1316" s="272">
        <f>IF(U1316&gt;11,(U1316-#REF!-#REF!),0)</f>
        <v>0</v>
      </c>
    </row>
    <row r="1317" spans="1:23" s="2" customFormat="1" ht="10.7">
      <c r="A1317" s="259">
        <v>1292</v>
      </c>
      <c r="B1317" s="189"/>
      <c r="C1317" s="186"/>
      <c r="D1317" s="187"/>
      <c r="E1317" s="186"/>
      <c r="F1317" s="188"/>
      <c r="G1317" s="262">
        <f t="shared" si="41"/>
        <v>0</v>
      </c>
      <c r="H1317" s="192"/>
      <c r="I1317" s="187"/>
      <c r="J1317" s="187"/>
      <c r="K1317" s="187"/>
      <c r="L1317" s="187"/>
      <c r="M1317" s="187"/>
      <c r="N1317" s="187"/>
      <c r="O1317" s="187"/>
      <c r="P1317" s="187"/>
      <c r="Q1317" s="187"/>
      <c r="R1317" s="187"/>
      <c r="S1317" s="187"/>
      <c r="T1317" s="269"/>
      <c r="U1317" s="271">
        <f>IF(AND(H1317=0,I1317=0,J1317=0,K1317=0,L1317=0,M1317=0,N1317=0,O1317=0,P1317=0,Q1317=0,R1317=0,S1317=0,T1317=0),0,AVERAGE($H1317:T1317))</f>
        <v>0</v>
      </c>
      <c r="V1317" s="272">
        <f t="shared" si="42"/>
        <v>0</v>
      </c>
      <c r="W1317" s="272">
        <f>IF(U1317&gt;11,(U1317-#REF!-#REF!),0)</f>
        <v>0</v>
      </c>
    </row>
    <row r="1318" spans="1:23" s="2" customFormat="1" ht="10.7">
      <c r="A1318" s="259">
        <v>1293</v>
      </c>
      <c r="B1318" s="189"/>
      <c r="C1318" s="186"/>
      <c r="D1318" s="187"/>
      <c r="E1318" s="186"/>
      <c r="F1318" s="188"/>
      <c r="G1318" s="262">
        <f t="shared" si="41"/>
        <v>0</v>
      </c>
      <c r="H1318" s="192"/>
      <c r="I1318" s="187"/>
      <c r="J1318" s="187"/>
      <c r="K1318" s="187"/>
      <c r="L1318" s="187"/>
      <c r="M1318" s="187"/>
      <c r="N1318" s="187"/>
      <c r="O1318" s="187"/>
      <c r="P1318" s="187"/>
      <c r="Q1318" s="187"/>
      <c r="R1318" s="187"/>
      <c r="S1318" s="187"/>
      <c r="T1318" s="269"/>
      <c r="U1318" s="271">
        <f>IF(AND(H1318=0,I1318=0,J1318=0,K1318=0,L1318=0,M1318=0,N1318=0,O1318=0,P1318=0,Q1318=0,R1318=0,S1318=0,T1318=0),0,AVERAGE($H1318:T1318))</f>
        <v>0</v>
      </c>
      <c r="V1318" s="272">
        <f t="shared" si="42"/>
        <v>0</v>
      </c>
      <c r="W1318" s="272">
        <f>IF(U1318&gt;11,(U1318-#REF!-#REF!),0)</f>
        <v>0</v>
      </c>
    </row>
    <row r="1319" spans="1:23" s="2" customFormat="1" ht="10.7">
      <c r="A1319" s="259">
        <v>1294</v>
      </c>
      <c r="B1319" s="189"/>
      <c r="C1319" s="186"/>
      <c r="D1319" s="187"/>
      <c r="E1319" s="186"/>
      <c r="F1319" s="188"/>
      <c r="G1319" s="262">
        <f t="shared" si="41"/>
        <v>0</v>
      </c>
      <c r="H1319" s="192"/>
      <c r="I1319" s="187"/>
      <c r="J1319" s="187"/>
      <c r="K1319" s="187"/>
      <c r="L1319" s="187"/>
      <c r="M1319" s="187"/>
      <c r="N1319" s="187"/>
      <c r="O1319" s="187"/>
      <c r="P1319" s="187"/>
      <c r="Q1319" s="187"/>
      <c r="R1319" s="187"/>
      <c r="S1319" s="187"/>
      <c r="T1319" s="269"/>
      <c r="U1319" s="271">
        <f>IF(AND(H1319=0,I1319=0,J1319=0,K1319=0,L1319=0,M1319=0,N1319=0,O1319=0,P1319=0,Q1319=0,R1319=0,S1319=0,T1319=0),0,AVERAGE($H1319:T1319))</f>
        <v>0</v>
      </c>
      <c r="V1319" s="272">
        <f t="shared" si="42"/>
        <v>0</v>
      </c>
      <c r="W1319" s="272">
        <f>IF(U1319&gt;11,(U1319-#REF!-#REF!),0)</f>
        <v>0</v>
      </c>
    </row>
    <row r="1320" spans="1:23" s="2" customFormat="1" ht="10.7">
      <c r="A1320" s="259">
        <v>1295</v>
      </c>
      <c r="B1320" s="189"/>
      <c r="C1320" s="186"/>
      <c r="D1320" s="187"/>
      <c r="E1320" s="186"/>
      <c r="F1320" s="188"/>
      <c r="G1320" s="262">
        <f t="shared" si="41"/>
        <v>0</v>
      </c>
      <c r="H1320" s="192"/>
      <c r="I1320" s="187"/>
      <c r="J1320" s="187"/>
      <c r="K1320" s="187"/>
      <c r="L1320" s="187"/>
      <c r="M1320" s="187"/>
      <c r="N1320" s="187"/>
      <c r="O1320" s="187"/>
      <c r="P1320" s="187"/>
      <c r="Q1320" s="187"/>
      <c r="R1320" s="187"/>
      <c r="S1320" s="187"/>
      <c r="T1320" s="269"/>
      <c r="U1320" s="271">
        <f>IF(AND(H1320=0,I1320=0,J1320=0,K1320=0,L1320=0,M1320=0,N1320=0,O1320=0,P1320=0,Q1320=0,R1320=0,S1320=0,T1320=0),0,AVERAGE($H1320:T1320))</f>
        <v>0</v>
      </c>
      <c r="V1320" s="272">
        <f t="shared" si="42"/>
        <v>0</v>
      </c>
      <c r="W1320" s="272">
        <f>IF(U1320&gt;11,(U1320-#REF!-#REF!),0)</f>
        <v>0</v>
      </c>
    </row>
    <row r="1321" spans="1:23" s="2" customFormat="1" ht="10.7">
      <c r="A1321" s="259">
        <v>1296</v>
      </c>
      <c r="B1321" s="189"/>
      <c r="C1321" s="186"/>
      <c r="D1321" s="187"/>
      <c r="E1321" s="186"/>
      <c r="F1321" s="188"/>
      <c r="G1321" s="262">
        <f t="shared" si="41"/>
        <v>0</v>
      </c>
      <c r="H1321" s="192"/>
      <c r="I1321" s="187"/>
      <c r="J1321" s="187"/>
      <c r="K1321" s="187"/>
      <c r="L1321" s="187"/>
      <c r="M1321" s="187"/>
      <c r="N1321" s="187"/>
      <c r="O1321" s="187"/>
      <c r="P1321" s="187"/>
      <c r="Q1321" s="187"/>
      <c r="R1321" s="187"/>
      <c r="S1321" s="187"/>
      <c r="T1321" s="269"/>
      <c r="U1321" s="271">
        <f>IF(AND(H1321=0,I1321=0,J1321=0,K1321=0,L1321=0,M1321=0,N1321=0,O1321=0,P1321=0,Q1321=0,R1321=0,S1321=0,T1321=0),0,AVERAGE($H1321:T1321))</f>
        <v>0</v>
      </c>
      <c r="V1321" s="272">
        <f t="shared" si="42"/>
        <v>0</v>
      </c>
      <c r="W1321" s="272">
        <f>IF(U1321&gt;11,(U1321-#REF!-#REF!),0)</f>
        <v>0</v>
      </c>
    </row>
    <row r="1322" spans="1:23" s="2" customFormat="1" ht="10.7">
      <c r="A1322" s="259">
        <v>1297</v>
      </c>
      <c r="B1322" s="189"/>
      <c r="C1322" s="186"/>
      <c r="D1322" s="187"/>
      <c r="E1322" s="186"/>
      <c r="F1322" s="188"/>
      <c r="G1322" s="262">
        <f t="shared" si="41"/>
        <v>0</v>
      </c>
      <c r="H1322" s="192"/>
      <c r="I1322" s="187"/>
      <c r="J1322" s="187"/>
      <c r="K1322" s="187"/>
      <c r="L1322" s="187"/>
      <c r="M1322" s="187"/>
      <c r="N1322" s="187"/>
      <c r="O1322" s="187"/>
      <c r="P1322" s="187"/>
      <c r="Q1322" s="187"/>
      <c r="R1322" s="187"/>
      <c r="S1322" s="187"/>
      <c r="T1322" s="269"/>
      <c r="U1322" s="271">
        <f>IF(AND(H1322=0,I1322=0,J1322=0,K1322=0,L1322=0,M1322=0,N1322=0,O1322=0,P1322=0,Q1322=0,R1322=0,S1322=0,T1322=0),0,AVERAGE($H1322:T1322))</f>
        <v>0</v>
      </c>
      <c r="V1322" s="272">
        <f t="shared" si="42"/>
        <v>0</v>
      </c>
      <c r="W1322" s="272">
        <f>IF(U1322&gt;11,(U1322-#REF!-#REF!),0)</f>
        <v>0</v>
      </c>
    </row>
    <row r="1323" spans="1:23" s="2" customFormat="1" ht="10.7">
      <c r="A1323" s="259">
        <v>1298</v>
      </c>
      <c r="B1323" s="189"/>
      <c r="C1323" s="186"/>
      <c r="D1323" s="187"/>
      <c r="E1323" s="186"/>
      <c r="F1323" s="188"/>
      <c r="G1323" s="262">
        <f t="shared" si="41"/>
        <v>0</v>
      </c>
      <c r="H1323" s="192"/>
      <c r="I1323" s="187"/>
      <c r="J1323" s="187"/>
      <c r="K1323" s="187"/>
      <c r="L1323" s="187"/>
      <c r="M1323" s="187"/>
      <c r="N1323" s="187"/>
      <c r="O1323" s="187"/>
      <c r="P1323" s="187"/>
      <c r="Q1323" s="187"/>
      <c r="R1323" s="187"/>
      <c r="S1323" s="187"/>
      <c r="T1323" s="269"/>
      <c r="U1323" s="271">
        <f>IF(AND(H1323=0,I1323=0,J1323=0,K1323=0,L1323=0,M1323=0,N1323=0,O1323=0,P1323=0,Q1323=0,R1323=0,S1323=0,T1323=0),0,AVERAGE($H1323:T1323))</f>
        <v>0</v>
      </c>
      <c r="V1323" s="272">
        <f t="shared" si="42"/>
        <v>0</v>
      </c>
      <c r="W1323" s="272">
        <f>IF(U1323&gt;11,(U1323-#REF!-#REF!),0)</f>
        <v>0</v>
      </c>
    </row>
    <row r="1324" spans="1:23" s="2" customFormat="1" ht="10.7">
      <c r="A1324" s="259">
        <v>1299</v>
      </c>
      <c r="B1324" s="189"/>
      <c r="C1324" s="186"/>
      <c r="D1324" s="187"/>
      <c r="E1324" s="186"/>
      <c r="F1324" s="188"/>
      <c r="G1324" s="262">
        <f t="shared" si="41"/>
        <v>0</v>
      </c>
      <c r="H1324" s="192"/>
      <c r="I1324" s="187"/>
      <c r="J1324" s="187"/>
      <c r="K1324" s="187"/>
      <c r="L1324" s="187"/>
      <c r="M1324" s="187"/>
      <c r="N1324" s="187"/>
      <c r="O1324" s="187"/>
      <c r="P1324" s="187"/>
      <c r="Q1324" s="187"/>
      <c r="R1324" s="187"/>
      <c r="S1324" s="187"/>
      <c r="T1324" s="269"/>
      <c r="U1324" s="271">
        <f>IF(AND(H1324=0,I1324=0,J1324=0,K1324=0,L1324=0,M1324=0,N1324=0,O1324=0,P1324=0,Q1324=0,R1324=0,S1324=0,T1324=0),0,AVERAGE($H1324:T1324))</f>
        <v>0</v>
      </c>
      <c r="V1324" s="272">
        <f t="shared" si="42"/>
        <v>0</v>
      </c>
      <c r="W1324" s="272">
        <f>IF(U1324&gt;11,(U1324-#REF!-#REF!),0)</f>
        <v>0</v>
      </c>
    </row>
    <row r="1325" spans="1:23" s="2" customFormat="1" ht="10.7">
      <c r="A1325" s="259">
        <v>1300</v>
      </c>
      <c r="B1325" s="189"/>
      <c r="C1325" s="186"/>
      <c r="D1325" s="187"/>
      <c r="E1325" s="186"/>
      <c r="F1325" s="188"/>
      <c r="G1325" s="262">
        <f t="shared" si="41"/>
        <v>0</v>
      </c>
      <c r="H1325" s="192"/>
      <c r="I1325" s="187"/>
      <c r="J1325" s="187"/>
      <c r="K1325" s="187"/>
      <c r="L1325" s="187"/>
      <c r="M1325" s="187"/>
      <c r="N1325" s="187"/>
      <c r="O1325" s="187"/>
      <c r="P1325" s="187"/>
      <c r="Q1325" s="187"/>
      <c r="R1325" s="187"/>
      <c r="S1325" s="187"/>
      <c r="T1325" s="269"/>
      <c r="U1325" s="271">
        <f>IF(AND(H1325=0,I1325=0,J1325=0,K1325=0,L1325=0,M1325=0,N1325=0,O1325=0,P1325=0,Q1325=0,R1325=0,S1325=0,T1325=0),0,AVERAGE($H1325:T1325))</f>
        <v>0</v>
      </c>
      <c r="V1325" s="272">
        <f t="shared" si="42"/>
        <v>0</v>
      </c>
      <c r="W1325" s="272">
        <f>IF(U1325&gt;11,(U1325-#REF!-#REF!),0)</f>
        <v>0</v>
      </c>
    </row>
    <row r="1326" spans="1:23" s="2" customFormat="1" ht="10.7">
      <c r="A1326" s="259">
        <v>1301</v>
      </c>
      <c r="B1326" s="189"/>
      <c r="C1326" s="186"/>
      <c r="D1326" s="187"/>
      <c r="E1326" s="186"/>
      <c r="F1326" s="188"/>
      <c r="G1326" s="262">
        <f t="shared" si="41"/>
        <v>0</v>
      </c>
      <c r="H1326" s="192"/>
      <c r="I1326" s="187"/>
      <c r="J1326" s="187"/>
      <c r="K1326" s="187"/>
      <c r="L1326" s="187"/>
      <c r="M1326" s="187"/>
      <c r="N1326" s="187"/>
      <c r="O1326" s="187"/>
      <c r="P1326" s="187"/>
      <c r="Q1326" s="187"/>
      <c r="R1326" s="187"/>
      <c r="S1326" s="187"/>
      <c r="T1326" s="269"/>
      <c r="U1326" s="271">
        <f>IF(AND(H1326=0,I1326=0,J1326=0,K1326=0,L1326=0,M1326=0,N1326=0,O1326=0,P1326=0,Q1326=0,R1326=0,S1326=0,T1326=0),0,AVERAGE($H1326:T1326))</f>
        <v>0</v>
      </c>
      <c r="V1326" s="272">
        <f t="shared" si="42"/>
        <v>0</v>
      </c>
      <c r="W1326" s="272">
        <f>IF(U1326&gt;11,(U1326-#REF!-#REF!),0)</f>
        <v>0</v>
      </c>
    </row>
    <row r="1327" spans="1:23" s="2" customFormat="1" ht="10.7">
      <c r="A1327" s="259">
        <v>1302</v>
      </c>
      <c r="B1327" s="189"/>
      <c r="C1327" s="186"/>
      <c r="D1327" s="187"/>
      <c r="E1327" s="186"/>
      <c r="F1327" s="188"/>
      <c r="G1327" s="262">
        <f t="shared" si="41"/>
        <v>0</v>
      </c>
      <c r="H1327" s="192"/>
      <c r="I1327" s="187"/>
      <c r="J1327" s="187"/>
      <c r="K1327" s="187"/>
      <c r="L1327" s="187"/>
      <c r="M1327" s="187"/>
      <c r="N1327" s="187"/>
      <c r="O1327" s="187"/>
      <c r="P1327" s="187"/>
      <c r="Q1327" s="187"/>
      <c r="R1327" s="187"/>
      <c r="S1327" s="187"/>
      <c r="T1327" s="269"/>
      <c r="U1327" s="271">
        <f>IF(AND(H1327=0,I1327=0,J1327=0,K1327=0,L1327=0,M1327=0,N1327=0,O1327=0,P1327=0,Q1327=0,R1327=0,S1327=0,T1327=0),0,AVERAGE($H1327:T1327))</f>
        <v>0</v>
      </c>
      <c r="V1327" s="272">
        <f t="shared" si="42"/>
        <v>0</v>
      </c>
      <c r="W1327" s="272">
        <f>IF(U1327&gt;11,(U1327-#REF!-#REF!),0)</f>
        <v>0</v>
      </c>
    </row>
    <row r="1328" spans="1:23" s="2" customFormat="1" ht="10.7">
      <c r="A1328" s="259">
        <v>1303</v>
      </c>
      <c r="B1328" s="189"/>
      <c r="C1328" s="186"/>
      <c r="D1328" s="187"/>
      <c r="E1328" s="186"/>
      <c r="F1328" s="188"/>
      <c r="G1328" s="262">
        <f t="shared" si="41"/>
        <v>0</v>
      </c>
      <c r="H1328" s="192"/>
      <c r="I1328" s="187"/>
      <c r="J1328" s="187"/>
      <c r="K1328" s="187"/>
      <c r="L1328" s="187"/>
      <c r="M1328" s="187"/>
      <c r="N1328" s="187"/>
      <c r="O1328" s="187"/>
      <c r="P1328" s="187"/>
      <c r="Q1328" s="187"/>
      <c r="R1328" s="187"/>
      <c r="S1328" s="187"/>
      <c r="T1328" s="269"/>
      <c r="U1328" s="271">
        <f>IF(AND(H1328=0,I1328=0,J1328=0,K1328=0,L1328=0,M1328=0,N1328=0,O1328=0,P1328=0,Q1328=0,R1328=0,S1328=0,T1328=0),0,AVERAGE($H1328:T1328))</f>
        <v>0</v>
      </c>
      <c r="V1328" s="272">
        <f t="shared" si="42"/>
        <v>0</v>
      </c>
      <c r="W1328" s="272">
        <f>IF(U1328&gt;11,(U1328-#REF!-#REF!),0)</f>
        <v>0</v>
      </c>
    </row>
    <row r="1329" spans="1:23" s="2" customFormat="1" ht="10.7">
      <c r="A1329" s="259">
        <v>1304</v>
      </c>
      <c r="B1329" s="189"/>
      <c r="C1329" s="186"/>
      <c r="D1329" s="187"/>
      <c r="E1329" s="186"/>
      <c r="F1329" s="188"/>
      <c r="G1329" s="262">
        <f t="shared" si="41"/>
        <v>0</v>
      </c>
      <c r="H1329" s="192"/>
      <c r="I1329" s="187"/>
      <c r="J1329" s="187"/>
      <c r="K1329" s="187"/>
      <c r="L1329" s="187"/>
      <c r="M1329" s="187"/>
      <c r="N1329" s="187"/>
      <c r="O1329" s="187"/>
      <c r="P1329" s="187"/>
      <c r="Q1329" s="187"/>
      <c r="R1329" s="187"/>
      <c r="S1329" s="187"/>
      <c r="T1329" s="269"/>
      <c r="U1329" s="271">
        <f>IF(AND(H1329=0,I1329=0,J1329=0,K1329=0,L1329=0,M1329=0,N1329=0,O1329=0,P1329=0,Q1329=0,R1329=0,S1329=0,T1329=0),0,AVERAGE($H1329:T1329))</f>
        <v>0</v>
      </c>
      <c r="V1329" s="272">
        <f t="shared" si="42"/>
        <v>0</v>
      </c>
      <c r="W1329" s="272">
        <f>IF(U1329&gt;11,(U1329-#REF!-#REF!),0)</f>
        <v>0</v>
      </c>
    </row>
    <row r="1330" spans="1:23" s="2" customFormat="1" ht="10.7">
      <c r="A1330" s="259">
        <v>1305</v>
      </c>
      <c r="B1330" s="189"/>
      <c r="C1330" s="186"/>
      <c r="D1330" s="187"/>
      <c r="E1330" s="186"/>
      <c r="F1330" s="188"/>
      <c r="G1330" s="262">
        <f t="shared" si="41"/>
        <v>0</v>
      </c>
      <c r="H1330" s="192"/>
      <c r="I1330" s="187"/>
      <c r="J1330" s="187"/>
      <c r="K1330" s="187"/>
      <c r="L1330" s="187"/>
      <c r="M1330" s="187"/>
      <c r="N1330" s="187"/>
      <c r="O1330" s="187"/>
      <c r="P1330" s="187"/>
      <c r="Q1330" s="187"/>
      <c r="R1330" s="187"/>
      <c r="S1330" s="187"/>
      <c r="T1330" s="269"/>
      <c r="U1330" s="271">
        <f>IF(AND(H1330=0,I1330=0,J1330=0,K1330=0,L1330=0,M1330=0,N1330=0,O1330=0,P1330=0,Q1330=0,R1330=0,S1330=0,T1330=0),0,AVERAGE($H1330:T1330))</f>
        <v>0</v>
      </c>
      <c r="V1330" s="272">
        <f t="shared" si="42"/>
        <v>0</v>
      </c>
      <c r="W1330" s="272">
        <f>IF(U1330&gt;11,(U1330-#REF!-#REF!),0)</f>
        <v>0</v>
      </c>
    </row>
    <row r="1331" spans="1:23" s="2" customFormat="1" ht="10.7">
      <c r="A1331" s="259">
        <v>1306</v>
      </c>
      <c r="B1331" s="189"/>
      <c r="C1331" s="186"/>
      <c r="D1331" s="187"/>
      <c r="E1331" s="186"/>
      <c r="F1331" s="188"/>
      <c r="G1331" s="262">
        <f t="shared" si="41"/>
        <v>0</v>
      </c>
      <c r="H1331" s="192"/>
      <c r="I1331" s="187"/>
      <c r="J1331" s="187"/>
      <c r="K1331" s="187"/>
      <c r="L1331" s="187"/>
      <c r="M1331" s="187"/>
      <c r="N1331" s="187"/>
      <c r="O1331" s="187"/>
      <c r="P1331" s="187"/>
      <c r="Q1331" s="187"/>
      <c r="R1331" s="187"/>
      <c r="S1331" s="187"/>
      <c r="T1331" s="269"/>
      <c r="U1331" s="271">
        <f>IF(AND(H1331=0,I1331=0,J1331=0,K1331=0,L1331=0,M1331=0,N1331=0,O1331=0,P1331=0,Q1331=0,R1331=0,S1331=0,T1331=0),0,AVERAGE($H1331:T1331))</f>
        <v>0</v>
      </c>
      <c r="V1331" s="272">
        <f t="shared" si="42"/>
        <v>0</v>
      </c>
      <c r="W1331" s="272">
        <f>IF(U1331&gt;11,(U1331-#REF!-#REF!),0)</f>
        <v>0</v>
      </c>
    </row>
    <row r="1332" spans="1:23" s="2" customFormat="1" ht="10.7">
      <c r="A1332" s="259">
        <v>1307</v>
      </c>
      <c r="B1332" s="189"/>
      <c r="C1332" s="186"/>
      <c r="D1332" s="187"/>
      <c r="E1332" s="186"/>
      <c r="F1332" s="188"/>
      <c r="G1332" s="262">
        <f t="shared" si="41"/>
        <v>0</v>
      </c>
      <c r="H1332" s="192"/>
      <c r="I1332" s="187"/>
      <c r="J1332" s="187"/>
      <c r="K1332" s="187"/>
      <c r="L1332" s="187"/>
      <c r="M1332" s="187"/>
      <c r="N1332" s="187"/>
      <c r="O1332" s="187"/>
      <c r="P1332" s="187"/>
      <c r="Q1332" s="187"/>
      <c r="R1332" s="187"/>
      <c r="S1332" s="187"/>
      <c r="T1332" s="269"/>
      <c r="U1332" s="271">
        <f>IF(AND(H1332=0,I1332=0,J1332=0,K1332=0,L1332=0,M1332=0,N1332=0,O1332=0,P1332=0,Q1332=0,R1332=0,S1332=0,T1332=0),0,AVERAGE($H1332:T1332))</f>
        <v>0</v>
      </c>
      <c r="V1332" s="272">
        <f t="shared" si="42"/>
        <v>0</v>
      </c>
      <c r="W1332" s="272">
        <f>IF(U1332&gt;11,(U1332-#REF!-#REF!),0)</f>
        <v>0</v>
      </c>
    </row>
    <row r="1333" spans="1:23" s="2" customFormat="1" ht="10.7">
      <c r="A1333" s="259">
        <v>1308</v>
      </c>
      <c r="B1333" s="189"/>
      <c r="C1333" s="186"/>
      <c r="D1333" s="187"/>
      <c r="E1333" s="186"/>
      <c r="F1333" s="188"/>
      <c r="G1333" s="262">
        <f t="shared" si="41"/>
        <v>0</v>
      </c>
      <c r="H1333" s="192"/>
      <c r="I1333" s="187"/>
      <c r="J1333" s="187"/>
      <c r="K1333" s="187"/>
      <c r="L1333" s="187"/>
      <c r="M1333" s="187"/>
      <c r="N1333" s="187"/>
      <c r="O1333" s="187"/>
      <c r="P1333" s="187"/>
      <c r="Q1333" s="187"/>
      <c r="R1333" s="187"/>
      <c r="S1333" s="187"/>
      <c r="T1333" s="269"/>
      <c r="U1333" s="271">
        <f>IF(AND(H1333=0,I1333=0,J1333=0,K1333=0,L1333=0,M1333=0,N1333=0,O1333=0,P1333=0,Q1333=0,R1333=0,S1333=0,T1333=0),0,AVERAGE($H1333:T1333))</f>
        <v>0</v>
      </c>
      <c r="V1333" s="272">
        <f t="shared" si="42"/>
        <v>0</v>
      </c>
      <c r="W1333" s="272">
        <f>IF(U1333&gt;11,(U1333-#REF!-#REF!),0)</f>
        <v>0</v>
      </c>
    </row>
    <row r="1334" spans="1:23" s="2" customFormat="1" ht="10.7">
      <c r="A1334" s="259">
        <v>1309</v>
      </c>
      <c r="B1334" s="189"/>
      <c r="C1334" s="186"/>
      <c r="D1334" s="187"/>
      <c r="E1334" s="186"/>
      <c r="F1334" s="188"/>
      <c r="G1334" s="262">
        <f t="shared" si="41"/>
        <v>0</v>
      </c>
      <c r="H1334" s="192"/>
      <c r="I1334" s="187"/>
      <c r="J1334" s="187"/>
      <c r="K1334" s="187"/>
      <c r="L1334" s="187"/>
      <c r="M1334" s="187"/>
      <c r="N1334" s="187"/>
      <c r="O1334" s="187"/>
      <c r="P1334" s="187"/>
      <c r="Q1334" s="187"/>
      <c r="R1334" s="187"/>
      <c r="S1334" s="187"/>
      <c r="T1334" s="269"/>
      <c r="U1334" s="271">
        <f>IF(AND(H1334=0,I1334=0,J1334=0,K1334=0,L1334=0,M1334=0,N1334=0,O1334=0,P1334=0,Q1334=0,R1334=0,S1334=0,T1334=0),0,AVERAGE($H1334:T1334))</f>
        <v>0</v>
      </c>
      <c r="V1334" s="272">
        <f t="shared" si="42"/>
        <v>0</v>
      </c>
      <c r="W1334" s="272">
        <f>IF(U1334&gt;11,(U1334-#REF!-#REF!),0)</f>
        <v>0</v>
      </c>
    </row>
    <row r="1335" spans="1:23" s="2" customFormat="1" ht="10.7">
      <c r="A1335" s="259">
        <v>1310</v>
      </c>
      <c r="B1335" s="189"/>
      <c r="C1335" s="186"/>
      <c r="D1335" s="187"/>
      <c r="E1335" s="186"/>
      <c r="F1335" s="188"/>
      <c r="G1335" s="262">
        <f t="shared" si="41"/>
        <v>0</v>
      </c>
      <c r="H1335" s="192"/>
      <c r="I1335" s="187"/>
      <c r="J1335" s="187"/>
      <c r="K1335" s="187"/>
      <c r="L1335" s="187"/>
      <c r="M1335" s="187"/>
      <c r="N1335" s="187"/>
      <c r="O1335" s="187"/>
      <c r="P1335" s="187"/>
      <c r="Q1335" s="187"/>
      <c r="R1335" s="187"/>
      <c r="S1335" s="187"/>
      <c r="T1335" s="269"/>
      <c r="U1335" s="271">
        <f>IF(AND(H1335=0,I1335=0,J1335=0,K1335=0,L1335=0,M1335=0,N1335=0,O1335=0,P1335=0,Q1335=0,R1335=0,S1335=0,T1335=0),0,AVERAGE($H1335:T1335))</f>
        <v>0</v>
      </c>
      <c r="V1335" s="272">
        <f t="shared" si="42"/>
        <v>0</v>
      </c>
      <c r="W1335" s="272">
        <f>IF(U1335&gt;11,(U1335-#REF!-#REF!),0)</f>
        <v>0</v>
      </c>
    </row>
    <row r="1336" spans="1:23" s="2" customFormat="1" ht="10.7">
      <c r="A1336" s="259">
        <v>1311</v>
      </c>
      <c r="B1336" s="189"/>
      <c r="C1336" s="186"/>
      <c r="D1336" s="187"/>
      <c r="E1336" s="186"/>
      <c r="F1336" s="188"/>
      <c r="G1336" s="262">
        <f t="shared" si="41"/>
        <v>0</v>
      </c>
      <c r="H1336" s="192"/>
      <c r="I1336" s="187"/>
      <c r="J1336" s="187"/>
      <c r="K1336" s="187"/>
      <c r="L1336" s="187"/>
      <c r="M1336" s="187"/>
      <c r="N1336" s="187"/>
      <c r="O1336" s="187"/>
      <c r="P1336" s="187"/>
      <c r="Q1336" s="187"/>
      <c r="R1336" s="187"/>
      <c r="S1336" s="187"/>
      <c r="T1336" s="269"/>
      <c r="U1336" s="271">
        <f>IF(AND(H1336=0,I1336=0,J1336=0,K1336=0,L1336=0,M1336=0,N1336=0,O1336=0,P1336=0,Q1336=0,R1336=0,S1336=0,T1336=0),0,AVERAGE($H1336:T1336))</f>
        <v>0</v>
      </c>
      <c r="V1336" s="272">
        <f t="shared" si="42"/>
        <v>0</v>
      </c>
      <c r="W1336" s="272">
        <f>IF(U1336&gt;11,(U1336-#REF!-#REF!),0)</f>
        <v>0</v>
      </c>
    </row>
    <row r="1337" spans="1:23" s="2" customFormat="1" ht="10.7">
      <c r="A1337" s="259">
        <v>1312</v>
      </c>
      <c r="B1337" s="189"/>
      <c r="C1337" s="186"/>
      <c r="D1337" s="187"/>
      <c r="E1337" s="186"/>
      <c r="F1337" s="188"/>
      <c r="G1337" s="262">
        <f t="shared" si="41"/>
        <v>0</v>
      </c>
      <c r="H1337" s="192"/>
      <c r="I1337" s="187"/>
      <c r="J1337" s="187"/>
      <c r="K1337" s="187"/>
      <c r="L1337" s="187"/>
      <c r="M1337" s="187"/>
      <c r="N1337" s="187"/>
      <c r="O1337" s="187"/>
      <c r="P1337" s="187"/>
      <c r="Q1337" s="187"/>
      <c r="R1337" s="187"/>
      <c r="S1337" s="187"/>
      <c r="T1337" s="269"/>
      <c r="U1337" s="271">
        <f>IF(AND(H1337=0,I1337=0,J1337=0,K1337=0,L1337=0,M1337=0,N1337=0,O1337=0,P1337=0,Q1337=0,R1337=0,S1337=0,T1337=0),0,AVERAGE($H1337:T1337))</f>
        <v>0</v>
      </c>
      <c r="V1337" s="272">
        <f t="shared" si="42"/>
        <v>0</v>
      </c>
      <c r="W1337" s="272">
        <f>IF(U1337&gt;11,(U1337-#REF!-#REF!),0)</f>
        <v>0</v>
      </c>
    </row>
    <row r="1338" spans="1:23" s="2" customFormat="1" ht="10.7">
      <c r="A1338" s="259">
        <v>1313</v>
      </c>
      <c r="B1338" s="189"/>
      <c r="C1338" s="186"/>
      <c r="D1338" s="187"/>
      <c r="E1338" s="186"/>
      <c r="F1338" s="188"/>
      <c r="G1338" s="262">
        <f t="shared" si="41"/>
        <v>0</v>
      </c>
      <c r="H1338" s="192"/>
      <c r="I1338" s="187"/>
      <c r="J1338" s="187"/>
      <c r="K1338" s="187"/>
      <c r="L1338" s="187"/>
      <c r="M1338" s="187"/>
      <c r="N1338" s="187"/>
      <c r="O1338" s="187"/>
      <c r="P1338" s="187"/>
      <c r="Q1338" s="187"/>
      <c r="R1338" s="187"/>
      <c r="S1338" s="187"/>
      <c r="T1338" s="269"/>
      <c r="U1338" s="271">
        <f>IF(AND(H1338=0,I1338=0,J1338=0,K1338=0,L1338=0,M1338=0,N1338=0,O1338=0,P1338=0,Q1338=0,R1338=0,S1338=0,T1338=0),0,AVERAGE($H1338:T1338))</f>
        <v>0</v>
      </c>
      <c r="V1338" s="272">
        <f t="shared" si="42"/>
        <v>0</v>
      </c>
      <c r="W1338" s="272">
        <f>IF(U1338&gt;11,(U1338-#REF!-#REF!),0)</f>
        <v>0</v>
      </c>
    </row>
    <row r="1339" spans="1:23" s="2" customFormat="1" ht="10.7">
      <c r="A1339" s="259">
        <v>1314</v>
      </c>
      <c r="B1339" s="189"/>
      <c r="C1339" s="186"/>
      <c r="D1339" s="187"/>
      <c r="E1339" s="186"/>
      <c r="F1339" s="188"/>
      <c r="G1339" s="262">
        <f t="shared" si="41"/>
        <v>0</v>
      </c>
      <c r="H1339" s="192"/>
      <c r="I1339" s="187"/>
      <c r="J1339" s="187"/>
      <c r="K1339" s="187"/>
      <c r="L1339" s="187"/>
      <c r="M1339" s="187"/>
      <c r="N1339" s="187"/>
      <c r="O1339" s="187"/>
      <c r="P1339" s="187"/>
      <c r="Q1339" s="187"/>
      <c r="R1339" s="187"/>
      <c r="S1339" s="187"/>
      <c r="T1339" s="269"/>
      <c r="U1339" s="271">
        <f>IF(AND(H1339=0,I1339=0,J1339=0,K1339=0,L1339=0,M1339=0,N1339=0,O1339=0,P1339=0,Q1339=0,R1339=0,S1339=0,T1339=0),0,AVERAGE($H1339:T1339))</f>
        <v>0</v>
      </c>
      <c r="V1339" s="272">
        <f t="shared" si="42"/>
        <v>0</v>
      </c>
      <c r="W1339" s="272">
        <f>IF(U1339&gt;11,(U1339-#REF!-#REF!),0)</f>
        <v>0</v>
      </c>
    </row>
    <row r="1340" spans="1:23" s="2" customFormat="1" ht="10.7">
      <c r="A1340" s="259">
        <v>1315</v>
      </c>
      <c r="B1340" s="189"/>
      <c r="C1340" s="186"/>
      <c r="D1340" s="187"/>
      <c r="E1340" s="186"/>
      <c r="F1340" s="188"/>
      <c r="G1340" s="262">
        <f t="shared" si="41"/>
        <v>0</v>
      </c>
      <c r="H1340" s="192"/>
      <c r="I1340" s="187"/>
      <c r="J1340" s="187"/>
      <c r="K1340" s="187"/>
      <c r="L1340" s="187"/>
      <c r="M1340" s="187"/>
      <c r="N1340" s="187"/>
      <c r="O1340" s="187"/>
      <c r="P1340" s="187"/>
      <c r="Q1340" s="187"/>
      <c r="R1340" s="187"/>
      <c r="S1340" s="187"/>
      <c r="T1340" s="269"/>
      <c r="U1340" s="271">
        <f>IF(AND(H1340=0,I1340=0,J1340=0,K1340=0,L1340=0,M1340=0,N1340=0,O1340=0,P1340=0,Q1340=0,R1340=0,S1340=0,T1340=0),0,AVERAGE($H1340:T1340))</f>
        <v>0</v>
      </c>
      <c r="V1340" s="272">
        <f t="shared" si="42"/>
        <v>0</v>
      </c>
      <c r="W1340" s="272">
        <f>IF(U1340&gt;11,(U1340-#REF!-#REF!),0)</f>
        <v>0</v>
      </c>
    </row>
    <row r="1341" spans="1:23" s="2" customFormat="1" ht="10.7">
      <c r="A1341" s="259">
        <v>1316</v>
      </c>
      <c r="B1341" s="189"/>
      <c r="C1341" s="186"/>
      <c r="D1341" s="187"/>
      <c r="E1341" s="186"/>
      <c r="F1341" s="188"/>
      <c r="G1341" s="262">
        <f t="shared" si="41"/>
        <v>0</v>
      </c>
      <c r="H1341" s="192"/>
      <c r="I1341" s="187"/>
      <c r="J1341" s="187"/>
      <c r="K1341" s="187"/>
      <c r="L1341" s="187"/>
      <c r="M1341" s="187"/>
      <c r="N1341" s="187"/>
      <c r="O1341" s="187"/>
      <c r="P1341" s="187"/>
      <c r="Q1341" s="187"/>
      <c r="R1341" s="187"/>
      <c r="S1341" s="187"/>
      <c r="T1341" s="269"/>
      <c r="U1341" s="271">
        <f>IF(AND(H1341=0,I1341=0,J1341=0,K1341=0,L1341=0,M1341=0,N1341=0,O1341=0,P1341=0,Q1341=0,R1341=0,S1341=0,T1341=0),0,AVERAGE($H1341:T1341))</f>
        <v>0</v>
      </c>
      <c r="V1341" s="272">
        <f t="shared" si="42"/>
        <v>0</v>
      </c>
      <c r="W1341" s="272">
        <f>IF(U1341&gt;11,(U1341-#REF!-#REF!),0)</f>
        <v>0</v>
      </c>
    </row>
    <row r="1342" spans="1:23" s="2" customFormat="1" ht="10.7">
      <c r="A1342" s="259">
        <v>1317</v>
      </c>
      <c r="B1342" s="189"/>
      <c r="C1342" s="186"/>
      <c r="D1342" s="187"/>
      <c r="E1342" s="186"/>
      <c r="F1342" s="188"/>
      <c r="G1342" s="262">
        <f t="shared" si="41"/>
        <v>0</v>
      </c>
      <c r="H1342" s="192"/>
      <c r="I1342" s="187"/>
      <c r="J1342" s="187"/>
      <c r="K1342" s="187"/>
      <c r="L1342" s="187"/>
      <c r="M1342" s="187"/>
      <c r="N1342" s="187"/>
      <c r="O1342" s="187"/>
      <c r="P1342" s="187"/>
      <c r="Q1342" s="187"/>
      <c r="R1342" s="187"/>
      <c r="S1342" s="187"/>
      <c r="T1342" s="269"/>
      <c r="U1342" s="271">
        <f>IF(AND(H1342=0,I1342=0,J1342=0,K1342=0,L1342=0,M1342=0,N1342=0,O1342=0,P1342=0,Q1342=0,R1342=0,S1342=0,T1342=0),0,AVERAGE($H1342:T1342))</f>
        <v>0</v>
      </c>
      <c r="V1342" s="272">
        <f t="shared" si="42"/>
        <v>0</v>
      </c>
      <c r="W1342" s="272">
        <f>IF(U1342&gt;11,(U1342-#REF!-#REF!),0)</f>
        <v>0</v>
      </c>
    </row>
    <row r="1343" spans="1:23" s="2" customFormat="1" ht="10.7">
      <c r="A1343" s="259">
        <v>1318</v>
      </c>
      <c r="B1343" s="189"/>
      <c r="C1343" s="186"/>
      <c r="D1343" s="187"/>
      <c r="E1343" s="186"/>
      <c r="F1343" s="188"/>
      <c r="G1343" s="262">
        <f t="shared" si="41"/>
        <v>0</v>
      </c>
      <c r="H1343" s="192"/>
      <c r="I1343" s="187"/>
      <c r="J1343" s="187"/>
      <c r="K1343" s="187"/>
      <c r="L1343" s="187"/>
      <c r="M1343" s="187"/>
      <c r="N1343" s="187"/>
      <c r="O1343" s="187"/>
      <c r="P1343" s="187"/>
      <c r="Q1343" s="187"/>
      <c r="R1343" s="187"/>
      <c r="S1343" s="187"/>
      <c r="T1343" s="269"/>
      <c r="U1343" s="271">
        <f>IF(AND(H1343=0,I1343=0,J1343=0,K1343=0,L1343=0,M1343=0,N1343=0,O1343=0,P1343=0,Q1343=0,R1343=0,S1343=0,T1343=0),0,AVERAGE($H1343:T1343))</f>
        <v>0</v>
      </c>
      <c r="V1343" s="272">
        <f t="shared" si="42"/>
        <v>0</v>
      </c>
      <c r="W1343" s="272">
        <f>IF(U1343&gt;11,(U1343-#REF!-#REF!),0)</f>
        <v>0</v>
      </c>
    </row>
    <row r="1344" spans="1:23" s="2" customFormat="1" ht="10.7">
      <c r="A1344" s="259">
        <v>1319</v>
      </c>
      <c r="B1344" s="189"/>
      <c r="C1344" s="186"/>
      <c r="D1344" s="187"/>
      <c r="E1344" s="186"/>
      <c r="F1344" s="188"/>
      <c r="G1344" s="262">
        <f t="shared" si="41"/>
        <v>0</v>
      </c>
      <c r="H1344" s="192"/>
      <c r="I1344" s="187"/>
      <c r="J1344" s="187"/>
      <c r="K1344" s="187"/>
      <c r="L1344" s="187"/>
      <c r="M1344" s="187"/>
      <c r="N1344" s="187"/>
      <c r="O1344" s="187"/>
      <c r="P1344" s="187"/>
      <c r="Q1344" s="187"/>
      <c r="R1344" s="187"/>
      <c r="S1344" s="187"/>
      <c r="T1344" s="269"/>
      <c r="U1344" s="271">
        <f>IF(AND(H1344=0,I1344=0,J1344=0,K1344=0,L1344=0,M1344=0,N1344=0,O1344=0,P1344=0,Q1344=0,R1344=0,S1344=0,T1344=0),0,AVERAGE($H1344:T1344))</f>
        <v>0</v>
      </c>
      <c r="V1344" s="272">
        <f t="shared" si="42"/>
        <v>0</v>
      </c>
      <c r="W1344" s="272">
        <f>IF(U1344&gt;11,(U1344-#REF!-#REF!),0)</f>
        <v>0</v>
      </c>
    </row>
    <row r="1345" spans="1:23" s="2" customFormat="1" ht="10.7">
      <c r="A1345" s="259">
        <v>1320</v>
      </c>
      <c r="B1345" s="189"/>
      <c r="C1345" s="186"/>
      <c r="D1345" s="187"/>
      <c r="E1345" s="186"/>
      <c r="F1345" s="188"/>
      <c r="G1345" s="262">
        <f t="shared" si="41"/>
        <v>0</v>
      </c>
      <c r="H1345" s="192"/>
      <c r="I1345" s="187"/>
      <c r="J1345" s="187"/>
      <c r="K1345" s="187"/>
      <c r="L1345" s="187"/>
      <c r="M1345" s="187"/>
      <c r="N1345" s="187"/>
      <c r="O1345" s="187"/>
      <c r="P1345" s="187"/>
      <c r="Q1345" s="187"/>
      <c r="R1345" s="187"/>
      <c r="S1345" s="187"/>
      <c r="T1345" s="269"/>
      <c r="U1345" s="271">
        <f>IF(AND(H1345=0,I1345=0,J1345=0,K1345=0,L1345=0,M1345=0,N1345=0,O1345=0,P1345=0,Q1345=0,R1345=0,S1345=0,T1345=0),0,AVERAGE($H1345:T1345))</f>
        <v>0</v>
      </c>
      <c r="V1345" s="272">
        <f t="shared" si="42"/>
        <v>0</v>
      </c>
      <c r="W1345" s="272">
        <f>IF(U1345&gt;11,(U1345-#REF!-#REF!),0)</f>
        <v>0</v>
      </c>
    </row>
    <row r="1346" spans="1:23" s="2" customFormat="1" ht="10.7">
      <c r="A1346" s="259">
        <v>1321</v>
      </c>
      <c r="B1346" s="189"/>
      <c r="C1346" s="186"/>
      <c r="D1346" s="187"/>
      <c r="E1346" s="186"/>
      <c r="F1346" s="188"/>
      <c r="G1346" s="262">
        <f t="shared" si="41"/>
        <v>0</v>
      </c>
      <c r="H1346" s="192"/>
      <c r="I1346" s="187"/>
      <c r="J1346" s="187"/>
      <c r="K1346" s="187"/>
      <c r="L1346" s="187"/>
      <c r="M1346" s="187"/>
      <c r="N1346" s="187"/>
      <c r="O1346" s="187"/>
      <c r="P1346" s="187"/>
      <c r="Q1346" s="187"/>
      <c r="R1346" s="187"/>
      <c r="S1346" s="187"/>
      <c r="T1346" s="269"/>
      <c r="U1346" s="271">
        <f>IF(AND(H1346=0,I1346=0,J1346=0,K1346=0,L1346=0,M1346=0,N1346=0,O1346=0,P1346=0,Q1346=0,R1346=0,S1346=0,T1346=0),0,AVERAGE($H1346:T1346))</f>
        <v>0</v>
      </c>
      <c r="V1346" s="272">
        <f t="shared" si="42"/>
        <v>0</v>
      </c>
      <c r="W1346" s="272">
        <f>IF(U1346&gt;11,(U1346-#REF!-#REF!),0)</f>
        <v>0</v>
      </c>
    </row>
    <row r="1347" spans="1:23" s="2" customFormat="1" ht="10.7">
      <c r="A1347" s="259">
        <v>1322</v>
      </c>
      <c r="B1347" s="189"/>
      <c r="C1347" s="186"/>
      <c r="D1347" s="187"/>
      <c r="E1347" s="186"/>
      <c r="F1347" s="188"/>
      <c r="G1347" s="262">
        <f t="shared" si="41"/>
        <v>0</v>
      </c>
      <c r="H1347" s="192"/>
      <c r="I1347" s="187"/>
      <c r="J1347" s="187"/>
      <c r="K1347" s="187"/>
      <c r="L1347" s="187"/>
      <c r="M1347" s="187"/>
      <c r="N1347" s="187"/>
      <c r="O1347" s="187"/>
      <c r="P1347" s="187"/>
      <c r="Q1347" s="187"/>
      <c r="R1347" s="187"/>
      <c r="S1347" s="187"/>
      <c r="T1347" s="269"/>
      <c r="U1347" s="271">
        <f>IF(AND(H1347=0,I1347=0,J1347=0,K1347=0,L1347=0,M1347=0,N1347=0,O1347=0,P1347=0,Q1347=0,R1347=0,S1347=0,T1347=0),0,AVERAGE($H1347:T1347))</f>
        <v>0</v>
      </c>
      <c r="V1347" s="272">
        <f t="shared" si="42"/>
        <v>0</v>
      </c>
      <c r="W1347" s="272">
        <f>IF(U1347&gt;11,(U1347-#REF!-#REF!),0)</f>
        <v>0</v>
      </c>
    </row>
    <row r="1348" spans="1:23" s="2" customFormat="1" ht="10.7">
      <c r="A1348" s="259">
        <v>1323</v>
      </c>
      <c r="B1348" s="189"/>
      <c r="C1348" s="186"/>
      <c r="D1348" s="187"/>
      <c r="E1348" s="186"/>
      <c r="F1348" s="188"/>
      <c r="G1348" s="262">
        <f t="shared" si="41"/>
        <v>0</v>
      </c>
      <c r="H1348" s="192"/>
      <c r="I1348" s="187"/>
      <c r="J1348" s="187"/>
      <c r="K1348" s="187"/>
      <c r="L1348" s="187"/>
      <c r="M1348" s="187"/>
      <c r="N1348" s="187"/>
      <c r="O1348" s="187"/>
      <c r="P1348" s="187"/>
      <c r="Q1348" s="187"/>
      <c r="R1348" s="187"/>
      <c r="S1348" s="187"/>
      <c r="T1348" s="269"/>
      <c r="U1348" s="271">
        <f>IF(AND(H1348=0,I1348=0,J1348=0,K1348=0,L1348=0,M1348=0,N1348=0,O1348=0,P1348=0,Q1348=0,R1348=0,S1348=0,T1348=0),0,AVERAGE($H1348:T1348))</f>
        <v>0</v>
      </c>
      <c r="V1348" s="272">
        <f t="shared" si="42"/>
        <v>0</v>
      </c>
      <c r="W1348" s="272">
        <f>IF(U1348&gt;11,(U1348-#REF!-#REF!),0)</f>
        <v>0</v>
      </c>
    </row>
    <row r="1349" spans="1:23" s="2" customFormat="1" ht="10.7">
      <c r="A1349" s="259">
        <v>1324</v>
      </c>
      <c r="B1349" s="189"/>
      <c r="C1349" s="186"/>
      <c r="D1349" s="187"/>
      <c r="E1349" s="186"/>
      <c r="F1349" s="188"/>
      <c r="G1349" s="262">
        <f t="shared" si="41"/>
        <v>0</v>
      </c>
      <c r="H1349" s="192"/>
      <c r="I1349" s="187"/>
      <c r="J1349" s="187"/>
      <c r="K1349" s="187"/>
      <c r="L1349" s="187"/>
      <c r="M1349" s="187"/>
      <c r="N1349" s="187"/>
      <c r="O1349" s="187"/>
      <c r="P1349" s="187"/>
      <c r="Q1349" s="187"/>
      <c r="R1349" s="187"/>
      <c r="S1349" s="187"/>
      <c r="T1349" s="269"/>
      <c r="U1349" s="271">
        <f>IF(AND(H1349=0,I1349=0,J1349=0,K1349=0,L1349=0,M1349=0,N1349=0,O1349=0,P1349=0,Q1349=0,R1349=0,S1349=0,T1349=0),0,AVERAGE($H1349:T1349))</f>
        <v>0</v>
      </c>
      <c r="V1349" s="272">
        <f t="shared" si="42"/>
        <v>0</v>
      </c>
      <c r="W1349" s="272">
        <f>IF(U1349&gt;11,(U1349-#REF!-#REF!),0)</f>
        <v>0</v>
      </c>
    </row>
    <row r="1350" spans="1:23" s="2" customFormat="1" ht="10.7">
      <c r="A1350" s="259">
        <v>1325</v>
      </c>
      <c r="B1350" s="189"/>
      <c r="C1350" s="186"/>
      <c r="D1350" s="187"/>
      <c r="E1350" s="186"/>
      <c r="F1350" s="188"/>
      <c r="G1350" s="262">
        <f t="shared" si="41"/>
        <v>0</v>
      </c>
      <c r="H1350" s="192"/>
      <c r="I1350" s="187"/>
      <c r="J1350" s="187"/>
      <c r="K1350" s="187"/>
      <c r="L1350" s="187"/>
      <c r="M1350" s="187"/>
      <c r="N1350" s="187"/>
      <c r="O1350" s="187"/>
      <c r="P1350" s="187"/>
      <c r="Q1350" s="187"/>
      <c r="R1350" s="187"/>
      <c r="S1350" s="187"/>
      <c r="T1350" s="269"/>
      <c r="U1350" s="271">
        <f>IF(AND(H1350=0,I1350=0,J1350=0,K1350=0,L1350=0,M1350=0,N1350=0,O1350=0,P1350=0,Q1350=0,R1350=0,S1350=0,T1350=0),0,AVERAGE($H1350:T1350))</f>
        <v>0</v>
      </c>
      <c r="V1350" s="272">
        <f t="shared" si="42"/>
        <v>0</v>
      </c>
      <c r="W1350" s="272">
        <f>IF(U1350&gt;11,(U1350-#REF!-#REF!),0)</f>
        <v>0</v>
      </c>
    </row>
    <row r="1351" spans="1:23" s="2" customFormat="1" ht="10.7">
      <c r="A1351" s="259">
        <v>1326</v>
      </c>
      <c r="B1351" s="189"/>
      <c r="C1351" s="186"/>
      <c r="D1351" s="187"/>
      <c r="E1351" s="186"/>
      <c r="F1351" s="188"/>
      <c r="G1351" s="262">
        <f t="shared" si="41"/>
        <v>0</v>
      </c>
      <c r="H1351" s="192"/>
      <c r="I1351" s="187"/>
      <c r="J1351" s="187"/>
      <c r="K1351" s="187"/>
      <c r="L1351" s="187"/>
      <c r="M1351" s="187"/>
      <c r="N1351" s="187"/>
      <c r="O1351" s="187"/>
      <c r="P1351" s="187"/>
      <c r="Q1351" s="187"/>
      <c r="R1351" s="187"/>
      <c r="S1351" s="187"/>
      <c r="T1351" s="269"/>
      <c r="U1351" s="271">
        <f>IF(AND(H1351=0,I1351=0,J1351=0,K1351=0,L1351=0,M1351=0,N1351=0,O1351=0,P1351=0,Q1351=0,R1351=0,S1351=0,T1351=0),0,AVERAGE($H1351:T1351))</f>
        <v>0</v>
      </c>
      <c r="V1351" s="272">
        <f t="shared" si="42"/>
        <v>0</v>
      </c>
      <c r="W1351" s="272">
        <f>IF(U1351&gt;11,(U1351-#REF!-#REF!),0)</f>
        <v>0</v>
      </c>
    </row>
    <row r="1352" spans="1:23" s="2" customFormat="1" ht="10.7">
      <c r="A1352" s="259">
        <v>1327</v>
      </c>
      <c r="B1352" s="189"/>
      <c r="C1352" s="186"/>
      <c r="D1352" s="187"/>
      <c r="E1352" s="186"/>
      <c r="F1352" s="188"/>
      <c r="G1352" s="262">
        <f t="shared" si="41"/>
        <v>0</v>
      </c>
      <c r="H1352" s="192"/>
      <c r="I1352" s="187"/>
      <c r="J1352" s="187"/>
      <c r="K1352" s="187"/>
      <c r="L1352" s="187"/>
      <c r="M1352" s="187"/>
      <c r="N1352" s="187"/>
      <c r="O1352" s="187"/>
      <c r="P1352" s="187"/>
      <c r="Q1352" s="187"/>
      <c r="R1352" s="187"/>
      <c r="S1352" s="187"/>
      <c r="T1352" s="269"/>
      <c r="U1352" s="271">
        <f>IF(AND(H1352=0,I1352=0,J1352=0,K1352=0,L1352=0,M1352=0,N1352=0,O1352=0,P1352=0,Q1352=0,R1352=0,S1352=0,T1352=0),0,AVERAGE($H1352:T1352))</f>
        <v>0</v>
      </c>
      <c r="V1352" s="272">
        <f t="shared" si="42"/>
        <v>0</v>
      </c>
      <c r="W1352" s="272">
        <f>IF(U1352&gt;11,(U1352-#REF!-#REF!),0)</f>
        <v>0</v>
      </c>
    </row>
    <row r="1353" spans="1:23" s="2" customFormat="1" ht="10.7">
      <c r="A1353" s="259">
        <v>1328</v>
      </c>
      <c r="B1353" s="189"/>
      <c r="C1353" s="186"/>
      <c r="D1353" s="187"/>
      <c r="E1353" s="186"/>
      <c r="F1353" s="188"/>
      <c r="G1353" s="262">
        <f t="shared" si="41"/>
        <v>0</v>
      </c>
      <c r="H1353" s="192"/>
      <c r="I1353" s="187"/>
      <c r="J1353" s="187"/>
      <c r="K1353" s="187"/>
      <c r="L1353" s="187"/>
      <c r="M1353" s="187"/>
      <c r="N1353" s="187"/>
      <c r="O1353" s="187"/>
      <c r="P1353" s="187"/>
      <c r="Q1353" s="187"/>
      <c r="R1353" s="187"/>
      <c r="S1353" s="187"/>
      <c r="T1353" s="269"/>
      <c r="U1353" s="271">
        <f>IF(AND(H1353=0,I1353=0,J1353=0,K1353=0,L1353=0,M1353=0,N1353=0,O1353=0,P1353=0,Q1353=0,R1353=0,S1353=0,T1353=0),0,AVERAGE($H1353:T1353))</f>
        <v>0</v>
      </c>
      <c r="V1353" s="272">
        <f t="shared" si="42"/>
        <v>0</v>
      </c>
      <c r="W1353" s="272">
        <f>IF(U1353&gt;11,(U1353-#REF!-#REF!),0)</f>
        <v>0</v>
      </c>
    </row>
    <row r="1354" spans="1:23" s="2" customFormat="1" ht="10.7">
      <c r="A1354" s="259">
        <v>1329</v>
      </c>
      <c r="B1354" s="189"/>
      <c r="C1354" s="186"/>
      <c r="D1354" s="187"/>
      <c r="E1354" s="186"/>
      <c r="F1354" s="188"/>
      <c r="G1354" s="262">
        <f t="shared" si="41"/>
        <v>0</v>
      </c>
      <c r="H1354" s="192"/>
      <c r="I1354" s="187"/>
      <c r="J1354" s="187"/>
      <c r="K1354" s="187"/>
      <c r="L1354" s="187"/>
      <c r="M1354" s="187"/>
      <c r="N1354" s="187"/>
      <c r="O1354" s="187"/>
      <c r="P1354" s="187"/>
      <c r="Q1354" s="187"/>
      <c r="R1354" s="187"/>
      <c r="S1354" s="187"/>
      <c r="T1354" s="269"/>
      <c r="U1354" s="271">
        <f>IF(AND(H1354=0,I1354=0,J1354=0,K1354=0,L1354=0,M1354=0,N1354=0,O1354=0,P1354=0,Q1354=0,R1354=0,S1354=0,T1354=0),0,AVERAGE($H1354:T1354))</f>
        <v>0</v>
      </c>
      <c r="V1354" s="272">
        <f t="shared" si="42"/>
        <v>0</v>
      </c>
      <c r="W1354" s="272">
        <f>IF(U1354&gt;11,(U1354-#REF!-#REF!),0)</f>
        <v>0</v>
      </c>
    </row>
    <row r="1355" spans="1:23" s="2" customFormat="1" ht="10.7">
      <c r="A1355" s="259">
        <v>1330</v>
      </c>
      <c r="B1355" s="189"/>
      <c r="C1355" s="186"/>
      <c r="D1355" s="187"/>
      <c r="E1355" s="186"/>
      <c r="F1355" s="188"/>
      <c r="G1355" s="262">
        <f t="shared" si="41"/>
        <v>0</v>
      </c>
      <c r="H1355" s="192"/>
      <c r="I1355" s="187"/>
      <c r="J1355" s="187"/>
      <c r="K1355" s="187"/>
      <c r="L1355" s="187"/>
      <c r="M1355" s="187"/>
      <c r="N1355" s="187"/>
      <c r="O1355" s="187"/>
      <c r="P1355" s="187"/>
      <c r="Q1355" s="187"/>
      <c r="R1355" s="187"/>
      <c r="S1355" s="187"/>
      <c r="T1355" s="269"/>
      <c r="U1355" s="271">
        <f>IF(AND(H1355=0,I1355=0,J1355=0,K1355=0,L1355=0,M1355=0,N1355=0,O1355=0,P1355=0,Q1355=0,R1355=0,S1355=0,T1355=0),0,AVERAGE($H1355:T1355))</f>
        <v>0</v>
      </c>
      <c r="V1355" s="272">
        <f t="shared" si="42"/>
        <v>0</v>
      </c>
      <c r="W1355" s="272">
        <f>IF(U1355&gt;11,(U1355-#REF!-#REF!),0)</f>
        <v>0</v>
      </c>
    </row>
    <row r="1356" spans="1:23" s="2" customFormat="1" ht="10.7">
      <c r="A1356" s="259">
        <v>1331</v>
      </c>
      <c r="B1356" s="189"/>
      <c r="C1356" s="186"/>
      <c r="D1356" s="187"/>
      <c r="E1356" s="186"/>
      <c r="F1356" s="188"/>
      <c r="G1356" s="262">
        <f t="shared" si="41"/>
        <v>0</v>
      </c>
      <c r="H1356" s="192"/>
      <c r="I1356" s="187"/>
      <c r="J1356" s="187"/>
      <c r="K1356" s="187"/>
      <c r="L1356" s="187"/>
      <c r="M1356" s="187"/>
      <c r="N1356" s="187"/>
      <c r="O1356" s="187"/>
      <c r="P1356" s="187"/>
      <c r="Q1356" s="187"/>
      <c r="R1356" s="187"/>
      <c r="S1356" s="187"/>
      <c r="T1356" s="269"/>
      <c r="U1356" s="271">
        <f>IF(AND(H1356=0,I1356=0,J1356=0,K1356=0,L1356=0,M1356=0,N1356=0,O1356=0,P1356=0,Q1356=0,R1356=0,S1356=0,T1356=0),0,AVERAGE($H1356:T1356))</f>
        <v>0</v>
      </c>
      <c r="V1356" s="272">
        <f t="shared" si="42"/>
        <v>0</v>
      </c>
      <c r="W1356" s="272">
        <f>IF(U1356&gt;11,(U1356-#REF!-#REF!),0)</f>
        <v>0</v>
      </c>
    </row>
    <row r="1357" spans="1:23" s="2" customFormat="1" ht="10.7">
      <c r="A1357" s="259">
        <v>1332</v>
      </c>
      <c r="B1357" s="189"/>
      <c r="C1357" s="186"/>
      <c r="D1357" s="187"/>
      <c r="E1357" s="186"/>
      <c r="F1357" s="188"/>
      <c r="G1357" s="262">
        <f t="shared" si="41"/>
        <v>0</v>
      </c>
      <c r="H1357" s="192"/>
      <c r="I1357" s="187"/>
      <c r="J1357" s="187"/>
      <c r="K1357" s="187"/>
      <c r="L1357" s="187"/>
      <c r="M1357" s="187"/>
      <c r="N1357" s="187"/>
      <c r="O1357" s="187"/>
      <c r="P1357" s="187"/>
      <c r="Q1357" s="187"/>
      <c r="R1357" s="187"/>
      <c r="S1357" s="187"/>
      <c r="T1357" s="269"/>
      <c r="U1357" s="271">
        <f>IF(AND(H1357=0,I1357=0,J1357=0,K1357=0,L1357=0,M1357=0,N1357=0,O1357=0,P1357=0,Q1357=0,R1357=0,S1357=0,T1357=0),0,AVERAGE($H1357:T1357))</f>
        <v>0</v>
      </c>
      <c r="V1357" s="272">
        <f t="shared" si="42"/>
        <v>0</v>
      </c>
      <c r="W1357" s="272">
        <f>IF(U1357&gt;11,(U1357-#REF!-#REF!),0)</f>
        <v>0</v>
      </c>
    </row>
    <row r="1358" spans="1:23" s="2" customFormat="1" ht="10.7">
      <c r="A1358" s="259">
        <v>1333</v>
      </c>
      <c r="B1358" s="189"/>
      <c r="C1358" s="186"/>
      <c r="D1358" s="187"/>
      <c r="E1358" s="186"/>
      <c r="F1358" s="188"/>
      <c r="G1358" s="262">
        <f t="shared" si="41"/>
        <v>0</v>
      </c>
      <c r="H1358" s="192"/>
      <c r="I1358" s="187"/>
      <c r="J1358" s="187"/>
      <c r="K1358" s="187"/>
      <c r="L1358" s="187"/>
      <c r="M1358" s="187"/>
      <c r="N1358" s="187"/>
      <c r="O1358" s="187"/>
      <c r="P1358" s="187"/>
      <c r="Q1358" s="187"/>
      <c r="R1358" s="187"/>
      <c r="S1358" s="187"/>
      <c r="T1358" s="269"/>
      <c r="U1358" s="271">
        <f>IF(AND(H1358=0,I1358=0,J1358=0,K1358=0,L1358=0,M1358=0,N1358=0,O1358=0,P1358=0,Q1358=0,R1358=0,S1358=0,T1358=0),0,AVERAGE($H1358:T1358))</f>
        <v>0</v>
      </c>
      <c r="V1358" s="272">
        <f t="shared" si="42"/>
        <v>0</v>
      </c>
      <c r="W1358" s="272">
        <f>IF(U1358&gt;11,(U1358-#REF!-#REF!),0)</f>
        <v>0</v>
      </c>
    </row>
    <row r="1359" spans="1:23" s="2" customFormat="1" ht="10.7">
      <c r="A1359" s="259">
        <v>1334</v>
      </c>
      <c r="B1359" s="189"/>
      <c r="C1359" s="186"/>
      <c r="D1359" s="187"/>
      <c r="E1359" s="186"/>
      <c r="F1359" s="188"/>
      <c r="G1359" s="262">
        <f t="shared" si="41"/>
        <v>0</v>
      </c>
      <c r="H1359" s="192"/>
      <c r="I1359" s="187"/>
      <c r="J1359" s="187"/>
      <c r="K1359" s="187"/>
      <c r="L1359" s="187"/>
      <c r="M1359" s="187"/>
      <c r="N1359" s="187"/>
      <c r="O1359" s="187"/>
      <c r="P1359" s="187"/>
      <c r="Q1359" s="187"/>
      <c r="R1359" s="187"/>
      <c r="S1359" s="187"/>
      <c r="T1359" s="269"/>
      <c r="U1359" s="271">
        <f>IF(AND(H1359=0,I1359=0,J1359=0,K1359=0,L1359=0,M1359=0,N1359=0,O1359=0,P1359=0,Q1359=0,R1359=0,S1359=0,T1359=0),0,AVERAGE($H1359:T1359))</f>
        <v>0</v>
      </c>
      <c r="V1359" s="272">
        <f t="shared" si="42"/>
        <v>0</v>
      </c>
      <c r="W1359" s="272">
        <f>IF(U1359&gt;11,(U1359-#REF!-#REF!),0)</f>
        <v>0</v>
      </c>
    </row>
    <row r="1360" spans="1:23" s="2" customFormat="1" ht="10.7">
      <c r="A1360" s="259">
        <v>1335</v>
      </c>
      <c r="B1360" s="189"/>
      <c r="C1360" s="186"/>
      <c r="D1360" s="187"/>
      <c r="E1360" s="186"/>
      <c r="F1360" s="188"/>
      <c r="G1360" s="262">
        <f t="shared" si="41"/>
        <v>0</v>
      </c>
      <c r="H1360" s="192"/>
      <c r="I1360" s="187"/>
      <c r="J1360" s="187"/>
      <c r="K1360" s="187"/>
      <c r="L1360" s="187"/>
      <c r="M1360" s="187"/>
      <c r="N1360" s="187"/>
      <c r="O1360" s="187"/>
      <c r="P1360" s="187"/>
      <c r="Q1360" s="187"/>
      <c r="R1360" s="187"/>
      <c r="S1360" s="187"/>
      <c r="T1360" s="269"/>
      <c r="U1360" s="271">
        <f>IF(AND(H1360=0,I1360=0,J1360=0,K1360=0,L1360=0,M1360=0,N1360=0,O1360=0,P1360=0,Q1360=0,R1360=0,S1360=0,T1360=0),0,AVERAGE($H1360:T1360))</f>
        <v>0</v>
      </c>
      <c r="V1360" s="272">
        <f t="shared" si="42"/>
        <v>0</v>
      </c>
      <c r="W1360" s="272">
        <f>IF(U1360&gt;11,(U1360-#REF!-#REF!),0)</f>
        <v>0</v>
      </c>
    </row>
    <row r="1361" spans="1:23" s="2" customFormat="1" ht="10.7">
      <c r="A1361" s="259">
        <v>1336</v>
      </c>
      <c r="B1361" s="189"/>
      <c r="C1361" s="186"/>
      <c r="D1361" s="187"/>
      <c r="E1361" s="186"/>
      <c r="F1361" s="188"/>
      <c r="G1361" s="262">
        <f t="shared" si="41"/>
        <v>0</v>
      </c>
      <c r="H1361" s="192"/>
      <c r="I1361" s="187"/>
      <c r="J1361" s="187"/>
      <c r="K1361" s="187"/>
      <c r="L1361" s="187"/>
      <c r="M1361" s="187"/>
      <c r="N1361" s="187"/>
      <c r="O1361" s="187"/>
      <c r="P1361" s="187"/>
      <c r="Q1361" s="187"/>
      <c r="R1361" s="187"/>
      <c r="S1361" s="187"/>
      <c r="T1361" s="269"/>
      <c r="U1361" s="271">
        <f>IF(AND(H1361=0,I1361=0,J1361=0,K1361=0,L1361=0,M1361=0,N1361=0,O1361=0,P1361=0,Q1361=0,R1361=0,S1361=0,T1361=0),0,AVERAGE($H1361:T1361))</f>
        <v>0</v>
      </c>
      <c r="V1361" s="272">
        <f t="shared" si="42"/>
        <v>0</v>
      </c>
      <c r="W1361" s="272">
        <f>IF(U1361&gt;11,(U1361-#REF!-#REF!),0)</f>
        <v>0</v>
      </c>
    </row>
    <row r="1362" spans="1:23" s="2" customFormat="1" ht="10.7">
      <c r="A1362" s="259">
        <v>1337</v>
      </c>
      <c r="B1362" s="189"/>
      <c r="C1362" s="186"/>
      <c r="D1362" s="187"/>
      <c r="E1362" s="186"/>
      <c r="F1362" s="188"/>
      <c r="G1362" s="262">
        <f t="shared" si="41"/>
        <v>0</v>
      </c>
      <c r="H1362" s="192"/>
      <c r="I1362" s="187"/>
      <c r="J1362" s="187"/>
      <c r="K1362" s="187"/>
      <c r="L1362" s="187"/>
      <c r="M1362" s="187"/>
      <c r="N1362" s="187"/>
      <c r="O1362" s="187"/>
      <c r="P1362" s="187"/>
      <c r="Q1362" s="187"/>
      <c r="R1362" s="187"/>
      <c r="S1362" s="187"/>
      <c r="T1362" s="269"/>
      <c r="U1362" s="271">
        <f>IF(AND(H1362=0,I1362=0,J1362=0,K1362=0,L1362=0,M1362=0,N1362=0,O1362=0,P1362=0,Q1362=0,R1362=0,S1362=0,T1362=0),0,AVERAGE($H1362:T1362))</f>
        <v>0</v>
      </c>
      <c r="V1362" s="272">
        <f t="shared" si="42"/>
        <v>0</v>
      </c>
      <c r="W1362" s="272">
        <f>IF(U1362&gt;11,(U1362-#REF!-#REF!),0)</f>
        <v>0</v>
      </c>
    </row>
    <row r="1363" spans="1:23" s="2" customFormat="1" ht="10.7">
      <c r="A1363" s="259">
        <v>1338</v>
      </c>
      <c r="B1363" s="189"/>
      <c r="C1363" s="186"/>
      <c r="D1363" s="187"/>
      <c r="E1363" s="186"/>
      <c r="F1363" s="188"/>
      <c r="G1363" s="262">
        <f t="shared" si="41"/>
        <v>0</v>
      </c>
      <c r="H1363" s="192"/>
      <c r="I1363" s="187"/>
      <c r="J1363" s="187"/>
      <c r="K1363" s="187"/>
      <c r="L1363" s="187"/>
      <c r="M1363" s="187"/>
      <c r="N1363" s="187"/>
      <c r="O1363" s="187"/>
      <c r="P1363" s="187"/>
      <c r="Q1363" s="187"/>
      <c r="R1363" s="187"/>
      <c r="S1363" s="187"/>
      <c r="T1363" s="269"/>
      <c r="U1363" s="271">
        <f>IF(AND(H1363=0,I1363=0,J1363=0,K1363=0,L1363=0,M1363=0,N1363=0,O1363=0,P1363=0,Q1363=0,R1363=0,S1363=0,T1363=0),0,AVERAGE($H1363:T1363))</f>
        <v>0</v>
      </c>
      <c r="V1363" s="272">
        <f t="shared" si="42"/>
        <v>0</v>
      </c>
      <c r="W1363" s="272">
        <f>IF(U1363&gt;11,(U1363-#REF!-#REF!),0)</f>
        <v>0</v>
      </c>
    </row>
    <row r="1364" spans="1:23" s="2" customFormat="1" ht="10.7">
      <c r="A1364" s="259">
        <v>1339</v>
      </c>
      <c r="B1364" s="189"/>
      <c r="C1364" s="186"/>
      <c r="D1364" s="187"/>
      <c r="E1364" s="186"/>
      <c r="F1364" s="188"/>
      <c r="G1364" s="262">
        <f t="shared" si="41"/>
        <v>0</v>
      </c>
      <c r="H1364" s="192"/>
      <c r="I1364" s="187"/>
      <c r="J1364" s="187"/>
      <c r="K1364" s="187"/>
      <c r="L1364" s="187"/>
      <c r="M1364" s="187"/>
      <c r="N1364" s="187"/>
      <c r="O1364" s="187"/>
      <c r="P1364" s="187"/>
      <c r="Q1364" s="187"/>
      <c r="R1364" s="187"/>
      <c r="S1364" s="187"/>
      <c r="T1364" s="269"/>
      <c r="U1364" s="271">
        <f>IF(AND(H1364=0,I1364=0,J1364=0,K1364=0,L1364=0,M1364=0,N1364=0,O1364=0,P1364=0,Q1364=0,R1364=0,S1364=0,T1364=0),0,AVERAGE($H1364:T1364))</f>
        <v>0</v>
      </c>
      <c r="V1364" s="272">
        <f t="shared" si="42"/>
        <v>0</v>
      </c>
      <c r="W1364" s="272">
        <f>IF(U1364&gt;11,(U1364-#REF!-#REF!),0)</f>
        <v>0</v>
      </c>
    </row>
    <row r="1365" spans="1:23" s="2" customFormat="1" ht="10.7">
      <c r="A1365" s="259">
        <v>1340</v>
      </c>
      <c r="B1365" s="189"/>
      <c r="C1365" s="186"/>
      <c r="D1365" s="187"/>
      <c r="E1365" s="186"/>
      <c r="F1365" s="188"/>
      <c r="G1365" s="262">
        <f t="shared" si="41"/>
        <v>0</v>
      </c>
      <c r="H1365" s="192"/>
      <c r="I1365" s="187"/>
      <c r="J1365" s="187"/>
      <c r="K1365" s="187"/>
      <c r="L1365" s="187"/>
      <c r="M1365" s="187"/>
      <c r="N1365" s="187"/>
      <c r="O1365" s="187"/>
      <c r="P1365" s="187"/>
      <c r="Q1365" s="187"/>
      <c r="R1365" s="187"/>
      <c r="S1365" s="187"/>
      <c r="T1365" s="269"/>
      <c r="U1365" s="271">
        <f>IF(AND(H1365=0,I1365=0,J1365=0,K1365=0,L1365=0,M1365=0,N1365=0,O1365=0,P1365=0,Q1365=0,R1365=0,S1365=0,T1365=0),0,AVERAGE($H1365:T1365))</f>
        <v>0</v>
      </c>
      <c r="V1365" s="272">
        <f t="shared" si="42"/>
        <v>0</v>
      </c>
      <c r="W1365" s="272">
        <f>IF(U1365&gt;11,(U1365-#REF!-#REF!),0)</f>
        <v>0</v>
      </c>
    </row>
    <row r="1366" spans="1:23" s="2" customFormat="1" ht="10.7">
      <c r="A1366" s="259">
        <v>1341</v>
      </c>
      <c r="B1366" s="189"/>
      <c r="C1366" s="186"/>
      <c r="D1366" s="187"/>
      <c r="E1366" s="186"/>
      <c r="F1366" s="188"/>
      <c r="G1366" s="262">
        <f t="shared" si="41"/>
        <v>0</v>
      </c>
      <c r="H1366" s="192"/>
      <c r="I1366" s="187"/>
      <c r="J1366" s="187"/>
      <c r="K1366" s="187"/>
      <c r="L1366" s="187"/>
      <c r="M1366" s="187"/>
      <c r="N1366" s="187"/>
      <c r="O1366" s="187"/>
      <c r="P1366" s="187"/>
      <c r="Q1366" s="187"/>
      <c r="R1366" s="187"/>
      <c r="S1366" s="187"/>
      <c r="T1366" s="269"/>
      <c r="U1366" s="271">
        <f>IF(AND(H1366=0,I1366=0,J1366=0,K1366=0,L1366=0,M1366=0,N1366=0,O1366=0,P1366=0,Q1366=0,R1366=0,S1366=0,T1366=0),0,AVERAGE($H1366:T1366))</f>
        <v>0</v>
      </c>
      <c r="V1366" s="272">
        <f t="shared" si="42"/>
        <v>0</v>
      </c>
      <c r="W1366" s="272">
        <f>IF(U1366&gt;11,(U1366-#REF!-#REF!),0)</f>
        <v>0</v>
      </c>
    </row>
    <row r="1367" spans="1:23" s="2" customFormat="1" ht="10.7">
      <c r="A1367" s="259">
        <v>1342</v>
      </c>
      <c r="B1367" s="189"/>
      <c r="C1367" s="186"/>
      <c r="D1367" s="187"/>
      <c r="E1367" s="186"/>
      <c r="F1367" s="188"/>
      <c r="G1367" s="262">
        <f t="shared" si="41"/>
        <v>0</v>
      </c>
      <c r="H1367" s="192"/>
      <c r="I1367" s="187"/>
      <c r="J1367" s="187"/>
      <c r="K1367" s="187"/>
      <c r="L1367" s="187"/>
      <c r="M1367" s="187"/>
      <c r="N1367" s="187"/>
      <c r="O1367" s="187"/>
      <c r="P1367" s="187"/>
      <c r="Q1367" s="187"/>
      <c r="R1367" s="187"/>
      <c r="S1367" s="187"/>
      <c r="T1367" s="269"/>
      <c r="U1367" s="271">
        <f>IF(AND(H1367=0,I1367=0,J1367=0,K1367=0,L1367=0,M1367=0,N1367=0,O1367=0,P1367=0,Q1367=0,R1367=0,S1367=0,T1367=0),0,AVERAGE($H1367:T1367))</f>
        <v>0</v>
      </c>
      <c r="V1367" s="272">
        <f t="shared" si="42"/>
        <v>0</v>
      </c>
      <c r="W1367" s="272">
        <f>IF(U1367&gt;11,(U1367-#REF!-#REF!),0)</f>
        <v>0</v>
      </c>
    </row>
    <row r="1368" spans="1:23" s="2" customFormat="1" ht="10.7">
      <c r="A1368" s="259">
        <v>1343</v>
      </c>
      <c r="B1368" s="189"/>
      <c r="C1368" s="186"/>
      <c r="D1368" s="187"/>
      <c r="E1368" s="186"/>
      <c r="F1368" s="188"/>
      <c r="G1368" s="262">
        <f t="shared" si="41"/>
        <v>0</v>
      </c>
      <c r="H1368" s="192"/>
      <c r="I1368" s="187"/>
      <c r="J1368" s="187"/>
      <c r="K1368" s="187"/>
      <c r="L1368" s="187"/>
      <c r="M1368" s="187"/>
      <c r="N1368" s="187"/>
      <c r="O1368" s="187"/>
      <c r="P1368" s="187"/>
      <c r="Q1368" s="187"/>
      <c r="R1368" s="187"/>
      <c r="S1368" s="187"/>
      <c r="T1368" s="269"/>
      <c r="U1368" s="271">
        <f>IF(AND(H1368=0,I1368=0,J1368=0,K1368=0,L1368=0,M1368=0,N1368=0,O1368=0,P1368=0,Q1368=0,R1368=0,S1368=0,T1368=0),0,AVERAGE($H1368:T1368))</f>
        <v>0</v>
      </c>
      <c r="V1368" s="272">
        <f t="shared" si="42"/>
        <v>0</v>
      </c>
      <c r="W1368" s="272">
        <f>IF(U1368&gt;11,(U1368-#REF!-#REF!),0)</f>
        <v>0</v>
      </c>
    </row>
    <row r="1369" spans="1:23" s="2" customFormat="1" ht="10.7">
      <c r="A1369" s="259">
        <v>1344</v>
      </c>
      <c r="B1369" s="189"/>
      <c r="C1369" s="186"/>
      <c r="D1369" s="187"/>
      <c r="E1369" s="186"/>
      <c r="F1369" s="188"/>
      <c r="G1369" s="262">
        <f t="shared" si="41"/>
        <v>0</v>
      </c>
      <c r="H1369" s="192"/>
      <c r="I1369" s="187"/>
      <c r="J1369" s="187"/>
      <c r="K1369" s="187"/>
      <c r="L1369" s="187"/>
      <c r="M1369" s="187"/>
      <c r="N1369" s="187"/>
      <c r="O1369" s="187"/>
      <c r="P1369" s="187"/>
      <c r="Q1369" s="187"/>
      <c r="R1369" s="187"/>
      <c r="S1369" s="187"/>
      <c r="T1369" s="269"/>
      <c r="U1369" s="271">
        <f>IF(AND(H1369=0,I1369=0,J1369=0,K1369=0,L1369=0,M1369=0,N1369=0,O1369=0,P1369=0,Q1369=0,R1369=0,S1369=0,T1369=0),0,AVERAGE($H1369:T1369))</f>
        <v>0</v>
      </c>
      <c r="V1369" s="272">
        <f t="shared" si="42"/>
        <v>0</v>
      </c>
      <c r="W1369" s="272">
        <f>IF(U1369&gt;11,(U1369-#REF!-#REF!),0)</f>
        <v>0</v>
      </c>
    </row>
    <row r="1370" spans="1:23" s="2" customFormat="1" ht="10.7">
      <c r="A1370" s="259">
        <v>1345</v>
      </c>
      <c r="B1370" s="189"/>
      <c r="C1370" s="186"/>
      <c r="D1370" s="187"/>
      <c r="E1370" s="186"/>
      <c r="F1370" s="188"/>
      <c r="G1370" s="262">
        <f t="shared" si="41"/>
        <v>0</v>
      </c>
      <c r="H1370" s="192"/>
      <c r="I1370" s="187"/>
      <c r="J1370" s="187"/>
      <c r="K1370" s="187"/>
      <c r="L1370" s="187"/>
      <c r="M1370" s="187"/>
      <c r="N1370" s="187"/>
      <c r="O1370" s="187"/>
      <c r="P1370" s="187"/>
      <c r="Q1370" s="187"/>
      <c r="R1370" s="187"/>
      <c r="S1370" s="187"/>
      <c r="T1370" s="269"/>
      <c r="U1370" s="271">
        <f>IF(AND(H1370=0,I1370=0,J1370=0,K1370=0,L1370=0,M1370=0,N1370=0,O1370=0,P1370=0,Q1370=0,R1370=0,S1370=0,T1370=0),0,AVERAGE($H1370:T1370))</f>
        <v>0</v>
      </c>
      <c r="V1370" s="272">
        <f t="shared" si="42"/>
        <v>0</v>
      </c>
      <c r="W1370" s="272">
        <f>IF(U1370&gt;11,(U1370-#REF!-#REF!),0)</f>
        <v>0</v>
      </c>
    </row>
    <row r="1371" spans="1:23" s="2" customFormat="1" ht="10.7">
      <c r="A1371" s="259">
        <v>1346</v>
      </c>
      <c r="B1371" s="189"/>
      <c r="C1371" s="186"/>
      <c r="D1371" s="187"/>
      <c r="E1371" s="186"/>
      <c r="F1371" s="188"/>
      <c r="G1371" s="262">
        <f t="shared" ref="G1371:G1434" si="43">IF(E1371="Residencial",D1371,E1371)</f>
        <v>0</v>
      </c>
      <c r="H1371" s="192"/>
      <c r="I1371" s="187"/>
      <c r="J1371" s="187"/>
      <c r="K1371" s="187"/>
      <c r="L1371" s="187"/>
      <c r="M1371" s="187"/>
      <c r="N1371" s="187"/>
      <c r="O1371" s="187"/>
      <c r="P1371" s="187"/>
      <c r="Q1371" s="187"/>
      <c r="R1371" s="187"/>
      <c r="S1371" s="187"/>
      <c r="T1371" s="269"/>
      <c r="U1371" s="271">
        <f>IF(AND(H1371=0,I1371=0,J1371=0,K1371=0,L1371=0,M1371=0,N1371=0,O1371=0,P1371=0,Q1371=0,R1371=0,S1371=0,T1371=0),0,AVERAGE($H1371:T1371))</f>
        <v>0</v>
      </c>
      <c r="V1371" s="272">
        <f t="shared" ref="V1371:V1434" si="44">IF(U1371&lt;=11,U1371,11)</f>
        <v>0</v>
      </c>
      <c r="W1371" s="272">
        <f>IF(U1371&gt;11,(U1371-#REF!-#REF!),0)</f>
        <v>0</v>
      </c>
    </row>
    <row r="1372" spans="1:23" s="2" customFormat="1" ht="10.7">
      <c r="A1372" s="259">
        <v>1347</v>
      </c>
      <c r="B1372" s="189"/>
      <c r="C1372" s="186"/>
      <c r="D1372" s="187"/>
      <c r="E1372" s="186"/>
      <c r="F1372" s="188"/>
      <c r="G1372" s="262">
        <f t="shared" si="43"/>
        <v>0</v>
      </c>
      <c r="H1372" s="192"/>
      <c r="I1372" s="187"/>
      <c r="J1372" s="187"/>
      <c r="K1372" s="187"/>
      <c r="L1372" s="187"/>
      <c r="M1372" s="187"/>
      <c r="N1372" s="187"/>
      <c r="O1372" s="187"/>
      <c r="P1372" s="187"/>
      <c r="Q1372" s="187"/>
      <c r="R1372" s="187"/>
      <c r="S1372" s="187"/>
      <c r="T1372" s="269"/>
      <c r="U1372" s="271">
        <f>IF(AND(H1372=0,I1372=0,J1372=0,K1372=0,L1372=0,M1372=0,N1372=0,O1372=0,P1372=0,Q1372=0,R1372=0,S1372=0,T1372=0),0,AVERAGE($H1372:T1372))</f>
        <v>0</v>
      </c>
      <c r="V1372" s="272">
        <f t="shared" si="44"/>
        <v>0</v>
      </c>
      <c r="W1372" s="272">
        <f>IF(U1372&gt;11,(U1372-#REF!-#REF!),0)</f>
        <v>0</v>
      </c>
    </row>
    <row r="1373" spans="1:23" s="2" customFormat="1" ht="10.7">
      <c r="A1373" s="259">
        <v>1348</v>
      </c>
      <c r="B1373" s="189"/>
      <c r="C1373" s="186"/>
      <c r="D1373" s="187"/>
      <c r="E1373" s="186"/>
      <c r="F1373" s="188"/>
      <c r="G1373" s="262">
        <f t="shared" si="43"/>
        <v>0</v>
      </c>
      <c r="H1373" s="192"/>
      <c r="I1373" s="187"/>
      <c r="J1373" s="187"/>
      <c r="K1373" s="187"/>
      <c r="L1373" s="187"/>
      <c r="M1373" s="187"/>
      <c r="N1373" s="187"/>
      <c r="O1373" s="187"/>
      <c r="P1373" s="187"/>
      <c r="Q1373" s="187"/>
      <c r="R1373" s="187"/>
      <c r="S1373" s="187"/>
      <c r="T1373" s="269"/>
      <c r="U1373" s="271">
        <f>IF(AND(H1373=0,I1373=0,J1373=0,K1373=0,L1373=0,M1373=0,N1373=0,O1373=0,P1373=0,Q1373=0,R1373=0,S1373=0,T1373=0),0,AVERAGE($H1373:T1373))</f>
        <v>0</v>
      </c>
      <c r="V1373" s="272">
        <f t="shared" si="44"/>
        <v>0</v>
      </c>
      <c r="W1373" s="272">
        <f>IF(U1373&gt;11,(U1373-#REF!-#REF!),0)</f>
        <v>0</v>
      </c>
    </row>
    <row r="1374" spans="1:23" s="2" customFormat="1" ht="10.7">
      <c r="A1374" s="259">
        <v>1349</v>
      </c>
      <c r="B1374" s="189"/>
      <c r="C1374" s="186"/>
      <c r="D1374" s="187"/>
      <c r="E1374" s="186"/>
      <c r="F1374" s="188"/>
      <c r="G1374" s="262">
        <f t="shared" si="43"/>
        <v>0</v>
      </c>
      <c r="H1374" s="192"/>
      <c r="I1374" s="187"/>
      <c r="J1374" s="187"/>
      <c r="K1374" s="187"/>
      <c r="L1374" s="187"/>
      <c r="M1374" s="187"/>
      <c r="N1374" s="187"/>
      <c r="O1374" s="187"/>
      <c r="P1374" s="187"/>
      <c r="Q1374" s="187"/>
      <c r="R1374" s="187"/>
      <c r="S1374" s="187"/>
      <c r="T1374" s="269"/>
      <c r="U1374" s="271">
        <f>IF(AND(H1374=0,I1374=0,J1374=0,K1374=0,L1374=0,M1374=0,N1374=0,O1374=0,P1374=0,Q1374=0,R1374=0,S1374=0,T1374=0),0,AVERAGE($H1374:T1374))</f>
        <v>0</v>
      </c>
      <c r="V1374" s="272">
        <f t="shared" si="44"/>
        <v>0</v>
      </c>
      <c r="W1374" s="272">
        <f>IF(U1374&gt;11,(U1374-#REF!-#REF!),0)</f>
        <v>0</v>
      </c>
    </row>
    <row r="1375" spans="1:23" s="2" customFormat="1" ht="10.7">
      <c r="A1375" s="259">
        <v>1350</v>
      </c>
      <c r="B1375" s="189"/>
      <c r="C1375" s="186"/>
      <c r="D1375" s="187"/>
      <c r="E1375" s="186"/>
      <c r="F1375" s="188"/>
      <c r="G1375" s="262">
        <f t="shared" si="43"/>
        <v>0</v>
      </c>
      <c r="H1375" s="192"/>
      <c r="I1375" s="187"/>
      <c r="J1375" s="187"/>
      <c r="K1375" s="187"/>
      <c r="L1375" s="187"/>
      <c r="M1375" s="187"/>
      <c r="N1375" s="187"/>
      <c r="O1375" s="187"/>
      <c r="P1375" s="187"/>
      <c r="Q1375" s="187"/>
      <c r="R1375" s="187"/>
      <c r="S1375" s="187"/>
      <c r="T1375" s="269"/>
      <c r="U1375" s="271">
        <f>IF(AND(H1375=0,I1375=0,J1375=0,K1375=0,L1375=0,M1375=0,N1375=0,O1375=0,P1375=0,Q1375=0,R1375=0,S1375=0,T1375=0),0,AVERAGE($H1375:T1375))</f>
        <v>0</v>
      </c>
      <c r="V1375" s="272">
        <f t="shared" si="44"/>
        <v>0</v>
      </c>
      <c r="W1375" s="272">
        <f>IF(U1375&gt;11,(U1375-#REF!-#REF!),0)</f>
        <v>0</v>
      </c>
    </row>
    <row r="1376" spans="1:23" s="2" customFormat="1" ht="10.7">
      <c r="A1376" s="259">
        <v>1351</v>
      </c>
      <c r="B1376" s="189"/>
      <c r="C1376" s="186"/>
      <c r="D1376" s="187"/>
      <c r="E1376" s="186"/>
      <c r="F1376" s="188"/>
      <c r="G1376" s="262">
        <f t="shared" si="43"/>
        <v>0</v>
      </c>
      <c r="H1376" s="192"/>
      <c r="I1376" s="187"/>
      <c r="J1376" s="187"/>
      <c r="K1376" s="187"/>
      <c r="L1376" s="187"/>
      <c r="M1376" s="187"/>
      <c r="N1376" s="187"/>
      <c r="O1376" s="187"/>
      <c r="P1376" s="187"/>
      <c r="Q1376" s="187"/>
      <c r="R1376" s="187"/>
      <c r="S1376" s="187"/>
      <c r="T1376" s="269"/>
      <c r="U1376" s="271">
        <f>IF(AND(H1376=0,I1376=0,J1376=0,K1376=0,L1376=0,M1376=0,N1376=0,O1376=0,P1376=0,Q1376=0,R1376=0,S1376=0,T1376=0),0,AVERAGE($H1376:T1376))</f>
        <v>0</v>
      </c>
      <c r="V1376" s="272">
        <f t="shared" si="44"/>
        <v>0</v>
      </c>
      <c r="W1376" s="272">
        <f>IF(U1376&gt;11,(U1376-#REF!-#REF!),0)</f>
        <v>0</v>
      </c>
    </row>
    <row r="1377" spans="1:23" s="2" customFormat="1" ht="10.7">
      <c r="A1377" s="259">
        <v>1352</v>
      </c>
      <c r="B1377" s="189"/>
      <c r="C1377" s="186"/>
      <c r="D1377" s="187"/>
      <c r="E1377" s="186"/>
      <c r="F1377" s="188"/>
      <c r="G1377" s="262">
        <f t="shared" si="43"/>
        <v>0</v>
      </c>
      <c r="H1377" s="192"/>
      <c r="I1377" s="187"/>
      <c r="J1377" s="187"/>
      <c r="K1377" s="187"/>
      <c r="L1377" s="187"/>
      <c r="M1377" s="187"/>
      <c r="N1377" s="187"/>
      <c r="O1377" s="187"/>
      <c r="P1377" s="187"/>
      <c r="Q1377" s="187"/>
      <c r="R1377" s="187"/>
      <c r="S1377" s="187"/>
      <c r="T1377" s="269"/>
      <c r="U1377" s="271">
        <f>IF(AND(H1377=0,I1377=0,J1377=0,K1377=0,L1377=0,M1377=0,N1377=0,O1377=0,P1377=0,Q1377=0,R1377=0,S1377=0,T1377=0),0,AVERAGE($H1377:T1377))</f>
        <v>0</v>
      </c>
      <c r="V1377" s="272">
        <f t="shared" si="44"/>
        <v>0</v>
      </c>
      <c r="W1377" s="272">
        <f>IF(U1377&gt;11,(U1377-#REF!-#REF!),0)</f>
        <v>0</v>
      </c>
    </row>
    <row r="1378" spans="1:23" s="2" customFormat="1" ht="10.7">
      <c r="A1378" s="259">
        <v>1353</v>
      </c>
      <c r="B1378" s="189"/>
      <c r="C1378" s="186"/>
      <c r="D1378" s="187"/>
      <c r="E1378" s="186"/>
      <c r="F1378" s="188"/>
      <c r="G1378" s="262">
        <f t="shared" si="43"/>
        <v>0</v>
      </c>
      <c r="H1378" s="192"/>
      <c r="I1378" s="187"/>
      <c r="J1378" s="187"/>
      <c r="K1378" s="187"/>
      <c r="L1378" s="187"/>
      <c r="M1378" s="187"/>
      <c r="N1378" s="187"/>
      <c r="O1378" s="187"/>
      <c r="P1378" s="187"/>
      <c r="Q1378" s="187"/>
      <c r="R1378" s="187"/>
      <c r="S1378" s="187"/>
      <c r="T1378" s="269"/>
      <c r="U1378" s="271">
        <f>IF(AND(H1378=0,I1378=0,J1378=0,K1378=0,L1378=0,M1378=0,N1378=0,O1378=0,P1378=0,Q1378=0,R1378=0,S1378=0,T1378=0),0,AVERAGE($H1378:T1378))</f>
        <v>0</v>
      </c>
      <c r="V1378" s="272">
        <f t="shared" si="44"/>
        <v>0</v>
      </c>
      <c r="W1378" s="272">
        <f>IF(U1378&gt;11,(U1378-#REF!-#REF!),0)</f>
        <v>0</v>
      </c>
    </row>
    <row r="1379" spans="1:23" s="2" customFormat="1" ht="10.7">
      <c r="A1379" s="259">
        <v>1354</v>
      </c>
      <c r="B1379" s="189"/>
      <c r="C1379" s="186"/>
      <c r="D1379" s="187"/>
      <c r="E1379" s="186"/>
      <c r="F1379" s="188"/>
      <c r="G1379" s="262">
        <f t="shared" si="43"/>
        <v>0</v>
      </c>
      <c r="H1379" s="192"/>
      <c r="I1379" s="187"/>
      <c r="J1379" s="187"/>
      <c r="K1379" s="187"/>
      <c r="L1379" s="187"/>
      <c r="M1379" s="187"/>
      <c r="N1379" s="187"/>
      <c r="O1379" s="187"/>
      <c r="P1379" s="187"/>
      <c r="Q1379" s="187"/>
      <c r="R1379" s="187"/>
      <c r="S1379" s="187"/>
      <c r="T1379" s="269"/>
      <c r="U1379" s="271">
        <f>IF(AND(H1379=0,I1379=0,J1379=0,K1379=0,L1379=0,M1379=0,N1379=0,O1379=0,P1379=0,Q1379=0,R1379=0,S1379=0,T1379=0),0,AVERAGE($H1379:T1379))</f>
        <v>0</v>
      </c>
      <c r="V1379" s="272">
        <f t="shared" si="44"/>
        <v>0</v>
      </c>
      <c r="W1379" s="272">
        <f>IF(U1379&gt;11,(U1379-#REF!-#REF!),0)</f>
        <v>0</v>
      </c>
    </row>
    <row r="1380" spans="1:23" s="2" customFormat="1" ht="10.7">
      <c r="A1380" s="259">
        <v>1355</v>
      </c>
      <c r="B1380" s="189"/>
      <c r="C1380" s="186"/>
      <c r="D1380" s="187"/>
      <c r="E1380" s="186"/>
      <c r="F1380" s="188"/>
      <c r="G1380" s="262">
        <f t="shared" si="43"/>
        <v>0</v>
      </c>
      <c r="H1380" s="192"/>
      <c r="I1380" s="187"/>
      <c r="J1380" s="187"/>
      <c r="K1380" s="187"/>
      <c r="L1380" s="187"/>
      <c r="M1380" s="187"/>
      <c r="N1380" s="187"/>
      <c r="O1380" s="187"/>
      <c r="P1380" s="187"/>
      <c r="Q1380" s="187"/>
      <c r="R1380" s="187"/>
      <c r="S1380" s="187"/>
      <c r="T1380" s="269"/>
      <c r="U1380" s="271">
        <f>IF(AND(H1380=0,I1380=0,J1380=0,K1380=0,L1380=0,M1380=0,N1380=0,O1380=0,P1380=0,Q1380=0,R1380=0,S1380=0,T1380=0),0,AVERAGE($H1380:T1380))</f>
        <v>0</v>
      </c>
      <c r="V1380" s="272">
        <f t="shared" si="44"/>
        <v>0</v>
      </c>
      <c r="W1380" s="272">
        <f>IF(U1380&gt;11,(U1380-#REF!-#REF!),0)</f>
        <v>0</v>
      </c>
    </row>
    <row r="1381" spans="1:23" s="2" customFormat="1" ht="10.7">
      <c r="A1381" s="259">
        <v>1356</v>
      </c>
      <c r="B1381" s="189"/>
      <c r="C1381" s="186"/>
      <c r="D1381" s="187"/>
      <c r="E1381" s="186"/>
      <c r="F1381" s="188"/>
      <c r="G1381" s="262">
        <f t="shared" si="43"/>
        <v>0</v>
      </c>
      <c r="H1381" s="192"/>
      <c r="I1381" s="187"/>
      <c r="J1381" s="187"/>
      <c r="K1381" s="187"/>
      <c r="L1381" s="187"/>
      <c r="M1381" s="187"/>
      <c r="N1381" s="187"/>
      <c r="O1381" s="187"/>
      <c r="P1381" s="187"/>
      <c r="Q1381" s="187"/>
      <c r="R1381" s="187"/>
      <c r="S1381" s="187"/>
      <c r="T1381" s="269"/>
      <c r="U1381" s="271">
        <f>IF(AND(H1381=0,I1381=0,J1381=0,K1381=0,L1381=0,M1381=0,N1381=0,O1381=0,P1381=0,Q1381=0,R1381=0,S1381=0,T1381=0),0,AVERAGE($H1381:T1381))</f>
        <v>0</v>
      </c>
      <c r="V1381" s="272">
        <f t="shared" si="44"/>
        <v>0</v>
      </c>
      <c r="W1381" s="272">
        <f>IF(U1381&gt;11,(U1381-#REF!-#REF!),0)</f>
        <v>0</v>
      </c>
    </row>
    <row r="1382" spans="1:23" s="2" customFormat="1" ht="10.7">
      <c r="A1382" s="259">
        <v>1357</v>
      </c>
      <c r="B1382" s="189"/>
      <c r="C1382" s="186"/>
      <c r="D1382" s="187"/>
      <c r="E1382" s="186"/>
      <c r="F1382" s="188"/>
      <c r="G1382" s="262">
        <f t="shared" si="43"/>
        <v>0</v>
      </c>
      <c r="H1382" s="192"/>
      <c r="I1382" s="187"/>
      <c r="J1382" s="187"/>
      <c r="K1382" s="187"/>
      <c r="L1382" s="187"/>
      <c r="M1382" s="187"/>
      <c r="N1382" s="187"/>
      <c r="O1382" s="187"/>
      <c r="P1382" s="187"/>
      <c r="Q1382" s="187"/>
      <c r="R1382" s="187"/>
      <c r="S1382" s="187"/>
      <c r="T1382" s="269"/>
      <c r="U1382" s="271">
        <f>IF(AND(H1382=0,I1382=0,J1382=0,K1382=0,L1382=0,M1382=0,N1382=0,O1382=0,P1382=0,Q1382=0,R1382=0,S1382=0,T1382=0),0,AVERAGE($H1382:T1382))</f>
        <v>0</v>
      </c>
      <c r="V1382" s="272">
        <f t="shared" si="44"/>
        <v>0</v>
      </c>
      <c r="W1382" s="272">
        <f>IF(U1382&gt;11,(U1382-#REF!-#REF!),0)</f>
        <v>0</v>
      </c>
    </row>
    <row r="1383" spans="1:23" s="2" customFormat="1" ht="10.7">
      <c r="A1383" s="259">
        <v>1358</v>
      </c>
      <c r="B1383" s="189"/>
      <c r="C1383" s="186"/>
      <c r="D1383" s="187"/>
      <c r="E1383" s="186"/>
      <c r="F1383" s="188"/>
      <c r="G1383" s="262">
        <f t="shared" si="43"/>
        <v>0</v>
      </c>
      <c r="H1383" s="192"/>
      <c r="I1383" s="187"/>
      <c r="J1383" s="187"/>
      <c r="K1383" s="187"/>
      <c r="L1383" s="187"/>
      <c r="M1383" s="187"/>
      <c r="N1383" s="187"/>
      <c r="O1383" s="187"/>
      <c r="P1383" s="187"/>
      <c r="Q1383" s="187"/>
      <c r="R1383" s="187"/>
      <c r="S1383" s="187"/>
      <c r="T1383" s="269"/>
      <c r="U1383" s="271">
        <f>IF(AND(H1383=0,I1383=0,J1383=0,K1383=0,L1383=0,M1383=0,N1383=0,O1383=0,P1383=0,Q1383=0,R1383=0,S1383=0,T1383=0),0,AVERAGE($H1383:T1383))</f>
        <v>0</v>
      </c>
      <c r="V1383" s="272">
        <f t="shared" si="44"/>
        <v>0</v>
      </c>
      <c r="W1383" s="272">
        <f>IF(U1383&gt;11,(U1383-#REF!-#REF!),0)</f>
        <v>0</v>
      </c>
    </row>
    <row r="1384" spans="1:23" s="2" customFormat="1" ht="10.7">
      <c r="A1384" s="259">
        <v>1359</v>
      </c>
      <c r="B1384" s="189"/>
      <c r="C1384" s="186"/>
      <c r="D1384" s="187"/>
      <c r="E1384" s="186"/>
      <c r="F1384" s="188"/>
      <c r="G1384" s="262">
        <f t="shared" si="43"/>
        <v>0</v>
      </c>
      <c r="H1384" s="192"/>
      <c r="I1384" s="187"/>
      <c r="J1384" s="187"/>
      <c r="K1384" s="187"/>
      <c r="L1384" s="187"/>
      <c r="M1384" s="187"/>
      <c r="N1384" s="187"/>
      <c r="O1384" s="187"/>
      <c r="P1384" s="187"/>
      <c r="Q1384" s="187"/>
      <c r="R1384" s="187"/>
      <c r="S1384" s="187"/>
      <c r="T1384" s="269"/>
      <c r="U1384" s="271">
        <f>IF(AND(H1384=0,I1384=0,J1384=0,K1384=0,L1384=0,M1384=0,N1384=0,O1384=0,P1384=0,Q1384=0,R1384=0,S1384=0,T1384=0),0,AVERAGE($H1384:T1384))</f>
        <v>0</v>
      </c>
      <c r="V1384" s="272">
        <f t="shared" si="44"/>
        <v>0</v>
      </c>
      <c r="W1384" s="272">
        <f>IF(U1384&gt;11,(U1384-#REF!-#REF!),0)</f>
        <v>0</v>
      </c>
    </row>
    <row r="1385" spans="1:23" s="2" customFormat="1" ht="10.7">
      <c r="A1385" s="259">
        <v>1360</v>
      </c>
      <c r="B1385" s="189"/>
      <c r="C1385" s="186"/>
      <c r="D1385" s="187"/>
      <c r="E1385" s="186"/>
      <c r="F1385" s="188"/>
      <c r="G1385" s="262">
        <f t="shared" si="43"/>
        <v>0</v>
      </c>
      <c r="H1385" s="192"/>
      <c r="I1385" s="187"/>
      <c r="J1385" s="187"/>
      <c r="K1385" s="187"/>
      <c r="L1385" s="187"/>
      <c r="M1385" s="187"/>
      <c r="N1385" s="187"/>
      <c r="O1385" s="187"/>
      <c r="P1385" s="187"/>
      <c r="Q1385" s="187"/>
      <c r="R1385" s="187"/>
      <c r="S1385" s="187"/>
      <c r="T1385" s="269"/>
      <c r="U1385" s="271">
        <f>IF(AND(H1385=0,I1385=0,J1385=0,K1385=0,L1385=0,M1385=0,N1385=0,O1385=0,P1385=0,Q1385=0,R1385=0,S1385=0,T1385=0),0,AVERAGE($H1385:T1385))</f>
        <v>0</v>
      </c>
      <c r="V1385" s="272">
        <f t="shared" si="44"/>
        <v>0</v>
      </c>
      <c r="W1385" s="272">
        <f>IF(U1385&gt;11,(U1385-#REF!-#REF!),0)</f>
        <v>0</v>
      </c>
    </row>
    <row r="1386" spans="1:23" s="2" customFormat="1" ht="10.7">
      <c r="A1386" s="259">
        <v>1361</v>
      </c>
      <c r="B1386" s="189"/>
      <c r="C1386" s="186"/>
      <c r="D1386" s="187"/>
      <c r="E1386" s="186"/>
      <c r="F1386" s="188"/>
      <c r="G1386" s="262">
        <f t="shared" si="43"/>
        <v>0</v>
      </c>
      <c r="H1386" s="192"/>
      <c r="I1386" s="187"/>
      <c r="J1386" s="187"/>
      <c r="K1386" s="187"/>
      <c r="L1386" s="187"/>
      <c r="M1386" s="187"/>
      <c r="N1386" s="187"/>
      <c r="O1386" s="187"/>
      <c r="P1386" s="187"/>
      <c r="Q1386" s="187"/>
      <c r="R1386" s="187"/>
      <c r="S1386" s="187"/>
      <c r="T1386" s="269"/>
      <c r="U1386" s="271">
        <f>IF(AND(H1386=0,I1386=0,J1386=0,K1386=0,L1386=0,M1386=0,N1386=0,O1386=0,P1386=0,Q1386=0,R1386=0,S1386=0,T1386=0),0,AVERAGE($H1386:T1386))</f>
        <v>0</v>
      </c>
      <c r="V1386" s="272">
        <f t="shared" si="44"/>
        <v>0</v>
      </c>
      <c r="W1386" s="272">
        <f>IF(U1386&gt;11,(U1386-#REF!-#REF!),0)</f>
        <v>0</v>
      </c>
    </row>
    <row r="1387" spans="1:23" s="2" customFormat="1" ht="10.7">
      <c r="A1387" s="259">
        <v>1362</v>
      </c>
      <c r="B1387" s="189"/>
      <c r="C1387" s="186"/>
      <c r="D1387" s="187"/>
      <c r="E1387" s="186"/>
      <c r="F1387" s="188"/>
      <c r="G1387" s="262">
        <f t="shared" si="43"/>
        <v>0</v>
      </c>
      <c r="H1387" s="192"/>
      <c r="I1387" s="187"/>
      <c r="J1387" s="187"/>
      <c r="K1387" s="187"/>
      <c r="L1387" s="187"/>
      <c r="M1387" s="187"/>
      <c r="N1387" s="187"/>
      <c r="O1387" s="187"/>
      <c r="P1387" s="187"/>
      <c r="Q1387" s="187"/>
      <c r="R1387" s="187"/>
      <c r="S1387" s="187"/>
      <c r="T1387" s="269"/>
      <c r="U1387" s="271">
        <f>IF(AND(H1387=0,I1387=0,J1387=0,K1387=0,L1387=0,M1387=0,N1387=0,O1387=0,P1387=0,Q1387=0,R1387=0,S1387=0,T1387=0),0,AVERAGE($H1387:T1387))</f>
        <v>0</v>
      </c>
      <c r="V1387" s="272">
        <f t="shared" si="44"/>
        <v>0</v>
      </c>
      <c r="W1387" s="272">
        <f>IF(U1387&gt;11,(U1387-#REF!-#REF!),0)</f>
        <v>0</v>
      </c>
    </row>
    <row r="1388" spans="1:23" s="2" customFormat="1" ht="10.7">
      <c r="A1388" s="259">
        <v>1363</v>
      </c>
      <c r="B1388" s="189"/>
      <c r="C1388" s="186"/>
      <c r="D1388" s="187"/>
      <c r="E1388" s="186"/>
      <c r="F1388" s="188"/>
      <c r="G1388" s="262">
        <f t="shared" si="43"/>
        <v>0</v>
      </c>
      <c r="H1388" s="192"/>
      <c r="I1388" s="187"/>
      <c r="J1388" s="187"/>
      <c r="K1388" s="187"/>
      <c r="L1388" s="187"/>
      <c r="M1388" s="187"/>
      <c r="N1388" s="187"/>
      <c r="O1388" s="187"/>
      <c r="P1388" s="187"/>
      <c r="Q1388" s="187"/>
      <c r="R1388" s="187"/>
      <c r="S1388" s="187"/>
      <c r="T1388" s="269"/>
      <c r="U1388" s="271">
        <f>IF(AND(H1388=0,I1388=0,J1388=0,K1388=0,L1388=0,M1388=0,N1388=0,O1388=0,P1388=0,Q1388=0,R1388=0,S1388=0,T1388=0),0,AVERAGE($H1388:T1388))</f>
        <v>0</v>
      </c>
      <c r="V1388" s="272">
        <f t="shared" si="44"/>
        <v>0</v>
      </c>
      <c r="W1388" s="272">
        <f>IF(U1388&gt;11,(U1388-#REF!-#REF!),0)</f>
        <v>0</v>
      </c>
    </row>
    <row r="1389" spans="1:23" s="2" customFormat="1" ht="10.7">
      <c r="A1389" s="259">
        <v>1364</v>
      </c>
      <c r="B1389" s="189"/>
      <c r="C1389" s="186"/>
      <c r="D1389" s="187"/>
      <c r="E1389" s="186"/>
      <c r="F1389" s="188"/>
      <c r="G1389" s="262">
        <f t="shared" si="43"/>
        <v>0</v>
      </c>
      <c r="H1389" s="192"/>
      <c r="I1389" s="187"/>
      <c r="J1389" s="187"/>
      <c r="K1389" s="187"/>
      <c r="L1389" s="187"/>
      <c r="M1389" s="187"/>
      <c r="N1389" s="187"/>
      <c r="O1389" s="187"/>
      <c r="P1389" s="187"/>
      <c r="Q1389" s="187"/>
      <c r="R1389" s="187"/>
      <c r="S1389" s="187"/>
      <c r="T1389" s="269"/>
      <c r="U1389" s="271">
        <f>IF(AND(H1389=0,I1389=0,J1389=0,K1389=0,L1389=0,M1389=0,N1389=0,O1389=0,P1389=0,Q1389=0,R1389=0,S1389=0,T1389=0),0,AVERAGE($H1389:T1389))</f>
        <v>0</v>
      </c>
      <c r="V1389" s="272">
        <f t="shared" si="44"/>
        <v>0</v>
      </c>
      <c r="W1389" s="272">
        <f>IF(U1389&gt;11,(U1389-#REF!-#REF!),0)</f>
        <v>0</v>
      </c>
    </row>
    <row r="1390" spans="1:23" s="2" customFormat="1" ht="10.7">
      <c r="A1390" s="259">
        <v>1365</v>
      </c>
      <c r="B1390" s="189"/>
      <c r="C1390" s="186"/>
      <c r="D1390" s="187"/>
      <c r="E1390" s="186"/>
      <c r="F1390" s="188"/>
      <c r="G1390" s="262">
        <f t="shared" si="43"/>
        <v>0</v>
      </c>
      <c r="H1390" s="192"/>
      <c r="I1390" s="187"/>
      <c r="J1390" s="187"/>
      <c r="K1390" s="187"/>
      <c r="L1390" s="187"/>
      <c r="M1390" s="187"/>
      <c r="N1390" s="187"/>
      <c r="O1390" s="187"/>
      <c r="P1390" s="187"/>
      <c r="Q1390" s="187"/>
      <c r="R1390" s="187"/>
      <c r="S1390" s="187"/>
      <c r="T1390" s="269"/>
      <c r="U1390" s="271">
        <f>IF(AND(H1390=0,I1390=0,J1390=0,K1390=0,L1390=0,M1390=0,N1390=0,O1390=0,P1390=0,Q1390=0,R1390=0,S1390=0,T1390=0),0,AVERAGE($H1390:T1390))</f>
        <v>0</v>
      </c>
      <c r="V1390" s="272">
        <f t="shared" si="44"/>
        <v>0</v>
      </c>
      <c r="W1390" s="272">
        <f>IF(U1390&gt;11,(U1390-#REF!-#REF!),0)</f>
        <v>0</v>
      </c>
    </row>
    <row r="1391" spans="1:23" s="2" customFormat="1" ht="10.7">
      <c r="A1391" s="259">
        <v>1366</v>
      </c>
      <c r="B1391" s="189"/>
      <c r="C1391" s="186"/>
      <c r="D1391" s="187"/>
      <c r="E1391" s="186"/>
      <c r="F1391" s="188"/>
      <c r="G1391" s="262">
        <f t="shared" si="43"/>
        <v>0</v>
      </c>
      <c r="H1391" s="192"/>
      <c r="I1391" s="187"/>
      <c r="J1391" s="187"/>
      <c r="K1391" s="187"/>
      <c r="L1391" s="187"/>
      <c r="M1391" s="187"/>
      <c r="N1391" s="187"/>
      <c r="O1391" s="187"/>
      <c r="P1391" s="187"/>
      <c r="Q1391" s="187"/>
      <c r="R1391" s="187"/>
      <c r="S1391" s="187"/>
      <c r="T1391" s="269"/>
      <c r="U1391" s="271">
        <f>IF(AND(H1391=0,I1391=0,J1391=0,K1391=0,L1391=0,M1391=0,N1391=0,O1391=0,P1391=0,Q1391=0,R1391=0,S1391=0,T1391=0),0,AVERAGE($H1391:T1391))</f>
        <v>0</v>
      </c>
      <c r="V1391" s="272">
        <f t="shared" si="44"/>
        <v>0</v>
      </c>
      <c r="W1391" s="272">
        <f>IF(U1391&gt;11,(U1391-#REF!-#REF!),0)</f>
        <v>0</v>
      </c>
    </row>
    <row r="1392" spans="1:23" s="2" customFormat="1" ht="10.7">
      <c r="A1392" s="259">
        <v>1367</v>
      </c>
      <c r="B1392" s="189"/>
      <c r="C1392" s="186"/>
      <c r="D1392" s="187"/>
      <c r="E1392" s="186"/>
      <c r="F1392" s="188"/>
      <c r="G1392" s="262">
        <f t="shared" si="43"/>
        <v>0</v>
      </c>
      <c r="H1392" s="192"/>
      <c r="I1392" s="187"/>
      <c r="J1392" s="187"/>
      <c r="K1392" s="187"/>
      <c r="L1392" s="187"/>
      <c r="M1392" s="187"/>
      <c r="N1392" s="187"/>
      <c r="O1392" s="187"/>
      <c r="P1392" s="187"/>
      <c r="Q1392" s="187"/>
      <c r="R1392" s="187"/>
      <c r="S1392" s="187"/>
      <c r="T1392" s="269"/>
      <c r="U1392" s="271">
        <f>IF(AND(H1392=0,I1392=0,J1392=0,K1392=0,L1392=0,M1392=0,N1392=0,O1392=0,P1392=0,Q1392=0,R1392=0,S1392=0,T1392=0),0,AVERAGE($H1392:T1392))</f>
        <v>0</v>
      </c>
      <c r="V1392" s="272">
        <f t="shared" si="44"/>
        <v>0</v>
      </c>
      <c r="W1392" s="272">
        <f>IF(U1392&gt;11,(U1392-#REF!-#REF!),0)</f>
        <v>0</v>
      </c>
    </row>
    <row r="1393" spans="1:23" s="2" customFormat="1" ht="10.7">
      <c r="A1393" s="259">
        <v>1368</v>
      </c>
      <c r="B1393" s="189"/>
      <c r="C1393" s="186"/>
      <c r="D1393" s="187"/>
      <c r="E1393" s="186"/>
      <c r="F1393" s="188"/>
      <c r="G1393" s="262">
        <f t="shared" si="43"/>
        <v>0</v>
      </c>
      <c r="H1393" s="192"/>
      <c r="I1393" s="187"/>
      <c r="J1393" s="187"/>
      <c r="K1393" s="187"/>
      <c r="L1393" s="187"/>
      <c r="M1393" s="187"/>
      <c r="N1393" s="187"/>
      <c r="O1393" s="187"/>
      <c r="P1393" s="187"/>
      <c r="Q1393" s="187"/>
      <c r="R1393" s="187"/>
      <c r="S1393" s="187"/>
      <c r="T1393" s="269"/>
      <c r="U1393" s="271">
        <f>IF(AND(H1393=0,I1393=0,J1393=0,K1393=0,L1393=0,M1393=0,N1393=0,O1393=0,P1393=0,Q1393=0,R1393=0,S1393=0,T1393=0),0,AVERAGE($H1393:T1393))</f>
        <v>0</v>
      </c>
      <c r="V1393" s="272">
        <f t="shared" si="44"/>
        <v>0</v>
      </c>
      <c r="W1393" s="272">
        <f>IF(U1393&gt;11,(U1393-#REF!-#REF!),0)</f>
        <v>0</v>
      </c>
    </row>
    <row r="1394" spans="1:23" s="2" customFormat="1" ht="10.7">
      <c r="A1394" s="259">
        <v>1369</v>
      </c>
      <c r="B1394" s="189"/>
      <c r="C1394" s="186"/>
      <c r="D1394" s="187"/>
      <c r="E1394" s="186"/>
      <c r="F1394" s="188"/>
      <c r="G1394" s="262">
        <f t="shared" si="43"/>
        <v>0</v>
      </c>
      <c r="H1394" s="192"/>
      <c r="I1394" s="187"/>
      <c r="J1394" s="187"/>
      <c r="K1394" s="187"/>
      <c r="L1394" s="187"/>
      <c r="M1394" s="187"/>
      <c r="N1394" s="187"/>
      <c r="O1394" s="187"/>
      <c r="P1394" s="187"/>
      <c r="Q1394" s="187"/>
      <c r="R1394" s="187"/>
      <c r="S1394" s="187"/>
      <c r="T1394" s="269"/>
      <c r="U1394" s="271">
        <f>IF(AND(H1394=0,I1394=0,J1394=0,K1394=0,L1394=0,M1394=0,N1394=0,O1394=0,P1394=0,Q1394=0,R1394=0,S1394=0,T1394=0),0,AVERAGE($H1394:T1394))</f>
        <v>0</v>
      </c>
      <c r="V1394" s="272">
        <f t="shared" si="44"/>
        <v>0</v>
      </c>
      <c r="W1394" s="272">
        <f>IF(U1394&gt;11,(U1394-#REF!-#REF!),0)</f>
        <v>0</v>
      </c>
    </row>
    <row r="1395" spans="1:23" s="2" customFormat="1" ht="10.7">
      <c r="A1395" s="259">
        <v>1370</v>
      </c>
      <c r="B1395" s="189"/>
      <c r="C1395" s="186"/>
      <c r="D1395" s="187"/>
      <c r="E1395" s="186"/>
      <c r="F1395" s="188"/>
      <c r="G1395" s="262">
        <f t="shared" si="43"/>
        <v>0</v>
      </c>
      <c r="H1395" s="192"/>
      <c r="I1395" s="187"/>
      <c r="J1395" s="187"/>
      <c r="K1395" s="187"/>
      <c r="L1395" s="187"/>
      <c r="M1395" s="187"/>
      <c r="N1395" s="187"/>
      <c r="O1395" s="187"/>
      <c r="P1395" s="187"/>
      <c r="Q1395" s="187"/>
      <c r="R1395" s="187"/>
      <c r="S1395" s="187"/>
      <c r="T1395" s="269"/>
      <c r="U1395" s="271">
        <f>IF(AND(H1395=0,I1395=0,J1395=0,K1395=0,L1395=0,M1395=0,N1395=0,O1395=0,P1395=0,Q1395=0,R1395=0,S1395=0,T1395=0),0,AVERAGE($H1395:T1395))</f>
        <v>0</v>
      </c>
      <c r="V1395" s="272">
        <f t="shared" si="44"/>
        <v>0</v>
      </c>
      <c r="W1395" s="272">
        <f>IF(U1395&gt;11,(U1395-#REF!-#REF!),0)</f>
        <v>0</v>
      </c>
    </row>
    <row r="1396" spans="1:23" s="2" customFormat="1" ht="10.7">
      <c r="A1396" s="259">
        <v>1371</v>
      </c>
      <c r="B1396" s="189"/>
      <c r="C1396" s="186"/>
      <c r="D1396" s="187"/>
      <c r="E1396" s="186"/>
      <c r="F1396" s="188"/>
      <c r="G1396" s="262">
        <f t="shared" si="43"/>
        <v>0</v>
      </c>
      <c r="H1396" s="192"/>
      <c r="I1396" s="187"/>
      <c r="J1396" s="187"/>
      <c r="K1396" s="187"/>
      <c r="L1396" s="187"/>
      <c r="M1396" s="187"/>
      <c r="N1396" s="187"/>
      <c r="O1396" s="187"/>
      <c r="P1396" s="187"/>
      <c r="Q1396" s="187"/>
      <c r="R1396" s="187"/>
      <c r="S1396" s="187"/>
      <c r="T1396" s="269"/>
      <c r="U1396" s="271">
        <f>IF(AND(H1396=0,I1396=0,J1396=0,K1396=0,L1396=0,M1396=0,N1396=0,O1396=0,P1396=0,Q1396=0,R1396=0,S1396=0,T1396=0),0,AVERAGE($H1396:T1396))</f>
        <v>0</v>
      </c>
      <c r="V1396" s="272">
        <f t="shared" si="44"/>
        <v>0</v>
      </c>
      <c r="W1396" s="272">
        <f>IF(U1396&gt;11,(U1396-#REF!-#REF!),0)</f>
        <v>0</v>
      </c>
    </row>
    <row r="1397" spans="1:23" s="2" customFormat="1" ht="10.7">
      <c r="A1397" s="259">
        <v>1372</v>
      </c>
      <c r="B1397" s="189"/>
      <c r="C1397" s="186"/>
      <c r="D1397" s="187"/>
      <c r="E1397" s="186"/>
      <c r="F1397" s="188"/>
      <c r="G1397" s="262">
        <f t="shared" si="43"/>
        <v>0</v>
      </c>
      <c r="H1397" s="192"/>
      <c r="I1397" s="187"/>
      <c r="J1397" s="187"/>
      <c r="K1397" s="187"/>
      <c r="L1397" s="187"/>
      <c r="M1397" s="187"/>
      <c r="N1397" s="187"/>
      <c r="O1397" s="187"/>
      <c r="P1397" s="187"/>
      <c r="Q1397" s="187"/>
      <c r="R1397" s="187"/>
      <c r="S1397" s="187"/>
      <c r="T1397" s="269"/>
      <c r="U1397" s="271">
        <f>IF(AND(H1397=0,I1397=0,J1397=0,K1397=0,L1397=0,M1397=0,N1397=0,O1397=0,P1397=0,Q1397=0,R1397=0,S1397=0,T1397=0),0,AVERAGE($H1397:T1397))</f>
        <v>0</v>
      </c>
      <c r="V1397" s="272">
        <f t="shared" si="44"/>
        <v>0</v>
      </c>
      <c r="W1397" s="272">
        <f>IF(U1397&gt;11,(U1397-#REF!-#REF!),0)</f>
        <v>0</v>
      </c>
    </row>
    <row r="1398" spans="1:23" s="2" customFormat="1" ht="10.7">
      <c r="A1398" s="259">
        <v>1373</v>
      </c>
      <c r="B1398" s="189"/>
      <c r="C1398" s="186"/>
      <c r="D1398" s="187"/>
      <c r="E1398" s="186"/>
      <c r="F1398" s="188"/>
      <c r="G1398" s="262">
        <f t="shared" si="43"/>
        <v>0</v>
      </c>
      <c r="H1398" s="192"/>
      <c r="I1398" s="187"/>
      <c r="J1398" s="187"/>
      <c r="K1398" s="187"/>
      <c r="L1398" s="187"/>
      <c r="M1398" s="187"/>
      <c r="N1398" s="187"/>
      <c r="O1398" s="187"/>
      <c r="P1398" s="187"/>
      <c r="Q1398" s="187"/>
      <c r="R1398" s="187"/>
      <c r="S1398" s="187"/>
      <c r="T1398" s="269"/>
      <c r="U1398" s="271">
        <f>IF(AND(H1398=0,I1398=0,J1398=0,K1398=0,L1398=0,M1398=0,N1398=0,O1398=0,P1398=0,Q1398=0,R1398=0,S1398=0,T1398=0),0,AVERAGE($H1398:T1398))</f>
        <v>0</v>
      </c>
      <c r="V1398" s="272">
        <f t="shared" si="44"/>
        <v>0</v>
      </c>
      <c r="W1398" s="272">
        <f>IF(U1398&gt;11,(U1398-#REF!-#REF!),0)</f>
        <v>0</v>
      </c>
    </row>
    <row r="1399" spans="1:23" s="2" customFormat="1" ht="10.7">
      <c r="A1399" s="259">
        <v>1374</v>
      </c>
      <c r="B1399" s="189"/>
      <c r="C1399" s="186"/>
      <c r="D1399" s="187"/>
      <c r="E1399" s="186"/>
      <c r="F1399" s="188"/>
      <c r="G1399" s="262">
        <f t="shared" si="43"/>
        <v>0</v>
      </c>
      <c r="H1399" s="192"/>
      <c r="I1399" s="187"/>
      <c r="J1399" s="187"/>
      <c r="K1399" s="187"/>
      <c r="L1399" s="187"/>
      <c r="M1399" s="187"/>
      <c r="N1399" s="187"/>
      <c r="O1399" s="187"/>
      <c r="P1399" s="187"/>
      <c r="Q1399" s="187"/>
      <c r="R1399" s="187"/>
      <c r="S1399" s="187"/>
      <c r="T1399" s="269"/>
      <c r="U1399" s="271">
        <f>IF(AND(H1399=0,I1399=0,J1399=0,K1399=0,L1399=0,M1399=0,N1399=0,O1399=0,P1399=0,Q1399=0,R1399=0,S1399=0,T1399=0),0,AVERAGE($H1399:T1399))</f>
        <v>0</v>
      </c>
      <c r="V1399" s="272">
        <f t="shared" si="44"/>
        <v>0</v>
      </c>
      <c r="W1399" s="272">
        <f>IF(U1399&gt;11,(U1399-#REF!-#REF!),0)</f>
        <v>0</v>
      </c>
    </row>
    <row r="1400" spans="1:23" s="2" customFormat="1" ht="10.7">
      <c r="A1400" s="259">
        <v>1375</v>
      </c>
      <c r="B1400" s="189"/>
      <c r="C1400" s="186"/>
      <c r="D1400" s="187"/>
      <c r="E1400" s="186"/>
      <c r="F1400" s="188"/>
      <c r="G1400" s="262">
        <f t="shared" si="43"/>
        <v>0</v>
      </c>
      <c r="H1400" s="192"/>
      <c r="I1400" s="187"/>
      <c r="J1400" s="187"/>
      <c r="K1400" s="187"/>
      <c r="L1400" s="187"/>
      <c r="M1400" s="187"/>
      <c r="N1400" s="187"/>
      <c r="O1400" s="187"/>
      <c r="P1400" s="187"/>
      <c r="Q1400" s="187"/>
      <c r="R1400" s="187"/>
      <c r="S1400" s="187"/>
      <c r="T1400" s="269"/>
      <c r="U1400" s="271">
        <f>IF(AND(H1400=0,I1400=0,J1400=0,K1400=0,L1400=0,M1400=0,N1400=0,O1400=0,P1400=0,Q1400=0,R1400=0,S1400=0,T1400=0),0,AVERAGE($H1400:T1400))</f>
        <v>0</v>
      </c>
      <c r="V1400" s="272">
        <f t="shared" si="44"/>
        <v>0</v>
      </c>
      <c r="W1400" s="272">
        <f>IF(U1400&gt;11,(U1400-#REF!-#REF!),0)</f>
        <v>0</v>
      </c>
    </row>
    <row r="1401" spans="1:23" s="2" customFormat="1" ht="10.7">
      <c r="A1401" s="259">
        <v>1376</v>
      </c>
      <c r="B1401" s="189"/>
      <c r="C1401" s="186"/>
      <c r="D1401" s="187"/>
      <c r="E1401" s="186"/>
      <c r="F1401" s="188"/>
      <c r="G1401" s="262">
        <f t="shared" si="43"/>
        <v>0</v>
      </c>
      <c r="H1401" s="192"/>
      <c r="I1401" s="187"/>
      <c r="J1401" s="187"/>
      <c r="K1401" s="187"/>
      <c r="L1401" s="187"/>
      <c r="M1401" s="187"/>
      <c r="N1401" s="187"/>
      <c r="O1401" s="187"/>
      <c r="P1401" s="187"/>
      <c r="Q1401" s="187"/>
      <c r="R1401" s="187"/>
      <c r="S1401" s="187"/>
      <c r="T1401" s="269"/>
      <c r="U1401" s="271">
        <f>IF(AND(H1401=0,I1401=0,J1401=0,K1401=0,L1401=0,M1401=0,N1401=0,O1401=0,P1401=0,Q1401=0,R1401=0,S1401=0,T1401=0),0,AVERAGE($H1401:T1401))</f>
        <v>0</v>
      </c>
      <c r="V1401" s="272">
        <f t="shared" si="44"/>
        <v>0</v>
      </c>
      <c r="W1401" s="272">
        <f>IF(U1401&gt;11,(U1401-#REF!-#REF!),0)</f>
        <v>0</v>
      </c>
    </row>
    <row r="1402" spans="1:23" s="2" customFormat="1" ht="10.7">
      <c r="A1402" s="259">
        <v>1377</v>
      </c>
      <c r="B1402" s="189"/>
      <c r="C1402" s="186"/>
      <c r="D1402" s="187"/>
      <c r="E1402" s="186"/>
      <c r="F1402" s="188"/>
      <c r="G1402" s="262">
        <f t="shared" si="43"/>
        <v>0</v>
      </c>
      <c r="H1402" s="192"/>
      <c r="I1402" s="187"/>
      <c r="J1402" s="187"/>
      <c r="K1402" s="187"/>
      <c r="L1402" s="187"/>
      <c r="M1402" s="187"/>
      <c r="N1402" s="187"/>
      <c r="O1402" s="187"/>
      <c r="P1402" s="187"/>
      <c r="Q1402" s="187"/>
      <c r="R1402" s="187"/>
      <c r="S1402" s="187"/>
      <c r="T1402" s="269"/>
      <c r="U1402" s="271">
        <f>IF(AND(H1402=0,I1402=0,J1402=0,K1402=0,L1402=0,M1402=0,N1402=0,O1402=0,P1402=0,Q1402=0,R1402=0,S1402=0,T1402=0),0,AVERAGE($H1402:T1402))</f>
        <v>0</v>
      </c>
      <c r="V1402" s="272">
        <f t="shared" si="44"/>
        <v>0</v>
      </c>
      <c r="W1402" s="272">
        <f>IF(U1402&gt;11,(U1402-#REF!-#REF!),0)</f>
        <v>0</v>
      </c>
    </row>
    <row r="1403" spans="1:23" s="2" customFormat="1" ht="10.7">
      <c r="A1403" s="259">
        <v>1378</v>
      </c>
      <c r="B1403" s="189"/>
      <c r="C1403" s="186"/>
      <c r="D1403" s="187"/>
      <c r="E1403" s="186"/>
      <c r="F1403" s="188"/>
      <c r="G1403" s="262">
        <f t="shared" si="43"/>
        <v>0</v>
      </c>
      <c r="H1403" s="192"/>
      <c r="I1403" s="187"/>
      <c r="J1403" s="187"/>
      <c r="K1403" s="187"/>
      <c r="L1403" s="187"/>
      <c r="M1403" s="187"/>
      <c r="N1403" s="187"/>
      <c r="O1403" s="187"/>
      <c r="P1403" s="187"/>
      <c r="Q1403" s="187"/>
      <c r="R1403" s="187"/>
      <c r="S1403" s="187"/>
      <c r="T1403" s="269"/>
      <c r="U1403" s="271">
        <f>IF(AND(H1403=0,I1403=0,J1403=0,K1403=0,L1403=0,M1403=0,N1403=0,O1403=0,P1403=0,Q1403=0,R1403=0,S1403=0,T1403=0),0,AVERAGE($H1403:T1403))</f>
        <v>0</v>
      </c>
      <c r="V1403" s="272">
        <f t="shared" si="44"/>
        <v>0</v>
      </c>
      <c r="W1403" s="272">
        <f>IF(U1403&gt;11,(U1403-#REF!-#REF!),0)</f>
        <v>0</v>
      </c>
    </row>
    <row r="1404" spans="1:23" s="2" customFormat="1" ht="10.7">
      <c r="A1404" s="259">
        <v>1379</v>
      </c>
      <c r="B1404" s="189"/>
      <c r="C1404" s="186"/>
      <c r="D1404" s="187"/>
      <c r="E1404" s="186"/>
      <c r="F1404" s="188"/>
      <c r="G1404" s="262">
        <f t="shared" si="43"/>
        <v>0</v>
      </c>
      <c r="H1404" s="192"/>
      <c r="I1404" s="187"/>
      <c r="J1404" s="187"/>
      <c r="K1404" s="187"/>
      <c r="L1404" s="187"/>
      <c r="M1404" s="187"/>
      <c r="N1404" s="187"/>
      <c r="O1404" s="187"/>
      <c r="P1404" s="187"/>
      <c r="Q1404" s="187"/>
      <c r="R1404" s="187"/>
      <c r="S1404" s="187"/>
      <c r="T1404" s="269"/>
      <c r="U1404" s="271">
        <f>IF(AND(H1404=0,I1404=0,J1404=0,K1404=0,L1404=0,M1404=0,N1404=0,O1404=0,P1404=0,Q1404=0,R1404=0,S1404=0,T1404=0),0,AVERAGE($H1404:T1404))</f>
        <v>0</v>
      </c>
      <c r="V1404" s="272">
        <f t="shared" si="44"/>
        <v>0</v>
      </c>
      <c r="W1404" s="272">
        <f>IF(U1404&gt;11,(U1404-#REF!-#REF!),0)</f>
        <v>0</v>
      </c>
    </row>
    <row r="1405" spans="1:23" s="2" customFormat="1" ht="10.7">
      <c r="A1405" s="259">
        <v>1380</v>
      </c>
      <c r="B1405" s="189"/>
      <c r="C1405" s="186"/>
      <c r="D1405" s="187"/>
      <c r="E1405" s="186"/>
      <c r="F1405" s="188"/>
      <c r="G1405" s="262">
        <f t="shared" si="43"/>
        <v>0</v>
      </c>
      <c r="H1405" s="192"/>
      <c r="I1405" s="187"/>
      <c r="J1405" s="187"/>
      <c r="K1405" s="187"/>
      <c r="L1405" s="187"/>
      <c r="M1405" s="187"/>
      <c r="N1405" s="187"/>
      <c r="O1405" s="187"/>
      <c r="P1405" s="187"/>
      <c r="Q1405" s="187"/>
      <c r="R1405" s="187"/>
      <c r="S1405" s="187"/>
      <c r="T1405" s="269"/>
      <c r="U1405" s="271">
        <f>IF(AND(H1405=0,I1405=0,J1405=0,K1405=0,L1405=0,M1405=0,N1405=0,O1405=0,P1405=0,Q1405=0,R1405=0,S1405=0,T1405=0),0,AVERAGE($H1405:T1405))</f>
        <v>0</v>
      </c>
      <c r="V1405" s="272">
        <f t="shared" si="44"/>
        <v>0</v>
      </c>
      <c r="W1405" s="272">
        <f>IF(U1405&gt;11,(U1405-#REF!-#REF!),0)</f>
        <v>0</v>
      </c>
    </row>
    <row r="1406" spans="1:23" s="2" customFormat="1" ht="10.7">
      <c r="A1406" s="259">
        <v>1381</v>
      </c>
      <c r="B1406" s="189"/>
      <c r="C1406" s="186"/>
      <c r="D1406" s="187"/>
      <c r="E1406" s="186"/>
      <c r="F1406" s="188"/>
      <c r="G1406" s="262">
        <f t="shared" si="43"/>
        <v>0</v>
      </c>
      <c r="H1406" s="192"/>
      <c r="I1406" s="187"/>
      <c r="J1406" s="187"/>
      <c r="K1406" s="187"/>
      <c r="L1406" s="187"/>
      <c r="M1406" s="187"/>
      <c r="N1406" s="187"/>
      <c r="O1406" s="187"/>
      <c r="P1406" s="187"/>
      <c r="Q1406" s="187"/>
      <c r="R1406" s="187"/>
      <c r="S1406" s="187"/>
      <c r="T1406" s="269"/>
      <c r="U1406" s="271">
        <f>IF(AND(H1406=0,I1406=0,J1406=0,K1406=0,L1406=0,M1406=0,N1406=0,O1406=0,P1406=0,Q1406=0,R1406=0,S1406=0,T1406=0),0,AVERAGE($H1406:T1406))</f>
        <v>0</v>
      </c>
      <c r="V1406" s="272">
        <f t="shared" si="44"/>
        <v>0</v>
      </c>
      <c r="W1406" s="272">
        <f>IF(U1406&gt;11,(U1406-#REF!-#REF!),0)</f>
        <v>0</v>
      </c>
    </row>
    <row r="1407" spans="1:23" s="2" customFormat="1" ht="10.7">
      <c r="A1407" s="259">
        <v>1382</v>
      </c>
      <c r="B1407" s="189"/>
      <c r="C1407" s="186"/>
      <c r="D1407" s="187"/>
      <c r="E1407" s="186"/>
      <c r="F1407" s="188"/>
      <c r="G1407" s="262">
        <f t="shared" si="43"/>
        <v>0</v>
      </c>
      <c r="H1407" s="192"/>
      <c r="I1407" s="187"/>
      <c r="J1407" s="187"/>
      <c r="K1407" s="187"/>
      <c r="L1407" s="187"/>
      <c r="M1407" s="187"/>
      <c r="N1407" s="187"/>
      <c r="O1407" s="187"/>
      <c r="P1407" s="187"/>
      <c r="Q1407" s="187"/>
      <c r="R1407" s="187"/>
      <c r="S1407" s="187"/>
      <c r="T1407" s="269"/>
      <c r="U1407" s="271">
        <f>IF(AND(H1407=0,I1407=0,J1407=0,K1407=0,L1407=0,M1407=0,N1407=0,O1407=0,P1407=0,Q1407=0,R1407=0,S1407=0,T1407=0),0,AVERAGE($H1407:T1407))</f>
        <v>0</v>
      </c>
      <c r="V1407" s="272">
        <f t="shared" si="44"/>
        <v>0</v>
      </c>
      <c r="W1407" s="272">
        <f>IF(U1407&gt;11,(U1407-#REF!-#REF!),0)</f>
        <v>0</v>
      </c>
    </row>
    <row r="1408" spans="1:23" s="2" customFormat="1" ht="10.7">
      <c r="A1408" s="259">
        <v>1383</v>
      </c>
      <c r="B1408" s="189"/>
      <c r="C1408" s="186"/>
      <c r="D1408" s="187"/>
      <c r="E1408" s="186"/>
      <c r="F1408" s="188"/>
      <c r="G1408" s="262">
        <f t="shared" si="43"/>
        <v>0</v>
      </c>
      <c r="H1408" s="192"/>
      <c r="I1408" s="187"/>
      <c r="J1408" s="187"/>
      <c r="K1408" s="187"/>
      <c r="L1408" s="187"/>
      <c r="M1408" s="187"/>
      <c r="N1408" s="187"/>
      <c r="O1408" s="187"/>
      <c r="P1408" s="187"/>
      <c r="Q1408" s="187"/>
      <c r="R1408" s="187"/>
      <c r="S1408" s="187"/>
      <c r="T1408" s="269"/>
      <c r="U1408" s="271">
        <f>IF(AND(H1408=0,I1408=0,J1408=0,K1408=0,L1408=0,M1408=0,N1408=0,O1408=0,P1408=0,Q1408=0,R1408=0,S1408=0,T1408=0),0,AVERAGE($H1408:T1408))</f>
        <v>0</v>
      </c>
      <c r="V1408" s="272">
        <f t="shared" si="44"/>
        <v>0</v>
      </c>
      <c r="W1408" s="272">
        <f>IF(U1408&gt;11,(U1408-#REF!-#REF!),0)</f>
        <v>0</v>
      </c>
    </row>
    <row r="1409" spans="1:23" s="2" customFormat="1" ht="10.7">
      <c r="A1409" s="259">
        <v>1384</v>
      </c>
      <c r="B1409" s="189"/>
      <c r="C1409" s="186"/>
      <c r="D1409" s="187"/>
      <c r="E1409" s="186"/>
      <c r="F1409" s="188"/>
      <c r="G1409" s="262">
        <f t="shared" si="43"/>
        <v>0</v>
      </c>
      <c r="H1409" s="192"/>
      <c r="I1409" s="187"/>
      <c r="J1409" s="187"/>
      <c r="K1409" s="187"/>
      <c r="L1409" s="187"/>
      <c r="M1409" s="187"/>
      <c r="N1409" s="187"/>
      <c r="O1409" s="187"/>
      <c r="P1409" s="187"/>
      <c r="Q1409" s="187"/>
      <c r="R1409" s="187"/>
      <c r="S1409" s="187"/>
      <c r="T1409" s="269"/>
      <c r="U1409" s="271">
        <f>IF(AND(H1409=0,I1409=0,J1409=0,K1409=0,L1409=0,M1409=0,N1409=0,O1409=0,P1409=0,Q1409=0,R1409=0,S1409=0,T1409=0),0,AVERAGE($H1409:T1409))</f>
        <v>0</v>
      </c>
      <c r="V1409" s="272">
        <f t="shared" si="44"/>
        <v>0</v>
      </c>
      <c r="W1409" s="272">
        <f>IF(U1409&gt;11,(U1409-#REF!-#REF!),0)</f>
        <v>0</v>
      </c>
    </row>
    <row r="1410" spans="1:23" s="2" customFormat="1" ht="10.7">
      <c r="A1410" s="259">
        <v>1385</v>
      </c>
      <c r="B1410" s="189"/>
      <c r="C1410" s="186"/>
      <c r="D1410" s="187"/>
      <c r="E1410" s="186"/>
      <c r="F1410" s="188"/>
      <c r="G1410" s="262">
        <f t="shared" si="43"/>
        <v>0</v>
      </c>
      <c r="H1410" s="192"/>
      <c r="I1410" s="187"/>
      <c r="J1410" s="187"/>
      <c r="K1410" s="187"/>
      <c r="L1410" s="187"/>
      <c r="M1410" s="187"/>
      <c r="N1410" s="187"/>
      <c r="O1410" s="187"/>
      <c r="P1410" s="187"/>
      <c r="Q1410" s="187"/>
      <c r="R1410" s="187"/>
      <c r="S1410" s="187"/>
      <c r="T1410" s="269"/>
      <c r="U1410" s="271">
        <f>IF(AND(H1410=0,I1410=0,J1410=0,K1410=0,L1410=0,M1410=0,N1410=0,O1410=0,P1410=0,Q1410=0,R1410=0,S1410=0,T1410=0),0,AVERAGE($H1410:T1410))</f>
        <v>0</v>
      </c>
      <c r="V1410" s="272">
        <f t="shared" si="44"/>
        <v>0</v>
      </c>
      <c r="W1410" s="272">
        <f>IF(U1410&gt;11,(U1410-#REF!-#REF!),0)</f>
        <v>0</v>
      </c>
    </row>
    <row r="1411" spans="1:23" s="2" customFormat="1" ht="10.7">
      <c r="A1411" s="259">
        <v>1386</v>
      </c>
      <c r="B1411" s="189"/>
      <c r="C1411" s="186"/>
      <c r="D1411" s="187"/>
      <c r="E1411" s="186"/>
      <c r="F1411" s="188"/>
      <c r="G1411" s="262">
        <f t="shared" si="43"/>
        <v>0</v>
      </c>
      <c r="H1411" s="192"/>
      <c r="I1411" s="187"/>
      <c r="J1411" s="187"/>
      <c r="K1411" s="187"/>
      <c r="L1411" s="187"/>
      <c r="M1411" s="187"/>
      <c r="N1411" s="187"/>
      <c r="O1411" s="187"/>
      <c r="P1411" s="187"/>
      <c r="Q1411" s="187"/>
      <c r="R1411" s="187"/>
      <c r="S1411" s="187"/>
      <c r="T1411" s="269"/>
      <c r="U1411" s="271">
        <f>IF(AND(H1411=0,I1411=0,J1411=0,K1411=0,L1411=0,M1411=0,N1411=0,O1411=0,P1411=0,Q1411=0,R1411=0,S1411=0,T1411=0),0,AVERAGE($H1411:T1411))</f>
        <v>0</v>
      </c>
      <c r="V1411" s="272">
        <f t="shared" si="44"/>
        <v>0</v>
      </c>
      <c r="W1411" s="272">
        <f>IF(U1411&gt;11,(U1411-#REF!-#REF!),0)</f>
        <v>0</v>
      </c>
    </row>
    <row r="1412" spans="1:23" s="2" customFormat="1" ht="10.7">
      <c r="A1412" s="259">
        <v>1387</v>
      </c>
      <c r="B1412" s="189"/>
      <c r="C1412" s="186"/>
      <c r="D1412" s="187"/>
      <c r="E1412" s="186"/>
      <c r="F1412" s="188"/>
      <c r="G1412" s="262">
        <f t="shared" si="43"/>
        <v>0</v>
      </c>
      <c r="H1412" s="192"/>
      <c r="I1412" s="187"/>
      <c r="J1412" s="187"/>
      <c r="K1412" s="187"/>
      <c r="L1412" s="187"/>
      <c r="M1412" s="187"/>
      <c r="N1412" s="187"/>
      <c r="O1412" s="187"/>
      <c r="P1412" s="187"/>
      <c r="Q1412" s="187"/>
      <c r="R1412" s="187"/>
      <c r="S1412" s="187"/>
      <c r="T1412" s="269"/>
      <c r="U1412" s="271">
        <f>IF(AND(H1412=0,I1412=0,J1412=0,K1412=0,L1412=0,M1412=0,N1412=0,O1412=0,P1412=0,Q1412=0,R1412=0,S1412=0,T1412=0),0,AVERAGE($H1412:T1412))</f>
        <v>0</v>
      </c>
      <c r="V1412" s="272">
        <f t="shared" si="44"/>
        <v>0</v>
      </c>
      <c r="W1412" s="272">
        <f>IF(U1412&gt;11,(U1412-#REF!-#REF!),0)</f>
        <v>0</v>
      </c>
    </row>
    <row r="1413" spans="1:23" s="2" customFormat="1" ht="10.7">
      <c r="A1413" s="259">
        <v>1388</v>
      </c>
      <c r="B1413" s="189"/>
      <c r="C1413" s="186"/>
      <c r="D1413" s="187"/>
      <c r="E1413" s="186"/>
      <c r="F1413" s="188"/>
      <c r="G1413" s="262">
        <f t="shared" si="43"/>
        <v>0</v>
      </c>
      <c r="H1413" s="192"/>
      <c r="I1413" s="187"/>
      <c r="J1413" s="187"/>
      <c r="K1413" s="187"/>
      <c r="L1413" s="187"/>
      <c r="M1413" s="187"/>
      <c r="N1413" s="187"/>
      <c r="O1413" s="187"/>
      <c r="P1413" s="187"/>
      <c r="Q1413" s="187"/>
      <c r="R1413" s="187"/>
      <c r="S1413" s="187"/>
      <c r="T1413" s="269"/>
      <c r="U1413" s="271">
        <f>IF(AND(H1413=0,I1413=0,J1413=0,K1413=0,L1413=0,M1413=0,N1413=0,O1413=0,P1413=0,Q1413=0,R1413=0,S1413=0,T1413=0),0,AVERAGE($H1413:T1413))</f>
        <v>0</v>
      </c>
      <c r="V1413" s="272">
        <f t="shared" si="44"/>
        <v>0</v>
      </c>
      <c r="W1413" s="272">
        <f>IF(U1413&gt;11,(U1413-#REF!-#REF!),0)</f>
        <v>0</v>
      </c>
    </row>
    <row r="1414" spans="1:23" s="2" customFormat="1" ht="10.7">
      <c r="A1414" s="259">
        <v>1389</v>
      </c>
      <c r="B1414" s="189"/>
      <c r="C1414" s="186"/>
      <c r="D1414" s="187"/>
      <c r="E1414" s="186"/>
      <c r="F1414" s="188"/>
      <c r="G1414" s="262">
        <f t="shared" si="43"/>
        <v>0</v>
      </c>
      <c r="H1414" s="192"/>
      <c r="I1414" s="187"/>
      <c r="J1414" s="187"/>
      <c r="K1414" s="187"/>
      <c r="L1414" s="187"/>
      <c r="M1414" s="187"/>
      <c r="N1414" s="187"/>
      <c r="O1414" s="187"/>
      <c r="P1414" s="187"/>
      <c r="Q1414" s="187"/>
      <c r="R1414" s="187"/>
      <c r="S1414" s="187"/>
      <c r="T1414" s="269"/>
      <c r="U1414" s="271">
        <f>IF(AND(H1414=0,I1414=0,J1414=0,K1414=0,L1414=0,M1414=0,N1414=0,O1414=0,P1414=0,Q1414=0,R1414=0,S1414=0,T1414=0),0,AVERAGE($H1414:T1414))</f>
        <v>0</v>
      </c>
      <c r="V1414" s="272">
        <f t="shared" si="44"/>
        <v>0</v>
      </c>
      <c r="W1414" s="272">
        <f>IF(U1414&gt;11,(U1414-#REF!-#REF!),0)</f>
        <v>0</v>
      </c>
    </row>
    <row r="1415" spans="1:23" s="2" customFormat="1" ht="10.7">
      <c r="A1415" s="259">
        <v>1390</v>
      </c>
      <c r="B1415" s="189"/>
      <c r="C1415" s="186"/>
      <c r="D1415" s="187"/>
      <c r="E1415" s="186"/>
      <c r="F1415" s="188"/>
      <c r="G1415" s="262">
        <f t="shared" si="43"/>
        <v>0</v>
      </c>
      <c r="H1415" s="192"/>
      <c r="I1415" s="187"/>
      <c r="J1415" s="187"/>
      <c r="K1415" s="187"/>
      <c r="L1415" s="187"/>
      <c r="M1415" s="187"/>
      <c r="N1415" s="187"/>
      <c r="O1415" s="187"/>
      <c r="P1415" s="187"/>
      <c r="Q1415" s="187"/>
      <c r="R1415" s="187"/>
      <c r="S1415" s="187"/>
      <c r="T1415" s="269"/>
      <c r="U1415" s="271">
        <f>IF(AND(H1415=0,I1415=0,J1415=0,K1415=0,L1415=0,M1415=0,N1415=0,O1415=0,P1415=0,Q1415=0,R1415=0,S1415=0,T1415=0),0,AVERAGE($H1415:T1415))</f>
        <v>0</v>
      </c>
      <c r="V1415" s="272">
        <f t="shared" si="44"/>
        <v>0</v>
      </c>
      <c r="W1415" s="272">
        <f>IF(U1415&gt;11,(U1415-#REF!-#REF!),0)</f>
        <v>0</v>
      </c>
    </row>
    <row r="1416" spans="1:23" s="2" customFormat="1" ht="10.7">
      <c r="A1416" s="259">
        <v>1391</v>
      </c>
      <c r="B1416" s="189"/>
      <c r="C1416" s="186"/>
      <c r="D1416" s="187"/>
      <c r="E1416" s="186"/>
      <c r="F1416" s="188"/>
      <c r="G1416" s="262">
        <f t="shared" si="43"/>
        <v>0</v>
      </c>
      <c r="H1416" s="192"/>
      <c r="I1416" s="187"/>
      <c r="J1416" s="187"/>
      <c r="K1416" s="187"/>
      <c r="L1416" s="187"/>
      <c r="M1416" s="187"/>
      <c r="N1416" s="187"/>
      <c r="O1416" s="187"/>
      <c r="P1416" s="187"/>
      <c r="Q1416" s="187"/>
      <c r="R1416" s="187"/>
      <c r="S1416" s="187"/>
      <c r="T1416" s="269"/>
      <c r="U1416" s="271">
        <f>IF(AND(H1416=0,I1416=0,J1416=0,K1416=0,L1416=0,M1416=0,N1416=0,O1416=0,P1416=0,Q1416=0,R1416=0,S1416=0,T1416=0),0,AVERAGE($H1416:T1416))</f>
        <v>0</v>
      </c>
      <c r="V1416" s="272">
        <f t="shared" si="44"/>
        <v>0</v>
      </c>
      <c r="W1416" s="272">
        <f>IF(U1416&gt;11,(U1416-#REF!-#REF!),0)</f>
        <v>0</v>
      </c>
    </row>
    <row r="1417" spans="1:23" s="2" customFormat="1" ht="10.7">
      <c r="A1417" s="259">
        <v>1392</v>
      </c>
      <c r="B1417" s="189"/>
      <c r="C1417" s="186"/>
      <c r="D1417" s="187"/>
      <c r="E1417" s="186"/>
      <c r="F1417" s="188"/>
      <c r="G1417" s="262">
        <f t="shared" si="43"/>
        <v>0</v>
      </c>
      <c r="H1417" s="192"/>
      <c r="I1417" s="187"/>
      <c r="J1417" s="187"/>
      <c r="K1417" s="187"/>
      <c r="L1417" s="187"/>
      <c r="M1417" s="187"/>
      <c r="N1417" s="187"/>
      <c r="O1417" s="187"/>
      <c r="P1417" s="187"/>
      <c r="Q1417" s="187"/>
      <c r="R1417" s="187"/>
      <c r="S1417" s="187"/>
      <c r="T1417" s="269"/>
      <c r="U1417" s="271">
        <f>IF(AND(H1417=0,I1417=0,J1417=0,K1417=0,L1417=0,M1417=0,N1417=0,O1417=0,P1417=0,Q1417=0,R1417=0,S1417=0,T1417=0),0,AVERAGE($H1417:T1417))</f>
        <v>0</v>
      </c>
      <c r="V1417" s="272">
        <f t="shared" si="44"/>
        <v>0</v>
      </c>
      <c r="W1417" s="272">
        <f>IF(U1417&gt;11,(U1417-#REF!-#REF!),0)</f>
        <v>0</v>
      </c>
    </row>
    <row r="1418" spans="1:23" s="2" customFormat="1" ht="10.7">
      <c r="A1418" s="259">
        <v>1393</v>
      </c>
      <c r="B1418" s="189"/>
      <c r="C1418" s="186"/>
      <c r="D1418" s="187"/>
      <c r="E1418" s="186"/>
      <c r="F1418" s="188"/>
      <c r="G1418" s="262">
        <f t="shared" si="43"/>
        <v>0</v>
      </c>
      <c r="H1418" s="192"/>
      <c r="I1418" s="187"/>
      <c r="J1418" s="187"/>
      <c r="K1418" s="187"/>
      <c r="L1418" s="187"/>
      <c r="M1418" s="187"/>
      <c r="N1418" s="187"/>
      <c r="O1418" s="187"/>
      <c r="P1418" s="187"/>
      <c r="Q1418" s="187"/>
      <c r="R1418" s="187"/>
      <c r="S1418" s="187"/>
      <c r="T1418" s="269"/>
      <c r="U1418" s="271">
        <f>IF(AND(H1418=0,I1418=0,J1418=0,K1418=0,L1418=0,M1418=0,N1418=0,O1418=0,P1418=0,Q1418=0,R1418=0,S1418=0,T1418=0),0,AVERAGE($H1418:T1418))</f>
        <v>0</v>
      </c>
      <c r="V1418" s="272">
        <f t="shared" si="44"/>
        <v>0</v>
      </c>
      <c r="W1418" s="272">
        <f>IF(U1418&gt;11,(U1418-#REF!-#REF!),0)</f>
        <v>0</v>
      </c>
    </row>
    <row r="1419" spans="1:23" s="2" customFormat="1" ht="10.7">
      <c r="A1419" s="259">
        <v>1394</v>
      </c>
      <c r="B1419" s="189"/>
      <c r="C1419" s="186"/>
      <c r="D1419" s="187"/>
      <c r="E1419" s="186"/>
      <c r="F1419" s="188"/>
      <c r="G1419" s="262">
        <f t="shared" si="43"/>
        <v>0</v>
      </c>
      <c r="H1419" s="192"/>
      <c r="I1419" s="187"/>
      <c r="J1419" s="187"/>
      <c r="K1419" s="187"/>
      <c r="L1419" s="187"/>
      <c r="M1419" s="187"/>
      <c r="N1419" s="187"/>
      <c r="O1419" s="187"/>
      <c r="P1419" s="187"/>
      <c r="Q1419" s="187"/>
      <c r="R1419" s="187"/>
      <c r="S1419" s="187"/>
      <c r="T1419" s="269"/>
      <c r="U1419" s="271">
        <f>IF(AND(H1419=0,I1419=0,J1419=0,K1419=0,L1419=0,M1419=0,N1419=0,O1419=0,P1419=0,Q1419=0,R1419=0,S1419=0,T1419=0),0,AVERAGE($H1419:T1419))</f>
        <v>0</v>
      </c>
      <c r="V1419" s="272">
        <f t="shared" si="44"/>
        <v>0</v>
      </c>
      <c r="W1419" s="272">
        <f>IF(U1419&gt;11,(U1419-#REF!-#REF!),0)</f>
        <v>0</v>
      </c>
    </row>
    <row r="1420" spans="1:23" s="2" customFormat="1" ht="10.7">
      <c r="A1420" s="259">
        <v>1395</v>
      </c>
      <c r="B1420" s="189"/>
      <c r="C1420" s="186"/>
      <c r="D1420" s="187"/>
      <c r="E1420" s="186"/>
      <c r="F1420" s="188"/>
      <c r="G1420" s="262">
        <f t="shared" si="43"/>
        <v>0</v>
      </c>
      <c r="H1420" s="192"/>
      <c r="I1420" s="187"/>
      <c r="J1420" s="187"/>
      <c r="K1420" s="187"/>
      <c r="L1420" s="187"/>
      <c r="M1420" s="187"/>
      <c r="N1420" s="187"/>
      <c r="O1420" s="187"/>
      <c r="P1420" s="187"/>
      <c r="Q1420" s="187"/>
      <c r="R1420" s="187"/>
      <c r="S1420" s="187"/>
      <c r="T1420" s="269"/>
      <c r="U1420" s="271">
        <f>IF(AND(H1420=0,I1420=0,J1420=0,K1420=0,L1420=0,M1420=0,N1420=0,O1420=0,P1420=0,Q1420=0,R1420=0,S1420=0,T1420=0),0,AVERAGE($H1420:T1420))</f>
        <v>0</v>
      </c>
      <c r="V1420" s="272">
        <f t="shared" si="44"/>
        <v>0</v>
      </c>
      <c r="W1420" s="272">
        <f>IF(U1420&gt;11,(U1420-#REF!-#REF!),0)</f>
        <v>0</v>
      </c>
    </row>
    <row r="1421" spans="1:23" s="2" customFormat="1" ht="10.7">
      <c r="A1421" s="259">
        <v>1396</v>
      </c>
      <c r="B1421" s="189"/>
      <c r="C1421" s="186"/>
      <c r="D1421" s="187"/>
      <c r="E1421" s="186"/>
      <c r="F1421" s="188"/>
      <c r="G1421" s="262">
        <f t="shared" si="43"/>
        <v>0</v>
      </c>
      <c r="H1421" s="192"/>
      <c r="I1421" s="187"/>
      <c r="J1421" s="187"/>
      <c r="K1421" s="187"/>
      <c r="L1421" s="187"/>
      <c r="M1421" s="187"/>
      <c r="N1421" s="187"/>
      <c r="O1421" s="187"/>
      <c r="P1421" s="187"/>
      <c r="Q1421" s="187"/>
      <c r="R1421" s="187"/>
      <c r="S1421" s="187"/>
      <c r="T1421" s="269"/>
      <c r="U1421" s="271">
        <f>IF(AND(H1421=0,I1421=0,J1421=0,K1421=0,L1421=0,M1421=0,N1421=0,O1421=0,P1421=0,Q1421=0,R1421=0,S1421=0,T1421=0),0,AVERAGE($H1421:T1421))</f>
        <v>0</v>
      </c>
      <c r="V1421" s="272">
        <f t="shared" si="44"/>
        <v>0</v>
      </c>
      <c r="W1421" s="272">
        <f>IF(U1421&gt;11,(U1421-#REF!-#REF!),0)</f>
        <v>0</v>
      </c>
    </row>
    <row r="1422" spans="1:23" s="2" customFormat="1" ht="10.7">
      <c r="A1422" s="259">
        <v>1397</v>
      </c>
      <c r="B1422" s="189"/>
      <c r="C1422" s="186"/>
      <c r="D1422" s="187"/>
      <c r="E1422" s="186"/>
      <c r="F1422" s="188"/>
      <c r="G1422" s="262">
        <f t="shared" si="43"/>
        <v>0</v>
      </c>
      <c r="H1422" s="192"/>
      <c r="I1422" s="187"/>
      <c r="J1422" s="187"/>
      <c r="K1422" s="187"/>
      <c r="L1422" s="187"/>
      <c r="M1422" s="187"/>
      <c r="N1422" s="187"/>
      <c r="O1422" s="187"/>
      <c r="P1422" s="187"/>
      <c r="Q1422" s="187"/>
      <c r="R1422" s="187"/>
      <c r="S1422" s="187"/>
      <c r="T1422" s="269"/>
      <c r="U1422" s="271">
        <f>IF(AND(H1422=0,I1422=0,J1422=0,K1422=0,L1422=0,M1422=0,N1422=0,O1422=0,P1422=0,Q1422=0,R1422=0,S1422=0,T1422=0),0,AVERAGE($H1422:T1422))</f>
        <v>0</v>
      </c>
      <c r="V1422" s="272">
        <f t="shared" si="44"/>
        <v>0</v>
      </c>
      <c r="W1422" s="272">
        <f>IF(U1422&gt;11,(U1422-#REF!-#REF!),0)</f>
        <v>0</v>
      </c>
    </row>
    <row r="1423" spans="1:23" s="2" customFormat="1" ht="10.7">
      <c r="A1423" s="259">
        <v>1398</v>
      </c>
      <c r="B1423" s="189"/>
      <c r="C1423" s="186"/>
      <c r="D1423" s="187"/>
      <c r="E1423" s="186"/>
      <c r="F1423" s="188"/>
      <c r="G1423" s="262">
        <f t="shared" si="43"/>
        <v>0</v>
      </c>
      <c r="H1423" s="192"/>
      <c r="I1423" s="187"/>
      <c r="J1423" s="187"/>
      <c r="K1423" s="187"/>
      <c r="L1423" s="187"/>
      <c r="M1423" s="187"/>
      <c r="N1423" s="187"/>
      <c r="O1423" s="187"/>
      <c r="P1423" s="187"/>
      <c r="Q1423" s="187"/>
      <c r="R1423" s="187"/>
      <c r="S1423" s="187"/>
      <c r="T1423" s="269"/>
      <c r="U1423" s="271">
        <f>IF(AND(H1423=0,I1423=0,J1423=0,K1423=0,L1423=0,M1423=0,N1423=0,O1423=0,P1423=0,Q1423=0,R1423=0,S1423=0,T1423=0),0,AVERAGE($H1423:T1423))</f>
        <v>0</v>
      </c>
      <c r="V1423" s="272">
        <f t="shared" si="44"/>
        <v>0</v>
      </c>
      <c r="W1423" s="272">
        <f>IF(U1423&gt;11,(U1423-#REF!-#REF!),0)</f>
        <v>0</v>
      </c>
    </row>
    <row r="1424" spans="1:23" s="2" customFormat="1" ht="10.7">
      <c r="A1424" s="259">
        <v>1399</v>
      </c>
      <c r="B1424" s="189"/>
      <c r="C1424" s="186"/>
      <c r="D1424" s="187"/>
      <c r="E1424" s="186"/>
      <c r="F1424" s="188"/>
      <c r="G1424" s="262">
        <f t="shared" si="43"/>
        <v>0</v>
      </c>
      <c r="H1424" s="192"/>
      <c r="I1424" s="187"/>
      <c r="J1424" s="187"/>
      <c r="K1424" s="187"/>
      <c r="L1424" s="187"/>
      <c r="M1424" s="187"/>
      <c r="N1424" s="187"/>
      <c r="O1424" s="187"/>
      <c r="P1424" s="187"/>
      <c r="Q1424" s="187"/>
      <c r="R1424" s="187"/>
      <c r="S1424" s="187"/>
      <c r="T1424" s="269"/>
      <c r="U1424" s="271">
        <f>IF(AND(H1424=0,I1424=0,J1424=0,K1424=0,L1424=0,M1424=0,N1424=0,O1424=0,P1424=0,Q1424=0,R1424=0,S1424=0,T1424=0),0,AVERAGE($H1424:T1424))</f>
        <v>0</v>
      </c>
      <c r="V1424" s="272">
        <f t="shared" si="44"/>
        <v>0</v>
      </c>
      <c r="W1424" s="272">
        <f>IF(U1424&gt;11,(U1424-#REF!-#REF!),0)</f>
        <v>0</v>
      </c>
    </row>
    <row r="1425" spans="1:23" s="2" customFormat="1" ht="10.7">
      <c r="A1425" s="259">
        <v>1400</v>
      </c>
      <c r="B1425" s="189"/>
      <c r="C1425" s="186"/>
      <c r="D1425" s="187"/>
      <c r="E1425" s="186"/>
      <c r="F1425" s="188"/>
      <c r="G1425" s="262">
        <f t="shared" si="43"/>
        <v>0</v>
      </c>
      <c r="H1425" s="192"/>
      <c r="I1425" s="187"/>
      <c r="J1425" s="187"/>
      <c r="K1425" s="187"/>
      <c r="L1425" s="187"/>
      <c r="M1425" s="187"/>
      <c r="N1425" s="187"/>
      <c r="O1425" s="187"/>
      <c r="P1425" s="187"/>
      <c r="Q1425" s="187"/>
      <c r="R1425" s="187"/>
      <c r="S1425" s="187"/>
      <c r="T1425" s="269"/>
      <c r="U1425" s="271">
        <f>IF(AND(H1425=0,I1425=0,J1425=0,K1425=0,L1425=0,M1425=0,N1425=0,O1425=0,P1425=0,Q1425=0,R1425=0,S1425=0,T1425=0),0,AVERAGE($H1425:T1425))</f>
        <v>0</v>
      </c>
      <c r="V1425" s="272">
        <f t="shared" si="44"/>
        <v>0</v>
      </c>
      <c r="W1425" s="272">
        <f>IF(U1425&gt;11,(U1425-#REF!-#REF!),0)</f>
        <v>0</v>
      </c>
    </row>
    <row r="1426" spans="1:23" s="2" customFormat="1" ht="10.7">
      <c r="A1426" s="259">
        <v>1401</v>
      </c>
      <c r="B1426" s="189"/>
      <c r="C1426" s="186"/>
      <c r="D1426" s="187"/>
      <c r="E1426" s="186"/>
      <c r="F1426" s="188"/>
      <c r="G1426" s="262">
        <f t="shared" si="43"/>
        <v>0</v>
      </c>
      <c r="H1426" s="192"/>
      <c r="I1426" s="187"/>
      <c r="J1426" s="187"/>
      <c r="K1426" s="187"/>
      <c r="L1426" s="187"/>
      <c r="M1426" s="187"/>
      <c r="N1426" s="187"/>
      <c r="O1426" s="187"/>
      <c r="P1426" s="187"/>
      <c r="Q1426" s="187"/>
      <c r="R1426" s="187"/>
      <c r="S1426" s="187"/>
      <c r="T1426" s="269"/>
      <c r="U1426" s="271">
        <f>IF(AND(H1426=0,I1426=0,J1426=0,K1426=0,L1426=0,M1426=0,N1426=0,O1426=0,P1426=0,Q1426=0,R1426=0,S1426=0,T1426=0),0,AVERAGE($H1426:T1426))</f>
        <v>0</v>
      </c>
      <c r="V1426" s="272">
        <f t="shared" si="44"/>
        <v>0</v>
      </c>
      <c r="W1426" s="272">
        <f>IF(U1426&gt;11,(U1426-#REF!-#REF!),0)</f>
        <v>0</v>
      </c>
    </row>
    <row r="1427" spans="1:23" s="2" customFormat="1" ht="10.7">
      <c r="A1427" s="259">
        <v>1402</v>
      </c>
      <c r="B1427" s="189"/>
      <c r="C1427" s="186"/>
      <c r="D1427" s="187"/>
      <c r="E1427" s="186"/>
      <c r="F1427" s="188"/>
      <c r="G1427" s="262">
        <f t="shared" si="43"/>
        <v>0</v>
      </c>
      <c r="H1427" s="192"/>
      <c r="I1427" s="187"/>
      <c r="J1427" s="187"/>
      <c r="K1427" s="187"/>
      <c r="L1427" s="187"/>
      <c r="M1427" s="187"/>
      <c r="N1427" s="187"/>
      <c r="O1427" s="187"/>
      <c r="P1427" s="187"/>
      <c r="Q1427" s="187"/>
      <c r="R1427" s="187"/>
      <c r="S1427" s="187"/>
      <c r="T1427" s="269"/>
      <c r="U1427" s="271">
        <f>IF(AND(H1427=0,I1427=0,J1427=0,K1427=0,L1427=0,M1427=0,N1427=0,O1427=0,P1427=0,Q1427=0,R1427=0,S1427=0,T1427=0),0,AVERAGE($H1427:T1427))</f>
        <v>0</v>
      </c>
      <c r="V1427" s="272">
        <f t="shared" si="44"/>
        <v>0</v>
      </c>
      <c r="W1427" s="272">
        <f>IF(U1427&gt;11,(U1427-#REF!-#REF!),0)</f>
        <v>0</v>
      </c>
    </row>
    <row r="1428" spans="1:23" s="2" customFormat="1" ht="10.7">
      <c r="A1428" s="259">
        <v>1403</v>
      </c>
      <c r="B1428" s="189"/>
      <c r="C1428" s="186"/>
      <c r="D1428" s="187"/>
      <c r="E1428" s="186"/>
      <c r="F1428" s="188"/>
      <c r="G1428" s="262">
        <f t="shared" si="43"/>
        <v>0</v>
      </c>
      <c r="H1428" s="192"/>
      <c r="I1428" s="187"/>
      <c r="J1428" s="187"/>
      <c r="K1428" s="187"/>
      <c r="L1428" s="187"/>
      <c r="M1428" s="187"/>
      <c r="N1428" s="187"/>
      <c r="O1428" s="187"/>
      <c r="P1428" s="187"/>
      <c r="Q1428" s="187"/>
      <c r="R1428" s="187"/>
      <c r="S1428" s="187"/>
      <c r="T1428" s="269"/>
      <c r="U1428" s="271">
        <f>IF(AND(H1428=0,I1428=0,J1428=0,K1428=0,L1428=0,M1428=0,N1428=0,O1428=0,P1428=0,Q1428=0,R1428=0,S1428=0,T1428=0),0,AVERAGE($H1428:T1428))</f>
        <v>0</v>
      </c>
      <c r="V1428" s="272">
        <f t="shared" si="44"/>
        <v>0</v>
      </c>
      <c r="W1428" s="272">
        <f>IF(U1428&gt;11,(U1428-#REF!-#REF!),0)</f>
        <v>0</v>
      </c>
    </row>
    <row r="1429" spans="1:23" s="2" customFormat="1" ht="10.7">
      <c r="A1429" s="259">
        <v>1404</v>
      </c>
      <c r="B1429" s="189"/>
      <c r="C1429" s="186"/>
      <c r="D1429" s="187"/>
      <c r="E1429" s="186"/>
      <c r="F1429" s="188"/>
      <c r="G1429" s="262">
        <f t="shared" si="43"/>
        <v>0</v>
      </c>
      <c r="H1429" s="192"/>
      <c r="I1429" s="187"/>
      <c r="J1429" s="187"/>
      <c r="K1429" s="187"/>
      <c r="L1429" s="187"/>
      <c r="M1429" s="187"/>
      <c r="N1429" s="187"/>
      <c r="O1429" s="187"/>
      <c r="P1429" s="187"/>
      <c r="Q1429" s="187"/>
      <c r="R1429" s="187"/>
      <c r="S1429" s="187"/>
      <c r="T1429" s="269"/>
      <c r="U1429" s="271">
        <f>IF(AND(H1429=0,I1429=0,J1429=0,K1429=0,L1429=0,M1429=0,N1429=0,O1429=0,P1429=0,Q1429=0,R1429=0,S1429=0,T1429=0),0,AVERAGE($H1429:T1429))</f>
        <v>0</v>
      </c>
      <c r="V1429" s="272">
        <f t="shared" si="44"/>
        <v>0</v>
      </c>
      <c r="W1429" s="272">
        <f>IF(U1429&gt;11,(U1429-#REF!-#REF!),0)</f>
        <v>0</v>
      </c>
    </row>
    <row r="1430" spans="1:23" s="2" customFormat="1" ht="10.7">
      <c r="A1430" s="259">
        <v>1405</v>
      </c>
      <c r="B1430" s="189"/>
      <c r="C1430" s="186"/>
      <c r="D1430" s="187"/>
      <c r="E1430" s="186"/>
      <c r="F1430" s="188"/>
      <c r="G1430" s="262">
        <f t="shared" si="43"/>
        <v>0</v>
      </c>
      <c r="H1430" s="192"/>
      <c r="I1430" s="187"/>
      <c r="J1430" s="187"/>
      <c r="K1430" s="187"/>
      <c r="L1430" s="187"/>
      <c r="M1430" s="187"/>
      <c r="N1430" s="187"/>
      <c r="O1430" s="187"/>
      <c r="P1430" s="187"/>
      <c r="Q1430" s="187"/>
      <c r="R1430" s="187"/>
      <c r="S1430" s="187"/>
      <c r="T1430" s="269"/>
      <c r="U1430" s="271">
        <f>IF(AND(H1430=0,I1430=0,J1430=0,K1430=0,L1430=0,M1430=0,N1430=0,O1430=0,P1430=0,Q1430=0,R1430=0,S1430=0,T1430=0),0,AVERAGE($H1430:T1430))</f>
        <v>0</v>
      </c>
      <c r="V1430" s="272">
        <f t="shared" si="44"/>
        <v>0</v>
      </c>
      <c r="W1430" s="272">
        <f>IF(U1430&gt;11,(U1430-#REF!-#REF!),0)</f>
        <v>0</v>
      </c>
    </row>
    <row r="1431" spans="1:23" s="2" customFormat="1" ht="10.7">
      <c r="A1431" s="259">
        <v>1406</v>
      </c>
      <c r="B1431" s="189"/>
      <c r="C1431" s="186"/>
      <c r="D1431" s="187"/>
      <c r="E1431" s="186"/>
      <c r="F1431" s="188"/>
      <c r="G1431" s="262">
        <f t="shared" si="43"/>
        <v>0</v>
      </c>
      <c r="H1431" s="192"/>
      <c r="I1431" s="187"/>
      <c r="J1431" s="187"/>
      <c r="K1431" s="187"/>
      <c r="L1431" s="187"/>
      <c r="M1431" s="187"/>
      <c r="N1431" s="187"/>
      <c r="O1431" s="187"/>
      <c r="P1431" s="187"/>
      <c r="Q1431" s="187"/>
      <c r="R1431" s="187"/>
      <c r="S1431" s="187"/>
      <c r="T1431" s="269"/>
      <c r="U1431" s="271">
        <f>IF(AND(H1431=0,I1431=0,J1431=0,K1431=0,L1431=0,M1431=0,N1431=0,O1431=0,P1431=0,Q1431=0,R1431=0,S1431=0,T1431=0),0,AVERAGE($H1431:T1431))</f>
        <v>0</v>
      </c>
      <c r="V1431" s="272">
        <f t="shared" si="44"/>
        <v>0</v>
      </c>
      <c r="W1431" s="272">
        <f>IF(U1431&gt;11,(U1431-#REF!-#REF!),0)</f>
        <v>0</v>
      </c>
    </row>
    <row r="1432" spans="1:23" s="2" customFormat="1" ht="10.7">
      <c r="A1432" s="259">
        <v>1407</v>
      </c>
      <c r="B1432" s="189"/>
      <c r="C1432" s="186"/>
      <c r="D1432" s="187"/>
      <c r="E1432" s="186"/>
      <c r="F1432" s="188"/>
      <c r="G1432" s="262">
        <f t="shared" si="43"/>
        <v>0</v>
      </c>
      <c r="H1432" s="192"/>
      <c r="I1432" s="187"/>
      <c r="J1432" s="187"/>
      <c r="K1432" s="187"/>
      <c r="L1432" s="187"/>
      <c r="M1432" s="187"/>
      <c r="N1432" s="187"/>
      <c r="O1432" s="187"/>
      <c r="P1432" s="187"/>
      <c r="Q1432" s="187"/>
      <c r="R1432" s="187"/>
      <c r="S1432" s="187"/>
      <c r="T1432" s="269"/>
      <c r="U1432" s="271">
        <f>IF(AND(H1432=0,I1432=0,J1432=0,K1432=0,L1432=0,M1432=0,N1432=0,O1432=0,P1432=0,Q1432=0,R1432=0,S1432=0,T1432=0),0,AVERAGE($H1432:T1432))</f>
        <v>0</v>
      </c>
      <c r="V1432" s="272">
        <f t="shared" si="44"/>
        <v>0</v>
      </c>
      <c r="W1432" s="272">
        <f>IF(U1432&gt;11,(U1432-#REF!-#REF!),0)</f>
        <v>0</v>
      </c>
    </row>
    <row r="1433" spans="1:23" s="2" customFormat="1" ht="10.7">
      <c r="A1433" s="259">
        <v>1408</v>
      </c>
      <c r="B1433" s="189"/>
      <c r="C1433" s="186"/>
      <c r="D1433" s="187"/>
      <c r="E1433" s="186"/>
      <c r="F1433" s="188"/>
      <c r="G1433" s="262">
        <f t="shared" si="43"/>
        <v>0</v>
      </c>
      <c r="H1433" s="192"/>
      <c r="I1433" s="187"/>
      <c r="J1433" s="187"/>
      <c r="K1433" s="187"/>
      <c r="L1433" s="187"/>
      <c r="M1433" s="187"/>
      <c r="N1433" s="187"/>
      <c r="O1433" s="187"/>
      <c r="P1433" s="187"/>
      <c r="Q1433" s="187"/>
      <c r="R1433" s="187"/>
      <c r="S1433" s="187"/>
      <c r="T1433" s="269"/>
      <c r="U1433" s="271">
        <f>IF(AND(H1433=0,I1433=0,J1433=0,K1433=0,L1433=0,M1433=0,N1433=0,O1433=0,P1433=0,Q1433=0,R1433=0,S1433=0,T1433=0),0,AVERAGE($H1433:T1433))</f>
        <v>0</v>
      </c>
      <c r="V1433" s="272">
        <f t="shared" si="44"/>
        <v>0</v>
      </c>
      <c r="W1433" s="272">
        <f>IF(U1433&gt;11,(U1433-#REF!-#REF!),0)</f>
        <v>0</v>
      </c>
    </row>
    <row r="1434" spans="1:23" s="2" customFormat="1" ht="10.7">
      <c r="A1434" s="259">
        <v>1409</v>
      </c>
      <c r="B1434" s="189"/>
      <c r="C1434" s="186"/>
      <c r="D1434" s="187"/>
      <c r="E1434" s="186"/>
      <c r="F1434" s="188"/>
      <c r="G1434" s="262">
        <f t="shared" si="43"/>
        <v>0</v>
      </c>
      <c r="H1434" s="192"/>
      <c r="I1434" s="187"/>
      <c r="J1434" s="187"/>
      <c r="K1434" s="187"/>
      <c r="L1434" s="187"/>
      <c r="M1434" s="187"/>
      <c r="N1434" s="187"/>
      <c r="O1434" s="187"/>
      <c r="P1434" s="187"/>
      <c r="Q1434" s="187"/>
      <c r="R1434" s="187"/>
      <c r="S1434" s="187"/>
      <c r="T1434" s="269"/>
      <c r="U1434" s="271">
        <f>IF(AND(H1434=0,I1434=0,J1434=0,K1434=0,L1434=0,M1434=0,N1434=0,O1434=0,P1434=0,Q1434=0,R1434=0,S1434=0,T1434=0),0,AVERAGE($H1434:T1434))</f>
        <v>0</v>
      </c>
      <c r="V1434" s="272">
        <f t="shared" si="44"/>
        <v>0</v>
      </c>
      <c r="W1434" s="272">
        <f>IF(U1434&gt;11,(U1434-#REF!-#REF!),0)</f>
        <v>0</v>
      </c>
    </row>
    <row r="1435" spans="1:23" s="2" customFormat="1" ht="10.7">
      <c r="A1435" s="259">
        <v>1410</v>
      </c>
      <c r="B1435" s="189"/>
      <c r="C1435" s="186"/>
      <c r="D1435" s="187"/>
      <c r="E1435" s="186"/>
      <c r="F1435" s="188"/>
      <c r="G1435" s="262">
        <f t="shared" ref="G1435:G1498" si="45">IF(E1435="Residencial",D1435,E1435)</f>
        <v>0</v>
      </c>
      <c r="H1435" s="192"/>
      <c r="I1435" s="187"/>
      <c r="J1435" s="187"/>
      <c r="K1435" s="187"/>
      <c r="L1435" s="187"/>
      <c r="M1435" s="187"/>
      <c r="N1435" s="187"/>
      <c r="O1435" s="187"/>
      <c r="P1435" s="187"/>
      <c r="Q1435" s="187"/>
      <c r="R1435" s="187"/>
      <c r="S1435" s="187"/>
      <c r="T1435" s="269"/>
      <c r="U1435" s="271">
        <f>IF(AND(H1435=0,I1435=0,J1435=0,K1435=0,L1435=0,M1435=0,N1435=0,O1435=0,P1435=0,Q1435=0,R1435=0,S1435=0,T1435=0),0,AVERAGE($H1435:T1435))</f>
        <v>0</v>
      </c>
      <c r="V1435" s="272">
        <f t="shared" ref="V1435:V1498" si="46">IF(U1435&lt;=11,U1435,11)</f>
        <v>0</v>
      </c>
      <c r="W1435" s="272">
        <f>IF(U1435&gt;11,(U1435-#REF!-#REF!),0)</f>
        <v>0</v>
      </c>
    </row>
    <row r="1436" spans="1:23" s="2" customFormat="1" ht="10.7">
      <c r="A1436" s="259">
        <v>1411</v>
      </c>
      <c r="B1436" s="189"/>
      <c r="C1436" s="186"/>
      <c r="D1436" s="187"/>
      <c r="E1436" s="186"/>
      <c r="F1436" s="188"/>
      <c r="G1436" s="262">
        <f t="shared" si="45"/>
        <v>0</v>
      </c>
      <c r="H1436" s="192"/>
      <c r="I1436" s="187"/>
      <c r="J1436" s="187"/>
      <c r="K1436" s="187"/>
      <c r="L1436" s="187"/>
      <c r="M1436" s="187"/>
      <c r="N1436" s="187"/>
      <c r="O1436" s="187"/>
      <c r="P1436" s="187"/>
      <c r="Q1436" s="187"/>
      <c r="R1436" s="187"/>
      <c r="S1436" s="187"/>
      <c r="T1436" s="269"/>
      <c r="U1436" s="271">
        <f>IF(AND(H1436=0,I1436=0,J1436=0,K1436=0,L1436=0,M1436=0,N1436=0,O1436=0,P1436=0,Q1436=0,R1436=0,S1436=0,T1436=0),0,AVERAGE($H1436:T1436))</f>
        <v>0</v>
      </c>
      <c r="V1436" s="272">
        <f t="shared" si="46"/>
        <v>0</v>
      </c>
      <c r="W1436" s="272">
        <f>IF(U1436&gt;11,(U1436-#REF!-#REF!),0)</f>
        <v>0</v>
      </c>
    </row>
    <row r="1437" spans="1:23" s="2" customFormat="1" ht="10.7">
      <c r="A1437" s="259">
        <v>1412</v>
      </c>
      <c r="B1437" s="189"/>
      <c r="C1437" s="186"/>
      <c r="D1437" s="187"/>
      <c r="E1437" s="186"/>
      <c r="F1437" s="188"/>
      <c r="G1437" s="262">
        <f t="shared" si="45"/>
        <v>0</v>
      </c>
      <c r="H1437" s="192"/>
      <c r="I1437" s="187"/>
      <c r="J1437" s="187"/>
      <c r="K1437" s="187"/>
      <c r="L1437" s="187"/>
      <c r="M1437" s="187"/>
      <c r="N1437" s="187"/>
      <c r="O1437" s="187"/>
      <c r="P1437" s="187"/>
      <c r="Q1437" s="187"/>
      <c r="R1437" s="187"/>
      <c r="S1437" s="187"/>
      <c r="T1437" s="269"/>
      <c r="U1437" s="271">
        <f>IF(AND(H1437=0,I1437=0,J1437=0,K1437=0,L1437=0,M1437=0,N1437=0,O1437=0,P1437=0,Q1437=0,R1437=0,S1437=0,T1437=0),0,AVERAGE($H1437:T1437))</f>
        <v>0</v>
      </c>
      <c r="V1437" s="272">
        <f t="shared" si="46"/>
        <v>0</v>
      </c>
      <c r="W1437" s="272">
        <f>IF(U1437&gt;11,(U1437-#REF!-#REF!),0)</f>
        <v>0</v>
      </c>
    </row>
    <row r="1438" spans="1:23" s="2" customFormat="1" ht="10.7">
      <c r="A1438" s="259">
        <v>1413</v>
      </c>
      <c r="B1438" s="189"/>
      <c r="C1438" s="186"/>
      <c r="D1438" s="187"/>
      <c r="E1438" s="186"/>
      <c r="F1438" s="188"/>
      <c r="G1438" s="262">
        <f t="shared" si="45"/>
        <v>0</v>
      </c>
      <c r="H1438" s="192"/>
      <c r="I1438" s="187"/>
      <c r="J1438" s="187"/>
      <c r="K1438" s="187"/>
      <c r="L1438" s="187"/>
      <c r="M1438" s="187"/>
      <c r="N1438" s="187"/>
      <c r="O1438" s="187"/>
      <c r="P1438" s="187"/>
      <c r="Q1438" s="187"/>
      <c r="R1438" s="187"/>
      <c r="S1438" s="187"/>
      <c r="T1438" s="269"/>
      <c r="U1438" s="271">
        <f>IF(AND(H1438=0,I1438=0,J1438=0,K1438=0,L1438=0,M1438=0,N1438=0,O1438=0,P1438=0,Q1438=0,R1438=0,S1438=0,T1438=0),0,AVERAGE($H1438:T1438))</f>
        <v>0</v>
      </c>
      <c r="V1438" s="272">
        <f t="shared" si="46"/>
        <v>0</v>
      </c>
      <c r="W1438" s="272">
        <f>IF(U1438&gt;11,(U1438-#REF!-#REF!),0)</f>
        <v>0</v>
      </c>
    </row>
    <row r="1439" spans="1:23" s="2" customFormat="1" ht="10.7">
      <c r="A1439" s="259">
        <v>1414</v>
      </c>
      <c r="B1439" s="189"/>
      <c r="C1439" s="186"/>
      <c r="D1439" s="187"/>
      <c r="E1439" s="186"/>
      <c r="F1439" s="188"/>
      <c r="G1439" s="262">
        <f t="shared" si="45"/>
        <v>0</v>
      </c>
      <c r="H1439" s="192"/>
      <c r="I1439" s="187"/>
      <c r="J1439" s="187"/>
      <c r="K1439" s="187"/>
      <c r="L1439" s="187"/>
      <c r="M1439" s="187"/>
      <c r="N1439" s="187"/>
      <c r="O1439" s="187"/>
      <c r="P1439" s="187"/>
      <c r="Q1439" s="187"/>
      <c r="R1439" s="187"/>
      <c r="S1439" s="187"/>
      <c r="T1439" s="269"/>
      <c r="U1439" s="271">
        <f>IF(AND(H1439=0,I1439=0,J1439=0,K1439=0,L1439=0,M1439=0,N1439=0,O1439=0,P1439=0,Q1439=0,R1439=0,S1439=0,T1439=0),0,AVERAGE($H1439:T1439))</f>
        <v>0</v>
      </c>
      <c r="V1439" s="272">
        <f t="shared" si="46"/>
        <v>0</v>
      </c>
      <c r="W1439" s="272">
        <f>IF(U1439&gt;11,(U1439-#REF!-#REF!),0)</f>
        <v>0</v>
      </c>
    </row>
    <row r="1440" spans="1:23" s="2" customFormat="1" ht="10.7">
      <c r="A1440" s="259">
        <v>1415</v>
      </c>
      <c r="B1440" s="189"/>
      <c r="C1440" s="186"/>
      <c r="D1440" s="187"/>
      <c r="E1440" s="186"/>
      <c r="F1440" s="188"/>
      <c r="G1440" s="262">
        <f t="shared" si="45"/>
        <v>0</v>
      </c>
      <c r="H1440" s="192"/>
      <c r="I1440" s="187"/>
      <c r="J1440" s="187"/>
      <c r="K1440" s="187"/>
      <c r="L1440" s="187"/>
      <c r="M1440" s="187"/>
      <c r="N1440" s="187"/>
      <c r="O1440" s="187"/>
      <c r="P1440" s="187"/>
      <c r="Q1440" s="187"/>
      <c r="R1440" s="187"/>
      <c r="S1440" s="187"/>
      <c r="T1440" s="269"/>
      <c r="U1440" s="271">
        <f>IF(AND(H1440=0,I1440=0,J1440=0,K1440=0,L1440=0,M1440=0,N1440=0,O1440=0,P1440=0,Q1440=0,R1440=0,S1440=0,T1440=0),0,AVERAGE($H1440:T1440))</f>
        <v>0</v>
      </c>
      <c r="V1440" s="272">
        <f t="shared" si="46"/>
        <v>0</v>
      </c>
      <c r="W1440" s="272">
        <f>IF(U1440&gt;11,(U1440-#REF!-#REF!),0)</f>
        <v>0</v>
      </c>
    </row>
    <row r="1441" spans="1:23" s="2" customFormat="1" ht="10.7">
      <c r="A1441" s="259">
        <v>1416</v>
      </c>
      <c r="B1441" s="189"/>
      <c r="C1441" s="186"/>
      <c r="D1441" s="187"/>
      <c r="E1441" s="186"/>
      <c r="F1441" s="188"/>
      <c r="G1441" s="262">
        <f t="shared" si="45"/>
        <v>0</v>
      </c>
      <c r="H1441" s="192"/>
      <c r="I1441" s="187"/>
      <c r="J1441" s="187"/>
      <c r="K1441" s="187"/>
      <c r="L1441" s="187"/>
      <c r="M1441" s="187"/>
      <c r="N1441" s="187"/>
      <c r="O1441" s="187"/>
      <c r="P1441" s="187"/>
      <c r="Q1441" s="187"/>
      <c r="R1441" s="187"/>
      <c r="S1441" s="187"/>
      <c r="T1441" s="269"/>
      <c r="U1441" s="271">
        <f>IF(AND(H1441=0,I1441=0,J1441=0,K1441=0,L1441=0,M1441=0,N1441=0,O1441=0,P1441=0,Q1441=0,R1441=0,S1441=0,T1441=0),0,AVERAGE($H1441:T1441))</f>
        <v>0</v>
      </c>
      <c r="V1441" s="272">
        <f t="shared" si="46"/>
        <v>0</v>
      </c>
      <c r="W1441" s="272">
        <f>IF(U1441&gt;11,(U1441-#REF!-#REF!),0)</f>
        <v>0</v>
      </c>
    </row>
    <row r="1442" spans="1:23" s="2" customFormat="1" ht="10.7">
      <c r="A1442" s="259">
        <v>1417</v>
      </c>
      <c r="B1442" s="189"/>
      <c r="C1442" s="186"/>
      <c r="D1442" s="187"/>
      <c r="E1442" s="186"/>
      <c r="F1442" s="188"/>
      <c r="G1442" s="262">
        <f t="shared" si="45"/>
        <v>0</v>
      </c>
      <c r="H1442" s="192"/>
      <c r="I1442" s="187"/>
      <c r="J1442" s="187"/>
      <c r="K1442" s="187"/>
      <c r="L1442" s="187"/>
      <c r="M1442" s="187"/>
      <c r="N1442" s="187"/>
      <c r="O1442" s="187"/>
      <c r="P1442" s="187"/>
      <c r="Q1442" s="187"/>
      <c r="R1442" s="187"/>
      <c r="S1442" s="187"/>
      <c r="T1442" s="269"/>
      <c r="U1442" s="271">
        <f>IF(AND(H1442=0,I1442=0,J1442=0,K1442=0,L1442=0,M1442=0,N1442=0,O1442=0,P1442=0,Q1442=0,R1442=0,S1442=0,T1442=0),0,AVERAGE($H1442:T1442))</f>
        <v>0</v>
      </c>
      <c r="V1442" s="272">
        <f t="shared" si="46"/>
        <v>0</v>
      </c>
      <c r="W1442" s="272">
        <f>IF(U1442&gt;11,(U1442-#REF!-#REF!),0)</f>
        <v>0</v>
      </c>
    </row>
    <row r="1443" spans="1:23" s="2" customFormat="1" ht="10.7">
      <c r="A1443" s="259">
        <v>1418</v>
      </c>
      <c r="B1443" s="189"/>
      <c r="C1443" s="186"/>
      <c r="D1443" s="187"/>
      <c r="E1443" s="186"/>
      <c r="F1443" s="188"/>
      <c r="G1443" s="262">
        <f t="shared" si="45"/>
        <v>0</v>
      </c>
      <c r="H1443" s="192"/>
      <c r="I1443" s="187"/>
      <c r="J1443" s="187"/>
      <c r="K1443" s="187"/>
      <c r="L1443" s="187"/>
      <c r="M1443" s="187"/>
      <c r="N1443" s="187"/>
      <c r="O1443" s="187"/>
      <c r="P1443" s="187"/>
      <c r="Q1443" s="187"/>
      <c r="R1443" s="187"/>
      <c r="S1443" s="187"/>
      <c r="T1443" s="269"/>
      <c r="U1443" s="271">
        <f>IF(AND(H1443=0,I1443=0,J1443=0,K1443=0,L1443=0,M1443=0,N1443=0,O1443=0,P1443=0,Q1443=0,R1443=0,S1443=0,T1443=0),0,AVERAGE($H1443:T1443))</f>
        <v>0</v>
      </c>
      <c r="V1443" s="272">
        <f t="shared" si="46"/>
        <v>0</v>
      </c>
      <c r="W1443" s="272">
        <f>IF(U1443&gt;11,(U1443-#REF!-#REF!),0)</f>
        <v>0</v>
      </c>
    </row>
    <row r="1444" spans="1:23" s="2" customFormat="1" ht="10.7">
      <c r="A1444" s="259">
        <v>1419</v>
      </c>
      <c r="B1444" s="189"/>
      <c r="C1444" s="186"/>
      <c r="D1444" s="187"/>
      <c r="E1444" s="186"/>
      <c r="F1444" s="188"/>
      <c r="G1444" s="262">
        <f t="shared" si="45"/>
        <v>0</v>
      </c>
      <c r="H1444" s="192"/>
      <c r="I1444" s="187"/>
      <c r="J1444" s="187"/>
      <c r="K1444" s="187"/>
      <c r="L1444" s="187"/>
      <c r="M1444" s="187"/>
      <c r="N1444" s="187"/>
      <c r="O1444" s="187"/>
      <c r="P1444" s="187"/>
      <c r="Q1444" s="187"/>
      <c r="R1444" s="187"/>
      <c r="S1444" s="187"/>
      <c r="T1444" s="269"/>
      <c r="U1444" s="271">
        <f>IF(AND(H1444=0,I1444=0,J1444=0,K1444=0,L1444=0,M1444=0,N1444=0,O1444=0,P1444=0,Q1444=0,R1444=0,S1444=0,T1444=0),0,AVERAGE($H1444:T1444))</f>
        <v>0</v>
      </c>
      <c r="V1444" s="272">
        <f t="shared" si="46"/>
        <v>0</v>
      </c>
      <c r="W1444" s="272">
        <f>IF(U1444&gt;11,(U1444-#REF!-#REF!),0)</f>
        <v>0</v>
      </c>
    </row>
    <row r="1445" spans="1:23" s="2" customFormat="1" ht="10.7">
      <c r="A1445" s="259">
        <v>1420</v>
      </c>
      <c r="B1445" s="189"/>
      <c r="C1445" s="186"/>
      <c r="D1445" s="187"/>
      <c r="E1445" s="186"/>
      <c r="F1445" s="188"/>
      <c r="G1445" s="262">
        <f t="shared" si="45"/>
        <v>0</v>
      </c>
      <c r="H1445" s="192"/>
      <c r="I1445" s="187"/>
      <c r="J1445" s="187"/>
      <c r="K1445" s="187"/>
      <c r="L1445" s="187"/>
      <c r="M1445" s="187"/>
      <c r="N1445" s="187"/>
      <c r="O1445" s="187"/>
      <c r="P1445" s="187"/>
      <c r="Q1445" s="187"/>
      <c r="R1445" s="187"/>
      <c r="S1445" s="187"/>
      <c r="T1445" s="269"/>
      <c r="U1445" s="271">
        <f>IF(AND(H1445=0,I1445=0,J1445=0,K1445=0,L1445=0,M1445=0,N1445=0,O1445=0,P1445=0,Q1445=0,R1445=0,S1445=0,T1445=0),0,AVERAGE($H1445:T1445))</f>
        <v>0</v>
      </c>
      <c r="V1445" s="272">
        <f t="shared" si="46"/>
        <v>0</v>
      </c>
      <c r="W1445" s="272">
        <f>IF(U1445&gt;11,(U1445-#REF!-#REF!),0)</f>
        <v>0</v>
      </c>
    </row>
    <row r="1446" spans="1:23" s="2" customFormat="1" ht="10.7">
      <c r="A1446" s="259">
        <v>1421</v>
      </c>
      <c r="B1446" s="189"/>
      <c r="C1446" s="186"/>
      <c r="D1446" s="187"/>
      <c r="E1446" s="186"/>
      <c r="F1446" s="188"/>
      <c r="G1446" s="262">
        <f t="shared" si="45"/>
        <v>0</v>
      </c>
      <c r="H1446" s="192"/>
      <c r="I1446" s="187"/>
      <c r="J1446" s="187"/>
      <c r="K1446" s="187"/>
      <c r="L1446" s="187"/>
      <c r="M1446" s="187"/>
      <c r="N1446" s="187"/>
      <c r="O1446" s="187"/>
      <c r="P1446" s="187"/>
      <c r="Q1446" s="187"/>
      <c r="R1446" s="187"/>
      <c r="S1446" s="187"/>
      <c r="T1446" s="269"/>
      <c r="U1446" s="271">
        <f>IF(AND(H1446=0,I1446=0,J1446=0,K1446=0,L1446=0,M1446=0,N1446=0,O1446=0,P1446=0,Q1446=0,R1446=0,S1446=0,T1446=0),0,AVERAGE($H1446:T1446))</f>
        <v>0</v>
      </c>
      <c r="V1446" s="272">
        <f t="shared" si="46"/>
        <v>0</v>
      </c>
      <c r="W1446" s="272">
        <f>IF(U1446&gt;11,(U1446-#REF!-#REF!),0)</f>
        <v>0</v>
      </c>
    </row>
    <row r="1447" spans="1:23" s="2" customFormat="1" ht="10.7">
      <c r="A1447" s="259">
        <v>1422</v>
      </c>
      <c r="B1447" s="189"/>
      <c r="C1447" s="186"/>
      <c r="D1447" s="187"/>
      <c r="E1447" s="186"/>
      <c r="F1447" s="188"/>
      <c r="G1447" s="262">
        <f t="shared" si="45"/>
        <v>0</v>
      </c>
      <c r="H1447" s="192"/>
      <c r="I1447" s="187"/>
      <c r="J1447" s="187"/>
      <c r="K1447" s="187"/>
      <c r="L1447" s="187"/>
      <c r="M1447" s="187"/>
      <c r="N1447" s="187"/>
      <c r="O1447" s="187"/>
      <c r="P1447" s="187"/>
      <c r="Q1447" s="187"/>
      <c r="R1447" s="187"/>
      <c r="S1447" s="187"/>
      <c r="T1447" s="269"/>
      <c r="U1447" s="271">
        <f>IF(AND(H1447=0,I1447=0,J1447=0,K1447=0,L1447=0,M1447=0,N1447=0,O1447=0,P1447=0,Q1447=0,R1447=0,S1447=0,T1447=0),0,AVERAGE($H1447:T1447))</f>
        <v>0</v>
      </c>
      <c r="V1447" s="272">
        <f t="shared" si="46"/>
        <v>0</v>
      </c>
      <c r="W1447" s="272">
        <f>IF(U1447&gt;11,(U1447-#REF!-#REF!),0)</f>
        <v>0</v>
      </c>
    </row>
    <row r="1448" spans="1:23" s="2" customFormat="1" ht="10.7">
      <c r="A1448" s="259">
        <v>1423</v>
      </c>
      <c r="B1448" s="189"/>
      <c r="C1448" s="186"/>
      <c r="D1448" s="187"/>
      <c r="E1448" s="186"/>
      <c r="F1448" s="188"/>
      <c r="G1448" s="262">
        <f t="shared" si="45"/>
        <v>0</v>
      </c>
      <c r="H1448" s="192"/>
      <c r="I1448" s="187"/>
      <c r="J1448" s="187"/>
      <c r="K1448" s="187"/>
      <c r="L1448" s="187"/>
      <c r="M1448" s="187"/>
      <c r="N1448" s="187"/>
      <c r="O1448" s="187"/>
      <c r="P1448" s="187"/>
      <c r="Q1448" s="187"/>
      <c r="R1448" s="187"/>
      <c r="S1448" s="187"/>
      <c r="T1448" s="269"/>
      <c r="U1448" s="271">
        <f>IF(AND(H1448=0,I1448=0,J1448=0,K1448=0,L1448=0,M1448=0,N1448=0,O1448=0,P1448=0,Q1448=0,R1448=0,S1448=0,T1448=0),0,AVERAGE($H1448:T1448))</f>
        <v>0</v>
      </c>
      <c r="V1448" s="272">
        <f t="shared" si="46"/>
        <v>0</v>
      </c>
      <c r="W1448" s="272">
        <f>IF(U1448&gt;11,(U1448-#REF!-#REF!),0)</f>
        <v>0</v>
      </c>
    </row>
    <row r="1449" spans="1:23" s="2" customFormat="1" ht="10.7">
      <c r="A1449" s="259">
        <v>1424</v>
      </c>
      <c r="B1449" s="189"/>
      <c r="C1449" s="186"/>
      <c r="D1449" s="187"/>
      <c r="E1449" s="186"/>
      <c r="F1449" s="188"/>
      <c r="G1449" s="262">
        <f t="shared" si="45"/>
        <v>0</v>
      </c>
      <c r="H1449" s="192"/>
      <c r="I1449" s="187"/>
      <c r="J1449" s="187"/>
      <c r="K1449" s="187"/>
      <c r="L1449" s="187"/>
      <c r="M1449" s="187"/>
      <c r="N1449" s="187"/>
      <c r="O1449" s="187"/>
      <c r="P1449" s="187"/>
      <c r="Q1449" s="187"/>
      <c r="R1449" s="187"/>
      <c r="S1449" s="187"/>
      <c r="T1449" s="269"/>
      <c r="U1449" s="271">
        <f>IF(AND(H1449=0,I1449=0,J1449=0,K1449=0,L1449=0,M1449=0,N1449=0,O1449=0,P1449=0,Q1449=0,R1449=0,S1449=0,T1449=0),0,AVERAGE($H1449:T1449))</f>
        <v>0</v>
      </c>
      <c r="V1449" s="272">
        <f t="shared" si="46"/>
        <v>0</v>
      </c>
      <c r="W1449" s="272">
        <f>IF(U1449&gt;11,(U1449-#REF!-#REF!),0)</f>
        <v>0</v>
      </c>
    </row>
    <row r="1450" spans="1:23" s="2" customFormat="1" ht="10.7">
      <c r="A1450" s="259">
        <v>1425</v>
      </c>
      <c r="B1450" s="189"/>
      <c r="C1450" s="186"/>
      <c r="D1450" s="187"/>
      <c r="E1450" s="186"/>
      <c r="F1450" s="188"/>
      <c r="G1450" s="262">
        <f t="shared" si="45"/>
        <v>0</v>
      </c>
      <c r="H1450" s="192"/>
      <c r="I1450" s="187"/>
      <c r="J1450" s="187"/>
      <c r="K1450" s="187"/>
      <c r="L1450" s="187"/>
      <c r="M1450" s="187"/>
      <c r="N1450" s="187"/>
      <c r="O1450" s="187"/>
      <c r="P1450" s="187"/>
      <c r="Q1450" s="187"/>
      <c r="R1450" s="187"/>
      <c r="S1450" s="187"/>
      <c r="T1450" s="269"/>
      <c r="U1450" s="271">
        <f>IF(AND(H1450=0,I1450=0,J1450=0,K1450=0,L1450=0,M1450=0,N1450=0,O1450=0,P1450=0,Q1450=0,R1450=0,S1450=0,T1450=0),0,AVERAGE($H1450:T1450))</f>
        <v>0</v>
      </c>
      <c r="V1450" s="272">
        <f t="shared" si="46"/>
        <v>0</v>
      </c>
      <c r="W1450" s="272">
        <f>IF(U1450&gt;11,(U1450-#REF!-#REF!),0)</f>
        <v>0</v>
      </c>
    </row>
    <row r="1451" spans="1:23" s="2" customFormat="1" ht="10.7">
      <c r="A1451" s="259">
        <v>1426</v>
      </c>
      <c r="B1451" s="189"/>
      <c r="C1451" s="186"/>
      <c r="D1451" s="187"/>
      <c r="E1451" s="186"/>
      <c r="F1451" s="188"/>
      <c r="G1451" s="262">
        <f t="shared" si="45"/>
        <v>0</v>
      </c>
      <c r="H1451" s="192"/>
      <c r="I1451" s="187"/>
      <c r="J1451" s="187"/>
      <c r="K1451" s="187"/>
      <c r="L1451" s="187"/>
      <c r="M1451" s="187"/>
      <c r="N1451" s="187"/>
      <c r="O1451" s="187"/>
      <c r="P1451" s="187"/>
      <c r="Q1451" s="187"/>
      <c r="R1451" s="187"/>
      <c r="S1451" s="187"/>
      <c r="T1451" s="269"/>
      <c r="U1451" s="271">
        <f>IF(AND(H1451=0,I1451=0,J1451=0,K1451=0,L1451=0,M1451=0,N1451=0,O1451=0,P1451=0,Q1451=0,R1451=0,S1451=0,T1451=0),0,AVERAGE($H1451:T1451))</f>
        <v>0</v>
      </c>
      <c r="V1451" s="272">
        <f t="shared" si="46"/>
        <v>0</v>
      </c>
      <c r="W1451" s="272">
        <f>IF(U1451&gt;11,(U1451-#REF!-#REF!),0)</f>
        <v>0</v>
      </c>
    </row>
    <row r="1452" spans="1:23" s="2" customFormat="1" ht="10.7">
      <c r="A1452" s="259">
        <v>1427</v>
      </c>
      <c r="B1452" s="189"/>
      <c r="C1452" s="186"/>
      <c r="D1452" s="187"/>
      <c r="E1452" s="186"/>
      <c r="F1452" s="188"/>
      <c r="G1452" s="262">
        <f t="shared" si="45"/>
        <v>0</v>
      </c>
      <c r="H1452" s="192"/>
      <c r="I1452" s="187"/>
      <c r="J1452" s="187"/>
      <c r="K1452" s="187"/>
      <c r="L1452" s="187"/>
      <c r="M1452" s="187"/>
      <c r="N1452" s="187"/>
      <c r="O1452" s="187"/>
      <c r="P1452" s="187"/>
      <c r="Q1452" s="187"/>
      <c r="R1452" s="187"/>
      <c r="S1452" s="187"/>
      <c r="T1452" s="269"/>
      <c r="U1452" s="271">
        <f>IF(AND(H1452=0,I1452=0,J1452=0,K1452=0,L1452=0,M1452=0,N1452=0,O1452=0,P1452=0,Q1452=0,R1452=0,S1452=0,T1452=0),0,AVERAGE($H1452:T1452))</f>
        <v>0</v>
      </c>
      <c r="V1452" s="272">
        <f t="shared" si="46"/>
        <v>0</v>
      </c>
      <c r="W1452" s="272">
        <f>IF(U1452&gt;11,(U1452-#REF!-#REF!),0)</f>
        <v>0</v>
      </c>
    </row>
    <row r="1453" spans="1:23" s="2" customFormat="1" ht="10.7">
      <c r="A1453" s="259">
        <v>1428</v>
      </c>
      <c r="B1453" s="189"/>
      <c r="C1453" s="186"/>
      <c r="D1453" s="187"/>
      <c r="E1453" s="186"/>
      <c r="F1453" s="188"/>
      <c r="G1453" s="262">
        <f t="shared" si="45"/>
        <v>0</v>
      </c>
      <c r="H1453" s="192"/>
      <c r="I1453" s="187"/>
      <c r="J1453" s="187"/>
      <c r="K1453" s="187"/>
      <c r="L1453" s="187"/>
      <c r="M1453" s="187"/>
      <c r="N1453" s="187"/>
      <c r="O1453" s="187"/>
      <c r="P1453" s="187"/>
      <c r="Q1453" s="187"/>
      <c r="R1453" s="187"/>
      <c r="S1453" s="187"/>
      <c r="T1453" s="269"/>
      <c r="U1453" s="271">
        <f>IF(AND(H1453=0,I1453=0,J1453=0,K1453=0,L1453=0,M1453=0,N1453=0,O1453=0,P1453=0,Q1453=0,R1453=0,S1453=0,T1453=0),0,AVERAGE($H1453:T1453))</f>
        <v>0</v>
      </c>
      <c r="V1453" s="272">
        <f t="shared" si="46"/>
        <v>0</v>
      </c>
      <c r="W1453" s="272">
        <f>IF(U1453&gt;11,(U1453-#REF!-#REF!),0)</f>
        <v>0</v>
      </c>
    </row>
    <row r="1454" spans="1:23" s="2" customFormat="1" ht="10.7">
      <c r="A1454" s="259">
        <v>1429</v>
      </c>
      <c r="B1454" s="189"/>
      <c r="C1454" s="186"/>
      <c r="D1454" s="187"/>
      <c r="E1454" s="186"/>
      <c r="F1454" s="188"/>
      <c r="G1454" s="262">
        <f t="shared" si="45"/>
        <v>0</v>
      </c>
      <c r="H1454" s="192"/>
      <c r="I1454" s="187"/>
      <c r="J1454" s="187"/>
      <c r="K1454" s="187"/>
      <c r="L1454" s="187"/>
      <c r="M1454" s="187"/>
      <c r="N1454" s="187"/>
      <c r="O1454" s="187"/>
      <c r="P1454" s="187"/>
      <c r="Q1454" s="187"/>
      <c r="R1454" s="187"/>
      <c r="S1454" s="187"/>
      <c r="T1454" s="269"/>
      <c r="U1454" s="271">
        <f>IF(AND(H1454=0,I1454=0,J1454=0,K1454=0,L1454=0,M1454=0,N1454=0,O1454=0,P1454=0,Q1454=0,R1454=0,S1454=0,T1454=0),0,AVERAGE($H1454:T1454))</f>
        <v>0</v>
      </c>
      <c r="V1454" s="272">
        <f t="shared" si="46"/>
        <v>0</v>
      </c>
      <c r="W1454" s="272">
        <f>IF(U1454&gt;11,(U1454-#REF!-#REF!),0)</f>
        <v>0</v>
      </c>
    </row>
    <row r="1455" spans="1:23" s="2" customFormat="1" ht="10.7">
      <c r="A1455" s="259">
        <v>1430</v>
      </c>
      <c r="B1455" s="189"/>
      <c r="C1455" s="186"/>
      <c r="D1455" s="187"/>
      <c r="E1455" s="186"/>
      <c r="F1455" s="188"/>
      <c r="G1455" s="262">
        <f t="shared" si="45"/>
        <v>0</v>
      </c>
      <c r="H1455" s="192"/>
      <c r="I1455" s="187"/>
      <c r="J1455" s="187"/>
      <c r="K1455" s="187"/>
      <c r="L1455" s="187"/>
      <c r="M1455" s="187"/>
      <c r="N1455" s="187"/>
      <c r="O1455" s="187"/>
      <c r="P1455" s="187"/>
      <c r="Q1455" s="187"/>
      <c r="R1455" s="187"/>
      <c r="S1455" s="187"/>
      <c r="T1455" s="269"/>
      <c r="U1455" s="271">
        <f>IF(AND(H1455=0,I1455=0,J1455=0,K1455=0,L1455=0,M1455=0,N1455=0,O1455=0,P1455=0,Q1455=0,R1455=0,S1455=0,T1455=0),0,AVERAGE($H1455:T1455))</f>
        <v>0</v>
      </c>
      <c r="V1455" s="272">
        <f t="shared" si="46"/>
        <v>0</v>
      </c>
      <c r="W1455" s="272">
        <f>IF(U1455&gt;11,(U1455-#REF!-#REF!),0)</f>
        <v>0</v>
      </c>
    </row>
    <row r="1456" spans="1:23" s="2" customFormat="1" ht="10.7">
      <c r="A1456" s="259">
        <v>1431</v>
      </c>
      <c r="B1456" s="189"/>
      <c r="C1456" s="186"/>
      <c r="D1456" s="187"/>
      <c r="E1456" s="186"/>
      <c r="F1456" s="188"/>
      <c r="G1456" s="262">
        <f t="shared" si="45"/>
        <v>0</v>
      </c>
      <c r="H1456" s="192"/>
      <c r="I1456" s="187"/>
      <c r="J1456" s="187"/>
      <c r="K1456" s="187"/>
      <c r="L1456" s="187"/>
      <c r="M1456" s="187"/>
      <c r="N1456" s="187"/>
      <c r="O1456" s="187"/>
      <c r="P1456" s="187"/>
      <c r="Q1456" s="187"/>
      <c r="R1456" s="187"/>
      <c r="S1456" s="187"/>
      <c r="T1456" s="269"/>
      <c r="U1456" s="271">
        <f>IF(AND(H1456=0,I1456=0,J1456=0,K1456=0,L1456=0,M1456=0,N1456=0,O1456=0,P1456=0,Q1456=0,R1456=0,S1456=0,T1456=0),0,AVERAGE($H1456:T1456))</f>
        <v>0</v>
      </c>
      <c r="V1456" s="272">
        <f t="shared" si="46"/>
        <v>0</v>
      </c>
      <c r="W1456" s="272">
        <f>IF(U1456&gt;11,(U1456-#REF!-#REF!),0)</f>
        <v>0</v>
      </c>
    </row>
    <row r="1457" spans="1:23" s="2" customFormat="1" ht="10.7">
      <c r="A1457" s="259">
        <v>1432</v>
      </c>
      <c r="B1457" s="189"/>
      <c r="C1457" s="186"/>
      <c r="D1457" s="187"/>
      <c r="E1457" s="186"/>
      <c r="F1457" s="188"/>
      <c r="G1457" s="262">
        <f t="shared" si="45"/>
        <v>0</v>
      </c>
      <c r="H1457" s="192"/>
      <c r="I1457" s="187"/>
      <c r="J1457" s="187"/>
      <c r="K1457" s="187"/>
      <c r="L1457" s="187"/>
      <c r="M1457" s="187"/>
      <c r="N1457" s="187"/>
      <c r="O1457" s="187"/>
      <c r="P1457" s="187"/>
      <c r="Q1457" s="187"/>
      <c r="R1457" s="187"/>
      <c r="S1457" s="187"/>
      <c r="T1457" s="269"/>
      <c r="U1457" s="271">
        <f>IF(AND(H1457=0,I1457=0,J1457=0,K1457=0,L1457=0,M1457=0,N1457=0,O1457=0,P1457=0,Q1457=0,R1457=0,S1457=0,T1457=0),0,AVERAGE($H1457:T1457))</f>
        <v>0</v>
      </c>
      <c r="V1457" s="272">
        <f t="shared" si="46"/>
        <v>0</v>
      </c>
      <c r="W1457" s="272">
        <f>IF(U1457&gt;11,(U1457-#REF!-#REF!),0)</f>
        <v>0</v>
      </c>
    </row>
    <row r="1458" spans="1:23" s="2" customFormat="1" ht="10.7">
      <c r="A1458" s="259">
        <v>1433</v>
      </c>
      <c r="B1458" s="189"/>
      <c r="C1458" s="186"/>
      <c r="D1458" s="187"/>
      <c r="E1458" s="186"/>
      <c r="F1458" s="188"/>
      <c r="G1458" s="262">
        <f t="shared" si="45"/>
        <v>0</v>
      </c>
      <c r="H1458" s="192"/>
      <c r="I1458" s="187"/>
      <c r="J1458" s="187"/>
      <c r="K1458" s="187"/>
      <c r="L1458" s="187"/>
      <c r="M1458" s="187"/>
      <c r="N1458" s="187"/>
      <c r="O1458" s="187"/>
      <c r="P1458" s="187"/>
      <c r="Q1458" s="187"/>
      <c r="R1458" s="187"/>
      <c r="S1458" s="187"/>
      <c r="T1458" s="269"/>
      <c r="U1458" s="271">
        <f>IF(AND(H1458=0,I1458=0,J1458=0,K1458=0,L1458=0,M1458=0,N1458=0,O1458=0,P1458=0,Q1458=0,R1458=0,S1458=0,T1458=0),0,AVERAGE($H1458:T1458))</f>
        <v>0</v>
      </c>
      <c r="V1458" s="272">
        <f t="shared" si="46"/>
        <v>0</v>
      </c>
      <c r="W1458" s="272">
        <f>IF(U1458&gt;11,(U1458-#REF!-#REF!),0)</f>
        <v>0</v>
      </c>
    </row>
    <row r="1459" spans="1:23" s="2" customFormat="1" ht="10.7">
      <c r="A1459" s="259">
        <v>1434</v>
      </c>
      <c r="B1459" s="189"/>
      <c r="C1459" s="186"/>
      <c r="D1459" s="187"/>
      <c r="E1459" s="186"/>
      <c r="F1459" s="188"/>
      <c r="G1459" s="262">
        <f t="shared" si="45"/>
        <v>0</v>
      </c>
      <c r="H1459" s="192"/>
      <c r="I1459" s="187"/>
      <c r="J1459" s="187"/>
      <c r="K1459" s="187"/>
      <c r="L1459" s="187"/>
      <c r="M1459" s="187"/>
      <c r="N1459" s="187"/>
      <c r="O1459" s="187"/>
      <c r="P1459" s="187"/>
      <c r="Q1459" s="187"/>
      <c r="R1459" s="187"/>
      <c r="S1459" s="187"/>
      <c r="T1459" s="269"/>
      <c r="U1459" s="271">
        <f>IF(AND(H1459=0,I1459=0,J1459=0,K1459=0,L1459=0,M1459=0,N1459=0,O1459=0,P1459=0,Q1459=0,R1459=0,S1459=0,T1459=0),0,AVERAGE($H1459:T1459))</f>
        <v>0</v>
      </c>
      <c r="V1459" s="272">
        <f t="shared" si="46"/>
        <v>0</v>
      </c>
      <c r="W1459" s="272">
        <f>IF(U1459&gt;11,(U1459-#REF!-#REF!),0)</f>
        <v>0</v>
      </c>
    </row>
    <row r="1460" spans="1:23" s="2" customFormat="1" ht="10.7">
      <c r="A1460" s="259">
        <v>1435</v>
      </c>
      <c r="B1460" s="189"/>
      <c r="C1460" s="186"/>
      <c r="D1460" s="187"/>
      <c r="E1460" s="186"/>
      <c r="F1460" s="188"/>
      <c r="G1460" s="262">
        <f t="shared" si="45"/>
        <v>0</v>
      </c>
      <c r="H1460" s="192"/>
      <c r="I1460" s="187"/>
      <c r="J1460" s="187"/>
      <c r="K1460" s="187"/>
      <c r="L1460" s="187"/>
      <c r="M1460" s="187"/>
      <c r="N1460" s="187"/>
      <c r="O1460" s="187"/>
      <c r="P1460" s="187"/>
      <c r="Q1460" s="187"/>
      <c r="R1460" s="187"/>
      <c r="S1460" s="187"/>
      <c r="T1460" s="269"/>
      <c r="U1460" s="271">
        <f>IF(AND(H1460=0,I1460=0,J1460=0,K1460=0,L1460=0,M1460=0,N1460=0,O1460=0,P1460=0,Q1460=0,R1460=0,S1460=0,T1460=0),0,AVERAGE($H1460:T1460))</f>
        <v>0</v>
      </c>
      <c r="V1460" s="272">
        <f t="shared" si="46"/>
        <v>0</v>
      </c>
      <c r="W1460" s="272">
        <f>IF(U1460&gt;11,(U1460-#REF!-#REF!),0)</f>
        <v>0</v>
      </c>
    </row>
    <row r="1461" spans="1:23" s="2" customFormat="1" ht="10.7">
      <c r="A1461" s="259">
        <v>1436</v>
      </c>
      <c r="B1461" s="189"/>
      <c r="C1461" s="186"/>
      <c r="D1461" s="187"/>
      <c r="E1461" s="186"/>
      <c r="F1461" s="188"/>
      <c r="G1461" s="262">
        <f t="shared" si="45"/>
        <v>0</v>
      </c>
      <c r="H1461" s="192"/>
      <c r="I1461" s="187"/>
      <c r="J1461" s="187"/>
      <c r="K1461" s="187"/>
      <c r="L1461" s="187"/>
      <c r="M1461" s="187"/>
      <c r="N1461" s="187"/>
      <c r="O1461" s="187"/>
      <c r="P1461" s="187"/>
      <c r="Q1461" s="187"/>
      <c r="R1461" s="187"/>
      <c r="S1461" s="187"/>
      <c r="T1461" s="269"/>
      <c r="U1461" s="271">
        <f>IF(AND(H1461=0,I1461=0,J1461=0,K1461=0,L1461=0,M1461=0,N1461=0,O1461=0,P1461=0,Q1461=0,R1461=0,S1461=0,T1461=0),0,AVERAGE($H1461:T1461))</f>
        <v>0</v>
      </c>
      <c r="V1461" s="272">
        <f t="shared" si="46"/>
        <v>0</v>
      </c>
      <c r="W1461" s="272">
        <f>IF(U1461&gt;11,(U1461-#REF!-#REF!),0)</f>
        <v>0</v>
      </c>
    </row>
    <row r="1462" spans="1:23" s="2" customFormat="1" ht="10.7">
      <c r="A1462" s="259">
        <v>1437</v>
      </c>
      <c r="B1462" s="189"/>
      <c r="C1462" s="186"/>
      <c r="D1462" s="187"/>
      <c r="E1462" s="186"/>
      <c r="F1462" s="188"/>
      <c r="G1462" s="262">
        <f t="shared" si="45"/>
        <v>0</v>
      </c>
      <c r="H1462" s="192"/>
      <c r="I1462" s="187"/>
      <c r="J1462" s="187"/>
      <c r="K1462" s="187"/>
      <c r="L1462" s="187"/>
      <c r="M1462" s="187"/>
      <c r="N1462" s="187"/>
      <c r="O1462" s="187"/>
      <c r="P1462" s="187"/>
      <c r="Q1462" s="187"/>
      <c r="R1462" s="187"/>
      <c r="S1462" s="187"/>
      <c r="T1462" s="269"/>
      <c r="U1462" s="271">
        <f>IF(AND(H1462=0,I1462=0,J1462=0,K1462=0,L1462=0,M1462=0,N1462=0,O1462=0,P1462=0,Q1462=0,R1462=0,S1462=0,T1462=0),0,AVERAGE($H1462:T1462))</f>
        <v>0</v>
      </c>
      <c r="V1462" s="272">
        <f t="shared" si="46"/>
        <v>0</v>
      </c>
      <c r="W1462" s="272">
        <f>IF(U1462&gt;11,(U1462-#REF!-#REF!),0)</f>
        <v>0</v>
      </c>
    </row>
    <row r="1463" spans="1:23" s="2" customFormat="1" ht="10.7">
      <c r="A1463" s="259">
        <v>1438</v>
      </c>
      <c r="B1463" s="189"/>
      <c r="C1463" s="186"/>
      <c r="D1463" s="187"/>
      <c r="E1463" s="186"/>
      <c r="F1463" s="188"/>
      <c r="G1463" s="262">
        <f t="shared" si="45"/>
        <v>0</v>
      </c>
      <c r="H1463" s="192"/>
      <c r="I1463" s="187"/>
      <c r="J1463" s="187"/>
      <c r="K1463" s="187"/>
      <c r="L1463" s="187"/>
      <c r="M1463" s="187"/>
      <c r="N1463" s="187"/>
      <c r="O1463" s="187"/>
      <c r="P1463" s="187"/>
      <c r="Q1463" s="187"/>
      <c r="R1463" s="187"/>
      <c r="S1463" s="187"/>
      <c r="T1463" s="269"/>
      <c r="U1463" s="271">
        <f>IF(AND(H1463=0,I1463=0,J1463=0,K1463=0,L1463=0,M1463=0,N1463=0,O1463=0,P1463=0,Q1463=0,R1463=0,S1463=0,T1463=0),0,AVERAGE($H1463:T1463))</f>
        <v>0</v>
      </c>
      <c r="V1463" s="272">
        <f t="shared" si="46"/>
        <v>0</v>
      </c>
      <c r="W1463" s="272">
        <f>IF(U1463&gt;11,(U1463-#REF!-#REF!),0)</f>
        <v>0</v>
      </c>
    </row>
    <row r="1464" spans="1:23" s="2" customFormat="1" ht="10.7">
      <c r="A1464" s="259">
        <v>1439</v>
      </c>
      <c r="B1464" s="189"/>
      <c r="C1464" s="186"/>
      <c r="D1464" s="187"/>
      <c r="E1464" s="186"/>
      <c r="F1464" s="188"/>
      <c r="G1464" s="262">
        <f t="shared" si="45"/>
        <v>0</v>
      </c>
      <c r="H1464" s="192"/>
      <c r="I1464" s="187"/>
      <c r="J1464" s="187"/>
      <c r="K1464" s="187"/>
      <c r="L1464" s="187"/>
      <c r="M1464" s="187"/>
      <c r="N1464" s="187"/>
      <c r="O1464" s="187"/>
      <c r="P1464" s="187"/>
      <c r="Q1464" s="187"/>
      <c r="R1464" s="187"/>
      <c r="S1464" s="187"/>
      <c r="T1464" s="269"/>
      <c r="U1464" s="271">
        <f>IF(AND(H1464=0,I1464=0,J1464=0,K1464=0,L1464=0,M1464=0,N1464=0,O1464=0,P1464=0,Q1464=0,R1464=0,S1464=0,T1464=0),0,AVERAGE($H1464:T1464))</f>
        <v>0</v>
      </c>
      <c r="V1464" s="272">
        <f t="shared" si="46"/>
        <v>0</v>
      </c>
      <c r="W1464" s="272">
        <f>IF(U1464&gt;11,(U1464-#REF!-#REF!),0)</f>
        <v>0</v>
      </c>
    </row>
    <row r="1465" spans="1:23" s="2" customFormat="1" ht="10.7">
      <c r="A1465" s="259">
        <v>1440</v>
      </c>
      <c r="B1465" s="189"/>
      <c r="C1465" s="186"/>
      <c r="D1465" s="187"/>
      <c r="E1465" s="186"/>
      <c r="F1465" s="188"/>
      <c r="G1465" s="262">
        <f t="shared" si="45"/>
        <v>0</v>
      </c>
      <c r="H1465" s="192"/>
      <c r="I1465" s="187"/>
      <c r="J1465" s="187"/>
      <c r="K1465" s="187"/>
      <c r="L1465" s="187"/>
      <c r="M1465" s="187"/>
      <c r="N1465" s="187"/>
      <c r="O1465" s="187"/>
      <c r="P1465" s="187"/>
      <c r="Q1465" s="187"/>
      <c r="R1465" s="187"/>
      <c r="S1465" s="187"/>
      <c r="T1465" s="269"/>
      <c r="U1465" s="271">
        <f>IF(AND(H1465=0,I1465=0,J1465=0,K1465=0,L1465=0,M1465=0,N1465=0,O1465=0,P1465=0,Q1465=0,R1465=0,S1465=0,T1465=0),0,AVERAGE($H1465:T1465))</f>
        <v>0</v>
      </c>
      <c r="V1465" s="272">
        <f t="shared" si="46"/>
        <v>0</v>
      </c>
      <c r="W1465" s="272">
        <f>IF(U1465&gt;11,(U1465-#REF!-#REF!),0)</f>
        <v>0</v>
      </c>
    </row>
    <row r="1466" spans="1:23" s="2" customFormat="1" ht="10.7">
      <c r="A1466" s="259">
        <v>1441</v>
      </c>
      <c r="B1466" s="189"/>
      <c r="C1466" s="186"/>
      <c r="D1466" s="187"/>
      <c r="E1466" s="186"/>
      <c r="F1466" s="188"/>
      <c r="G1466" s="262">
        <f t="shared" si="45"/>
        <v>0</v>
      </c>
      <c r="H1466" s="192"/>
      <c r="I1466" s="187"/>
      <c r="J1466" s="187"/>
      <c r="K1466" s="187"/>
      <c r="L1466" s="187"/>
      <c r="M1466" s="187"/>
      <c r="N1466" s="187"/>
      <c r="O1466" s="187"/>
      <c r="P1466" s="187"/>
      <c r="Q1466" s="187"/>
      <c r="R1466" s="187"/>
      <c r="S1466" s="187"/>
      <c r="T1466" s="269"/>
      <c r="U1466" s="271">
        <f>IF(AND(H1466=0,I1466=0,J1466=0,K1466=0,L1466=0,M1466=0,N1466=0,O1466=0,P1466=0,Q1466=0,R1466=0,S1466=0,T1466=0),0,AVERAGE($H1466:T1466))</f>
        <v>0</v>
      </c>
      <c r="V1466" s="272">
        <f t="shared" si="46"/>
        <v>0</v>
      </c>
      <c r="W1466" s="272">
        <f>IF(U1466&gt;11,(U1466-#REF!-#REF!),0)</f>
        <v>0</v>
      </c>
    </row>
    <row r="1467" spans="1:23" s="2" customFormat="1" ht="10.7">
      <c r="A1467" s="259">
        <v>1442</v>
      </c>
      <c r="B1467" s="189"/>
      <c r="C1467" s="186"/>
      <c r="D1467" s="187"/>
      <c r="E1467" s="186"/>
      <c r="F1467" s="188"/>
      <c r="G1467" s="262">
        <f t="shared" si="45"/>
        <v>0</v>
      </c>
      <c r="H1467" s="192"/>
      <c r="I1467" s="187"/>
      <c r="J1467" s="187"/>
      <c r="K1467" s="187"/>
      <c r="L1467" s="187"/>
      <c r="M1467" s="187"/>
      <c r="N1467" s="187"/>
      <c r="O1467" s="187"/>
      <c r="P1467" s="187"/>
      <c r="Q1467" s="187"/>
      <c r="R1467" s="187"/>
      <c r="S1467" s="187"/>
      <c r="T1467" s="269"/>
      <c r="U1467" s="271">
        <f>IF(AND(H1467=0,I1467=0,J1467=0,K1467=0,L1467=0,M1467=0,N1467=0,O1467=0,P1467=0,Q1467=0,R1467=0,S1467=0,T1467=0),0,AVERAGE($H1467:T1467))</f>
        <v>0</v>
      </c>
      <c r="V1467" s="272">
        <f t="shared" si="46"/>
        <v>0</v>
      </c>
      <c r="W1467" s="272">
        <f>IF(U1467&gt;11,(U1467-#REF!-#REF!),0)</f>
        <v>0</v>
      </c>
    </row>
    <row r="1468" spans="1:23" s="2" customFormat="1" ht="10.7">
      <c r="A1468" s="259">
        <v>1443</v>
      </c>
      <c r="B1468" s="189"/>
      <c r="C1468" s="186"/>
      <c r="D1468" s="187"/>
      <c r="E1468" s="186"/>
      <c r="F1468" s="188"/>
      <c r="G1468" s="262">
        <f t="shared" si="45"/>
        <v>0</v>
      </c>
      <c r="H1468" s="192"/>
      <c r="I1468" s="187"/>
      <c r="J1468" s="187"/>
      <c r="K1468" s="187"/>
      <c r="L1468" s="187"/>
      <c r="M1468" s="187"/>
      <c r="N1468" s="187"/>
      <c r="O1468" s="187"/>
      <c r="P1468" s="187"/>
      <c r="Q1468" s="187"/>
      <c r="R1468" s="187"/>
      <c r="S1468" s="187"/>
      <c r="T1468" s="269"/>
      <c r="U1468" s="271">
        <f>IF(AND(H1468=0,I1468=0,J1468=0,K1468=0,L1468=0,M1468=0,N1468=0,O1468=0,P1468=0,Q1468=0,R1468=0,S1468=0,T1468=0),0,AVERAGE($H1468:T1468))</f>
        <v>0</v>
      </c>
      <c r="V1468" s="272">
        <f t="shared" si="46"/>
        <v>0</v>
      </c>
      <c r="W1468" s="272">
        <f>IF(U1468&gt;11,(U1468-#REF!-#REF!),0)</f>
        <v>0</v>
      </c>
    </row>
    <row r="1469" spans="1:23" s="2" customFormat="1" ht="10.7">
      <c r="A1469" s="259">
        <v>1444</v>
      </c>
      <c r="B1469" s="189"/>
      <c r="C1469" s="186"/>
      <c r="D1469" s="187"/>
      <c r="E1469" s="186"/>
      <c r="F1469" s="188"/>
      <c r="G1469" s="262">
        <f t="shared" si="45"/>
        <v>0</v>
      </c>
      <c r="H1469" s="192"/>
      <c r="I1469" s="187"/>
      <c r="J1469" s="187"/>
      <c r="K1469" s="187"/>
      <c r="L1469" s="187"/>
      <c r="M1469" s="187"/>
      <c r="N1469" s="187"/>
      <c r="O1469" s="187"/>
      <c r="P1469" s="187"/>
      <c r="Q1469" s="187"/>
      <c r="R1469" s="187"/>
      <c r="S1469" s="187"/>
      <c r="T1469" s="269"/>
      <c r="U1469" s="271">
        <f>IF(AND(H1469=0,I1469=0,J1469=0,K1469=0,L1469=0,M1469=0,N1469=0,O1469=0,P1469=0,Q1469=0,R1469=0,S1469=0,T1469=0),0,AVERAGE($H1469:T1469))</f>
        <v>0</v>
      </c>
      <c r="V1469" s="272">
        <f t="shared" si="46"/>
        <v>0</v>
      </c>
      <c r="W1469" s="272">
        <f>IF(U1469&gt;11,(U1469-#REF!-#REF!),0)</f>
        <v>0</v>
      </c>
    </row>
    <row r="1470" spans="1:23" s="2" customFormat="1" ht="10.7">
      <c r="A1470" s="259">
        <v>1445</v>
      </c>
      <c r="B1470" s="189"/>
      <c r="C1470" s="186"/>
      <c r="D1470" s="187"/>
      <c r="E1470" s="186"/>
      <c r="F1470" s="188"/>
      <c r="G1470" s="262">
        <f t="shared" si="45"/>
        <v>0</v>
      </c>
      <c r="H1470" s="192"/>
      <c r="I1470" s="187"/>
      <c r="J1470" s="187"/>
      <c r="K1470" s="187"/>
      <c r="L1470" s="187"/>
      <c r="M1470" s="187"/>
      <c r="N1470" s="187"/>
      <c r="O1470" s="187"/>
      <c r="P1470" s="187"/>
      <c r="Q1470" s="187"/>
      <c r="R1470" s="187"/>
      <c r="S1470" s="187"/>
      <c r="T1470" s="269"/>
      <c r="U1470" s="271">
        <f>IF(AND(H1470=0,I1470=0,J1470=0,K1470=0,L1470=0,M1470=0,N1470=0,O1470=0,P1470=0,Q1470=0,R1470=0,S1470=0,T1470=0),0,AVERAGE($H1470:T1470))</f>
        <v>0</v>
      </c>
      <c r="V1470" s="272">
        <f t="shared" si="46"/>
        <v>0</v>
      </c>
      <c r="W1470" s="272">
        <f>IF(U1470&gt;11,(U1470-#REF!-#REF!),0)</f>
        <v>0</v>
      </c>
    </row>
    <row r="1471" spans="1:23" s="2" customFormat="1" ht="10.7">
      <c r="A1471" s="259">
        <v>1446</v>
      </c>
      <c r="B1471" s="189"/>
      <c r="C1471" s="186"/>
      <c r="D1471" s="187"/>
      <c r="E1471" s="186"/>
      <c r="F1471" s="188"/>
      <c r="G1471" s="262">
        <f t="shared" si="45"/>
        <v>0</v>
      </c>
      <c r="H1471" s="192"/>
      <c r="I1471" s="187"/>
      <c r="J1471" s="187"/>
      <c r="K1471" s="187"/>
      <c r="L1471" s="187"/>
      <c r="M1471" s="187"/>
      <c r="N1471" s="187"/>
      <c r="O1471" s="187"/>
      <c r="P1471" s="187"/>
      <c r="Q1471" s="187"/>
      <c r="R1471" s="187"/>
      <c r="S1471" s="187"/>
      <c r="T1471" s="269"/>
      <c r="U1471" s="271">
        <f>IF(AND(H1471=0,I1471=0,J1471=0,K1471=0,L1471=0,M1471=0,N1471=0,O1471=0,P1471=0,Q1471=0,R1471=0,S1471=0,T1471=0),0,AVERAGE($H1471:T1471))</f>
        <v>0</v>
      </c>
      <c r="V1471" s="272">
        <f t="shared" si="46"/>
        <v>0</v>
      </c>
      <c r="W1471" s="272">
        <f>IF(U1471&gt;11,(U1471-#REF!-#REF!),0)</f>
        <v>0</v>
      </c>
    </row>
    <row r="1472" spans="1:23" s="2" customFormat="1" ht="10.7">
      <c r="A1472" s="259">
        <v>1447</v>
      </c>
      <c r="B1472" s="189"/>
      <c r="C1472" s="186"/>
      <c r="D1472" s="187"/>
      <c r="E1472" s="186"/>
      <c r="F1472" s="188"/>
      <c r="G1472" s="262">
        <f t="shared" si="45"/>
        <v>0</v>
      </c>
      <c r="H1472" s="192"/>
      <c r="I1472" s="187"/>
      <c r="J1472" s="187"/>
      <c r="K1472" s="187"/>
      <c r="L1472" s="187"/>
      <c r="M1472" s="187"/>
      <c r="N1472" s="187"/>
      <c r="O1472" s="187"/>
      <c r="P1472" s="187"/>
      <c r="Q1472" s="187"/>
      <c r="R1472" s="187"/>
      <c r="S1472" s="187"/>
      <c r="T1472" s="269"/>
      <c r="U1472" s="271">
        <f>IF(AND(H1472=0,I1472=0,J1472=0,K1472=0,L1472=0,M1472=0,N1472=0,O1472=0,P1472=0,Q1472=0,R1472=0,S1472=0,T1472=0),0,AVERAGE($H1472:T1472))</f>
        <v>0</v>
      </c>
      <c r="V1472" s="272">
        <f t="shared" si="46"/>
        <v>0</v>
      </c>
      <c r="W1472" s="272">
        <f>IF(U1472&gt;11,(U1472-#REF!-#REF!),0)</f>
        <v>0</v>
      </c>
    </row>
    <row r="1473" spans="1:23" s="2" customFormat="1" ht="10.7">
      <c r="A1473" s="259">
        <v>1448</v>
      </c>
      <c r="B1473" s="189"/>
      <c r="C1473" s="186"/>
      <c r="D1473" s="187"/>
      <c r="E1473" s="186"/>
      <c r="F1473" s="188"/>
      <c r="G1473" s="262">
        <f t="shared" si="45"/>
        <v>0</v>
      </c>
      <c r="H1473" s="192"/>
      <c r="I1473" s="187"/>
      <c r="J1473" s="187"/>
      <c r="K1473" s="187"/>
      <c r="L1473" s="187"/>
      <c r="M1473" s="187"/>
      <c r="N1473" s="187"/>
      <c r="O1473" s="187"/>
      <c r="P1473" s="187"/>
      <c r="Q1473" s="187"/>
      <c r="R1473" s="187"/>
      <c r="S1473" s="187"/>
      <c r="T1473" s="269"/>
      <c r="U1473" s="271">
        <f>IF(AND(H1473=0,I1473=0,J1473=0,K1473=0,L1473=0,M1473=0,N1473=0,O1473=0,P1473=0,Q1473=0,R1473=0,S1473=0,T1473=0),0,AVERAGE($H1473:T1473))</f>
        <v>0</v>
      </c>
      <c r="V1473" s="272">
        <f t="shared" si="46"/>
        <v>0</v>
      </c>
      <c r="W1473" s="272">
        <f>IF(U1473&gt;11,(U1473-#REF!-#REF!),0)</f>
        <v>0</v>
      </c>
    </row>
    <row r="1474" spans="1:23" s="2" customFormat="1" ht="10.7">
      <c r="A1474" s="259">
        <v>1449</v>
      </c>
      <c r="B1474" s="189"/>
      <c r="C1474" s="186"/>
      <c r="D1474" s="187"/>
      <c r="E1474" s="186"/>
      <c r="F1474" s="188"/>
      <c r="G1474" s="262">
        <f t="shared" si="45"/>
        <v>0</v>
      </c>
      <c r="H1474" s="192"/>
      <c r="I1474" s="187"/>
      <c r="J1474" s="187"/>
      <c r="K1474" s="187"/>
      <c r="L1474" s="187"/>
      <c r="M1474" s="187"/>
      <c r="N1474" s="187"/>
      <c r="O1474" s="187"/>
      <c r="P1474" s="187"/>
      <c r="Q1474" s="187"/>
      <c r="R1474" s="187"/>
      <c r="S1474" s="187"/>
      <c r="T1474" s="269"/>
      <c r="U1474" s="271">
        <f>IF(AND(H1474=0,I1474=0,J1474=0,K1474=0,L1474=0,M1474=0,N1474=0,O1474=0,P1474=0,Q1474=0,R1474=0,S1474=0,T1474=0),0,AVERAGE($H1474:T1474))</f>
        <v>0</v>
      </c>
      <c r="V1474" s="272">
        <f t="shared" si="46"/>
        <v>0</v>
      </c>
      <c r="W1474" s="272">
        <f>IF(U1474&gt;11,(U1474-#REF!-#REF!),0)</f>
        <v>0</v>
      </c>
    </row>
    <row r="1475" spans="1:23" s="2" customFormat="1" ht="10.7">
      <c r="A1475" s="259">
        <v>1450</v>
      </c>
      <c r="B1475" s="189"/>
      <c r="C1475" s="186"/>
      <c r="D1475" s="187"/>
      <c r="E1475" s="186"/>
      <c r="F1475" s="188"/>
      <c r="G1475" s="262">
        <f t="shared" si="45"/>
        <v>0</v>
      </c>
      <c r="H1475" s="192"/>
      <c r="I1475" s="187"/>
      <c r="J1475" s="187"/>
      <c r="K1475" s="187"/>
      <c r="L1475" s="187"/>
      <c r="M1475" s="187"/>
      <c r="N1475" s="187"/>
      <c r="O1475" s="187"/>
      <c r="P1475" s="187"/>
      <c r="Q1475" s="187"/>
      <c r="R1475" s="187"/>
      <c r="S1475" s="187"/>
      <c r="T1475" s="269"/>
      <c r="U1475" s="271">
        <f>IF(AND(H1475=0,I1475=0,J1475=0,K1475=0,L1475=0,M1475=0,N1475=0,O1475=0,P1475=0,Q1475=0,R1475=0,S1475=0,T1475=0),0,AVERAGE($H1475:T1475))</f>
        <v>0</v>
      </c>
      <c r="V1475" s="272">
        <f t="shared" si="46"/>
        <v>0</v>
      </c>
      <c r="W1475" s="272">
        <f>IF(U1475&gt;11,(U1475-#REF!-#REF!),0)</f>
        <v>0</v>
      </c>
    </row>
    <row r="1476" spans="1:23" s="2" customFormat="1" ht="10.7">
      <c r="A1476" s="259">
        <v>1451</v>
      </c>
      <c r="B1476" s="189"/>
      <c r="C1476" s="186"/>
      <c r="D1476" s="187"/>
      <c r="E1476" s="186"/>
      <c r="F1476" s="188"/>
      <c r="G1476" s="262">
        <f t="shared" si="45"/>
        <v>0</v>
      </c>
      <c r="H1476" s="192"/>
      <c r="I1476" s="187"/>
      <c r="J1476" s="187"/>
      <c r="K1476" s="187"/>
      <c r="L1476" s="187"/>
      <c r="M1476" s="187"/>
      <c r="N1476" s="187"/>
      <c r="O1476" s="187"/>
      <c r="P1476" s="187"/>
      <c r="Q1476" s="187"/>
      <c r="R1476" s="187"/>
      <c r="S1476" s="187"/>
      <c r="T1476" s="269"/>
      <c r="U1476" s="271">
        <f>IF(AND(H1476=0,I1476=0,J1476=0,K1476=0,L1476=0,M1476=0,N1476=0,O1476=0,P1476=0,Q1476=0,R1476=0,S1476=0,T1476=0),0,AVERAGE($H1476:T1476))</f>
        <v>0</v>
      </c>
      <c r="V1476" s="272">
        <f t="shared" si="46"/>
        <v>0</v>
      </c>
      <c r="W1476" s="272">
        <f>IF(U1476&gt;11,(U1476-#REF!-#REF!),0)</f>
        <v>0</v>
      </c>
    </row>
    <row r="1477" spans="1:23" s="2" customFormat="1" ht="10.7">
      <c r="A1477" s="259">
        <v>1452</v>
      </c>
      <c r="B1477" s="189"/>
      <c r="C1477" s="186"/>
      <c r="D1477" s="187"/>
      <c r="E1477" s="186"/>
      <c r="F1477" s="188"/>
      <c r="G1477" s="262">
        <f t="shared" si="45"/>
        <v>0</v>
      </c>
      <c r="H1477" s="192"/>
      <c r="I1477" s="187"/>
      <c r="J1477" s="187"/>
      <c r="K1477" s="187"/>
      <c r="L1477" s="187"/>
      <c r="M1477" s="187"/>
      <c r="N1477" s="187"/>
      <c r="O1477" s="187"/>
      <c r="P1477" s="187"/>
      <c r="Q1477" s="187"/>
      <c r="R1477" s="187"/>
      <c r="S1477" s="187"/>
      <c r="T1477" s="269"/>
      <c r="U1477" s="271">
        <f>IF(AND(H1477=0,I1477=0,J1477=0,K1477=0,L1477=0,M1477=0,N1477=0,O1477=0,P1477=0,Q1477=0,R1477=0,S1477=0,T1477=0),0,AVERAGE($H1477:T1477))</f>
        <v>0</v>
      </c>
      <c r="V1477" s="272">
        <f t="shared" si="46"/>
        <v>0</v>
      </c>
      <c r="W1477" s="272">
        <f>IF(U1477&gt;11,(U1477-#REF!-#REF!),0)</f>
        <v>0</v>
      </c>
    </row>
    <row r="1478" spans="1:23" s="2" customFormat="1" ht="10.7">
      <c r="A1478" s="259">
        <v>1453</v>
      </c>
      <c r="B1478" s="189"/>
      <c r="C1478" s="186"/>
      <c r="D1478" s="187"/>
      <c r="E1478" s="186"/>
      <c r="F1478" s="188"/>
      <c r="G1478" s="262">
        <f t="shared" si="45"/>
        <v>0</v>
      </c>
      <c r="H1478" s="192"/>
      <c r="I1478" s="187"/>
      <c r="J1478" s="187"/>
      <c r="K1478" s="187"/>
      <c r="L1478" s="187"/>
      <c r="M1478" s="187"/>
      <c r="N1478" s="187"/>
      <c r="O1478" s="187"/>
      <c r="P1478" s="187"/>
      <c r="Q1478" s="187"/>
      <c r="R1478" s="187"/>
      <c r="S1478" s="187"/>
      <c r="T1478" s="269"/>
      <c r="U1478" s="271">
        <f>IF(AND(H1478=0,I1478=0,J1478=0,K1478=0,L1478=0,M1478=0,N1478=0,O1478=0,P1478=0,Q1478=0,R1478=0,S1478=0,T1478=0),0,AVERAGE($H1478:T1478))</f>
        <v>0</v>
      </c>
      <c r="V1478" s="272">
        <f t="shared" si="46"/>
        <v>0</v>
      </c>
      <c r="W1478" s="272">
        <f>IF(U1478&gt;11,(U1478-#REF!-#REF!),0)</f>
        <v>0</v>
      </c>
    </row>
    <row r="1479" spans="1:23" s="2" customFormat="1" ht="10.7">
      <c r="A1479" s="259">
        <v>1454</v>
      </c>
      <c r="B1479" s="189"/>
      <c r="C1479" s="186"/>
      <c r="D1479" s="187"/>
      <c r="E1479" s="186"/>
      <c r="F1479" s="188"/>
      <c r="G1479" s="262">
        <f t="shared" si="45"/>
        <v>0</v>
      </c>
      <c r="H1479" s="192"/>
      <c r="I1479" s="187"/>
      <c r="J1479" s="187"/>
      <c r="K1479" s="187"/>
      <c r="L1479" s="187"/>
      <c r="M1479" s="187"/>
      <c r="N1479" s="187"/>
      <c r="O1479" s="187"/>
      <c r="P1479" s="187"/>
      <c r="Q1479" s="187"/>
      <c r="R1479" s="187"/>
      <c r="S1479" s="187"/>
      <c r="T1479" s="269"/>
      <c r="U1479" s="271">
        <f>IF(AND(H1479=0,I1479=0,J1479=0,K1479=0,L1479=0,M1479=0,N1479=0,O1479=0,P1479=0,Q1479=0,R1479=0,S1479=0,T1479=0),0,AVERAGE($H1479:T1479))</f>
        <v>0</v>
      </c>
      <c r="V1479" s="272">
        <f t="shared" si="46"/>
        <v>0</v>
      </c>
      <c r="W1479" s="272">
        <f>IF(U1479&gt;11,(U1479-#REF!-#REF!),0)</f>
        <v>0</v>
      </c>
    </row>
    <row r="1480" spans="1:23" s="2" customFormat="1" ht="10.7">
      <c r="A1480" s="259">
        <v>1455</v>
      </c>
      <c r="B1480" s="189"/>
      <c r="C1480" s="186"/>
      <c r="D1480" s="187"/>
      <c r="E1480" s="186"/>
      <c r="F1480" s="188"/>
      <c r="G1480" s="262">
        <f t="shared" si="45"/>
        <v>0</v>
      </c>
      <c r="H1480" s="192"/>
      <c r="I1480" s="187"/>
      <c r="J1480" s="187"/>
      <c r="K1480" s="187"/>
      <c r="L1480" s="187"/>
      <c r="M1480" s="187"/>
      <c r="N1480" s="187"/>
      <c r="O1480" s="187"/>
      <c r="P1480" s="187"/>
      <c r="Q1480" s="187"/>
      <c r="R1480" s="187"/>
      <c r="S1480" s="187"/>
      <c r="T1480" s="269"/>
      <c r="U1480" s="271">
        <f>IF(AND(H1480=0,I1480=0,J1480=0,K1480=0,L1480=0,M1480=0,N1480=0,O1480=0,P1480=0,Q1480=0,R1480=0,S1480=0,T1480=0),0,AVERAGE($H1480:T1480))</f>
        <v>0</v>
      </c>
      <c r="V1480" s="272">
        <f t="shared" si="46"/>
        <v>0</v>
      </c>
      <c r="W1480" s="272">
        <f>IF(U1480&gt;11,(U1480-#REF!-#REF!),0)</f>
        <v>0</v>
      </c>
    </row>
    <row r="1481" spans="1:23" s="2" customFormat="1" ht="10.7">
      <c r="A1481" s="259">
        <v>1456</v>
      </c>
      <c r="B1481" s="189"/>
      <c r="C1481" s="186"/>
      <c r="D1481" s="187"/>
      <c r="E1481" s="186"/>
      <c r="F1481" s="188"/>
      <c r="G1481" s="262">
        <f t="shared" si="45"/>
        <v>0</v>
      </c>
      <c r="H1481" s="192"/>
      <c r="I1481" s="187"/>
      <c r="J1481" s="187"/>
      <c r="K1481" s="187"/>
      <c r="L1481" s="187"/>
      <c r="M1481" s="187"/>
      <c r="N1481" s="187"/>
      <c r="O1481" s="187"/>
      <c r="P1481" s="187"/>
      <c r="Q1481" s="187"/>
      <c r="R1481" s="187"/>
      <c r="S1481" s="187"/>
      <c r="T1481" s="269"/>
      <c r="U1481" s="271">
        <f>IF(AND(H1481=0,I1481=0,J1481=0,K1481=0,L1481=0,M1481=0,N1481=0,O1481=0,P1481=0,Q1481=0,R1481=0,S1481=0,T1481=0),0,AVERAGE($H1481:T1481))</f>
        <v>0</v>
      </c>
      <c r="V1481" s="272">
        <f t="shared" si="46"/>
        <v>0</v>
      </c>
      <c r="W1481" s="272">
        <f>IF(U1481&gt;11,(U1481-#REF!-#REF!),0)</f>
        <v>0</v>
      </c>
    </row>
    <row r="1482" spans="1:23" s="2" customFormat="1" ht="10.7">
      <c r="A1482" s="259">
        <v>1457</v>
      </c>
      <c r="B1482" s="189"/>
      <c r="C1482" s="186"/>
      <c r="D1482" s="187"/>
      <c r="E1482" s="186"/>
      <c r="F1482" s="188"/>
      <c r="G1482" s="262">
        <f t="shared" si="45"/>
        <v>0</v>
      </c>
      <c r="H1482" s="192"/>
      <c r="I1482" s="187"/>
      <c r="J1482" s="187"/>
      <c r="K1482" s="187"/>
      <c r="L1482" s="187"/>
      <c r="M1482" s="187"/>
      <c r="N1482" s="187"/>
      <c r="O1482" s="187"/>
      <c r="P1482" s="187"/>
      <c r="Q1482" s="187"/>
      <c r="R1482" s="187"/>
      <c r="S1482" s="187"/>
      <c r="T1482" s="269"/>
      <c r="U1482" s="271">
        <f>IF(AND(H1482=0,I1482=0,J1482=0,K1482=0,L1482=0,M1482=0,N1482=0,O1482=0,P1482=0,Q1482=0,R1482=0,S1482=0,T1482=0),0,AVERAGE($H1482:T1482))</f>
        <v>0</v>
      </c>
      <c r="V1482" s="272">
        <f t="shared" si="46"/>
        <v>0</v>
      </c>
      <c r="W1482" s="272">
        <f>IF(U1482&gt;11,(U1482-#REF!-#REF!),0)</f>
        <v>0</v>
      </c>
    </row>
    <row r="1483" spans="1:23" s="2" customFormat="1" ht="10.7">
      <c r="A1483" s="259">
        <v>1458</v>
      </c>
      <c r="B1483" s="189"/>
      <c r="C1483" s="186"/>
      <c r="D1483" s="187"/>
      <c r="E1483" s="186"/>
      <c r="F1483" s="188"/>
      <c r="G1483" s="262">
        <f t="shared" si="45"/>
        <v>0</v>
      </c>
      <c r="H1483" s="192"/>
      <c r="I1483" s="187"/>
      <c r="J1483" s="187"/>
      <c r="K1483" s="187"/>
      <c r="L1483" s="187"/>
      <c r="M1483" s="187"/>
      <c r="N1483" s="187"/>
      <c r="O1483" s="187"/>
      <c r="P1483" s="187"/>
      <c r="Q1483" s="187"/>
      <c r="R1483" s="187"/>
      <c r="S1483" s="187"/>
      <c r="T1483" s="269"/>
      <c r="U1483" s="271">
        <f>IF(AND(H1483=0,I1483=0,J1483=0,K1483=0,L1483=0,M1483=0,N1483=0,O1483=0,P1483=0,Q1483=0,R1483=0,S1483=0,T1483=0),0,AVERAGE($H1483:T1483))</f>
        <v>0</v>
      </c>
      <c r="V1483" s="272">
        <f t="shared" si="46"/>
        <v>0</v>
      </c>
      <c r="W1483" s="272">
        <f>IF(U1483&gt;11,(U1483-#REF!-#REF!),0)</f>
        <v>0</v>
      </c>
    </row>
    <row r="1484" spans="1:23" s="2" customFormat="1" ht="10.7">
      <c r="A1484" s="259">
        <v>1459</v>
      </c>
      <c r="B1484" s="189"/>
      <c r="C1484" s="186"/>
      <c r="D1484" s="187"/>
      <c r="E1484" s="186"/>
      <c r="F1484" s="188"/>
      <c r="G1484" s="262">
        <f t="shared" si="45"/>
        <v>0</v>
      </c>
      <c r="H1484" s="192"/>
      <c r="I1484" s="187"/>
      <c r="J1484" s="187"/>
      <c r="K1484" s="187"/>
      <c r="L1484" s="187"/>
      <c r="M1484" s="187"/>
      <c r="N1484" s="187"/>
      <c r="O1484" s="187"/>
      <c r="P1484" s="187"/>
      <c r="Q1484" s="187"/>
      <c r="R1484" s="187"/>
      <c r="S1484" s="187"/>
      <c r="T1484" s="269"/>
      <c r="U1484" s="271">
        <f>IF(AND(H1484=0,I1484=0,J1484=0,K1484=0,L1484=0,M1484=0,N1484=0,O1484=0,P1484=0,Q1484=0,R1484=0,S1484=0,T1484=0),0,AVERAGE($H1484:T1484))</f>
        <v>0</v>
      </c>
      <c r="V1484" s="272">
        <f t="shared" si="46"/>
        <v>0</v>
      </c>
      <c r="W1484" s="272">
        <f>IF(U1484&gt;11,(U1484-#REF!-#REF!),0)</f>
        <v>0</v>
      </c>
    </row>
    <row r="1485" spans="1:23" s="2" customFormat="1" ht="10.7">
      <c r="A1485" s="259">
        <v>1460</v>
      </c>
      <c r="B1485" s="189"/>
      <c r="C1485" s="186"/>
      <c r="D1485" s="187"/>
      <c r="E1485" s="186"/>
      <c r="F1485" s="188"/>
      <c r="G1485" s="262">
        <f t="shared" si="45"/>
        <v>0</v>
      </c>
      <c r="H1485" s="192"/>
      <c r="I1485" s="187"/>
      <c r="J1485" s="187"/>
      <c r="K1485" s="187"/>
      <c r="L1485" s="187"/>
      <c r="M1485" s="187"/>
      <c r="N1485" s="187"/>
      <c r="O1485" s="187"/>
      <c r="P1485" s="187"/>
      <c r="Q1485" s="187"/>
      <c r="R1485" s="187"/>
      <c r="S1485" s="187"/>
      <c r="T1485" s="269"/>
      <c r="U1485" s="271">
        <f>IF(AND(H1485=0,I1485=0,J1485=0,K1485=0,L1485=0,M1485=0,N1485=0,O1485=0,P1485=0,Q1485=0,R1485=0,S1485=0,T1485=0),0,AVERAGE($H1485:T1485))</f>
        <v>0</v>
      </c>
      <c r="V1485" s="272">
        <f t="shared" si="46"/>
        <v>0</v>
      </c>
      <c r="W1485" s="272">
        <f>IF(U1485&gt;11,(U1485-#REF!-#REF!),0)</f>
        <v>0</v>
      </c>
    </row>
    <row r="1486" spans="1:23" s="2" customFormat="1" ht="10.7">
      <c r="A1486" s="259">
        <v>1461</v>
      </c>
      <c r="B1486" s="189"/>
      <c r="C1486" s="186"/>
      <c r="D1486" s="187"/>
      <c r="E1486" s="186"/>
      <c r="F1486" s="188"/>
      <c r="G1486" s="262">
        <f t="shared" si="45"/>
        <v>0</v>
      </c>
      <c r="H1486" s="192"/>
      <c r="I1486" s="187"/>
      <c r="J1486" s="187"/>
      <c r="K1486" s="187"/>
      <c r="L1486" s="187"/>
      <c r="M1486" s="187"/>
      <c r="N1486" s="187"/>
      <c r="O1486" s="187"/>
      <c r="P1486" s="187"/>
      <c r="Q1486" s="187"/>
      <c r="R1486" s="187"/>
      <c r="S1486" s="187"/>
      <c r="T1486" s="269"/>
      <c r="U1486" s="271">
        <f>IF(AND(H1486=0,I1486=0,J1486=0,K1486=0,L1486=0,M1486=0,N1486=0,O1486=0,P1486=0,Q1486=0,R1486=0,S1486=0,T1486=0),0,AVERAGE($H1486:T1486))</f>
        <v>0</v>
      </c>
      <c r="V1486" s="272">
        <f t="shared" si="46"/>
        <v>0</v>
      </c>
      <c r="W1486" s="272">
        <f>IF(U1486&gt;11,(U1486-#REF!-#REF!),0)</f>
        <v>0</v>
      </c>
    </row>
    <row r="1487" spans="1:23" s="2" customFormat="1" ht="10.7">
      <c r="A1487" s="259">
        <v>1462</v>
      </c>
      <c r="B1487" s="189"/>
      <c r="C1487" s="186"/>
      <c r="D1487" s="187"/>
      <c r="E1487" s="186"/>
      <c r="F1487" s="188"/>
      <c r="G1487" s="262">
        <f t="shared" si="45"/>
        <v>0</v>
      </c>
      <c r="H1487" s="192"/>
      <c r="I1487" s="187"/>
      <c r="J1487" s="187"/>
      <c r="K1487" s="187"/>
      <c r="L1487" s="187"/>
      <c r="M1487" s="187"/>
      <c r="N1487" s="187"/>
      <c r="O1487" s="187"/>
      <c r="P1487" s="187"/>
      <c r="Q1487" s="187"/>
      <c r="R1487" s="187"/>
      <c r="S1487" s="187"/>
      <c r="T1487" s="269"/>
      <c r="U1487" s="271">
        <f>IF(AND(H1487=0,I1487=0,J1487=0,K1487=0,L1487=0,M1487=0,N1487=0,O1487=0,P1487=0,Q1487=0,R1487=0,S1487=0,T1487=0),0,AVERAGE($H1487:T1487))</f>
        <v>0</v>
      </c>
      <c r="V1487" s="272">
        <f t="shared" si="46"/>
        <v>0</v>
      </c>
      <c r="W1487" s="272">
        <f>IF(U1487&gt;11,(U1487-#REF!-#REF!),0)</f>
        <v>0</v>
      </c>
    </row>
    <row r="1488" spans="1:23" s="2" customFormat="1" ht="10.7">
      <c r="A1488" s="259">
        <v>1463</v>
      </c>
      <c r="B1488" s="189"/>
      <c r="C1488" s="186"/>
      <c r="D1488" s="187"/>
      <c r="E1488" s="186"/>
      <c r="F1488" s="188"/>
      <c r="G1488" s="262">
        <f t="shared" si="45"/>
        <v>0</v>
      </c>
      <c r="H1488" s="192"/>
      <c r="I1488" s="187"/>
      <c r="J1488" s="187"/>
      <c r="K1488" s="187"/>
      <c r="L1488" s="187"/>
      <c r="M1488" s="187"/>
      <c r="N1488" s="187"/>
      <c r="O1488" s="187"/>
      <c r="P1488" s="187"/>
      <c r="Q1488" s="187"/>
      <c r="R1488" s="187"/>
      <c r="S1488" s="187"/>
      <c r="T1488" s="269"/>
      <c r="U1488" s="271">
        <f>IF(AND(H1488=0,I1488=0,J1488=0,K1488=0,L1488=0,M1488=0,N1488=0,O1488=0,P1488=0,Q1488=0,R1488=0,S1488=0,T1488=0),0,AVERAGE($H1488:T1488))</f>
        <v>0</v>
      </c>
      <c r="V1488" s="272">
        <f t="shared" si="46"/>
        <v>0</v>
      </c>
      <c r="W1488" s="272">
        <f>IF(U1488&gt;11,(U1488-#REF!-#REF!),0)</f>
        <v>0</v>
      </c>
    </row>
    <row r="1489" spans="1:23" s="2" customFormat="1" ht="10.7">
      <c r="A1489" s="259">
        <v>1464</v>
      </c>
      <c r="B1489" s="189"/>
      <c r="C1489" s="186"/>
      <c r="D1489" s="187"/>
      <c r="E1489" s="186"/>
      <c r="F1489" s="188"/>
      <c r="G1489" s="262">
        <f t="shared" si="45"/>
        <v>0</v>
      </c>
      <c r="H1489" s="192"/>
      <c r="I1489" s="187"/>
      <c r="J1489" s="187"/>
      <c r="K1489" s="187"/>
      <c r="L1489" s="187"/>
      <c r="M1489" s="187"/>
      <c r="N1489" s="187"/>
      <c r="O1489" s="187"/>
      <c r="P1489" s="187"/>
      <c r="Q1489" s="187"/>
      <c r="R1489" s="187"/>
      <c r="S1489" s="187"/>
      <c r="T1489" s="269"/>
      <c r="U1489" s="271">
        <f>IF(AND(H1489=0,I1489=0,J1489=0,K1489=0,L1489=0,M1489=0,N1489=0,O1489=0,P1489=0,Q1489=0,R1489=0,S1489=0,T1489=0),0,AVERAGE($H1489:T1489))</f>
        <v>0</v>
      </c>
      <c r="V1489" s="272">
        <f t="shared" si="46"/>
        <v>0</v>
      </c>
      <c r="W1489" s="272">
        <f>IF(U1489&gt;11,(U1489-#REF!-#REF!),0)</f>
        <v>0</v>
      </c>
    </row>
    <row r="1490" spans="1:23" s="2" customFormat="1" ht="10.7">
      <c r="A1490" s="259">
        <v>1465</v>
      </c>
      <c r="B1490" s="189"/>
      <c r="C1490" s="186"/>
      <c r="D1490" s="187"/>
      <c r="E1490" s="186"/>
      <c r="F1490" s="188"/>
      <c r="G1490" s="262">
        <f t="shared" si="45"/>
        <v>0</v>
      </c>
      <c r="H1490" s="192"/>
      <c r="I1490" s="187"/>
      <c r="J1490" s="187"/>
      <c r="K1490" s="187"/>
      <c r="L1490" s="187"/>
      <c r="M1490" s="187"/>
      <c r="N1490" s="187"/>
      <c r="O1490" s="187"/>
      <c r="P1490" s="187"/>
      <c r="Q1490" s="187"/>
      <c r="R1490" s="187"/>
      <c r="S1490" s="187"/>
      <c r="T1490" s="269"/>
      <c r="U1490" s="271">
        <f>IF(AND(H1490=0,I1490=0,J1490=0,K1490=0,L1490=0,M1490=0,N1490=0,O1490=0,P1490=0,Q1490=0,R1490=0,S1490=0,T1490=0),0,AVERAGE($H1490:T1490))</f>
        <v>0</v>
      </c>
      <c r="V1490" s="272">
        <f t="shared" si="46"/>
        <v>0</v>
      </c>
      <c r="W1490" s="272">
        <f>IF(U1490&gt;11,(U1490-#REF!-#REF!),0)</f>
        <v>0</v>
      </c>
    </row>
    <row r="1491" spans="1:23" s="2" customFormat="1" ht="10.7">
      <c r="A1491" s="259">
        <v>1466</v>
      </c>
      <c r="B1491" s="189"/>
      <c r="C1491" s="186"/>
      <c r="D1491" s="187"/>
      <c r="E1491" s="186"/>
      <c r="F1491" s="188"/>
      <c r="G1491" s="262">
        <f t="shared" si="45"/>
        <v>0</v>
      </c>
      <c r="H1491" s="192"/>
      <c r="I1491" s="187"/>
      <c r="J1491" s="187"/>
      <c r="K1491" s="187"/>
      <c r="L1491" s="187"/>
      <c r="M1491" s="187"/>
      <c r="N1491" s="187"/>
      <c r="O1491" s="187"/>
      <c r="P1491" s="187"/>
      <c r="Q1491" s="187"/>
      <c r="R1491" s="187"/>
      <c r="S1491" s="187"/>
      <c r="T1491" s="269"/>
      <c r="U1491" s="271">
        <f>IF(AND(H1491=0,I1491=0,J1491=0,K1491=0,L1491=0,M1491=0,N1491=0,O1491=0,P1491=0,Q1491=0,R1491=0,S1491=0,T1491=0),0,AVERAGE($H1491:T1491))</f>
        <v>0</v>
      </c>
      <c r="V1491" s="272">
        <f t="shared" si="46"/>
        <v>0</v>
      </c>
      <c r="W1491" s="272">
        <f>IF(U1491&gt;11,(U1491-#REF!-#REF!),0)</f>
        <v>0</v>
      </c>
    </row>
    <row r="1492" spans="1:23" s="2" customFormat="1" ht="10.7">
      <c r="A1492" s="259">
        <v>1467</v>
      </c>
      <c r="B1492" s="189"/>
      <c r="C1492" s="186"/>
      <c r="D1492" s="187"/>
      <c r="E1492" s="186"/>
      <c r="F1492" s="188"/>
      <c r="G1492" s="262">
        <f t="shared" si="45"/>
        <v>0</v>
      </c>
      <c r="H1492" s="192"/>
      <c r="I1492" s="187"/>
      <c r="J1492" s="187"/>
      <c r="K1492" s="187"/>
      <c r="L1492" s="187"/>
      <c r="M1492" s="187"/>
      <c r="N1492" s="187"/>
      <c r="O1492" s="187"/>
      <c r="P1492" s="187"/>
      <c r="Q1492" s="187"/>
      <c r="R1492" s="187"/>
      <c r="S1492" s="187"/>
      <c r="T1492" s="269"/>
      <c r="U1492" s="271">
        <f>IF(AND(H1492=0,I1492=0,J1492=0,K1492=0,L1492=0,M1492=0,N1492=0,O1492=0,P1492=0,Q1492=0,R1492=0,S1492=0,T1492=0),0,AVERAGE($H1492:T1492))</f>
        <v>0</v>
      </c>
      <c r="V1492" s="272">
        <f t="shared" si="46"/>
        <v>0</v>
      </c>
      <c r="W1492" s="272">
        <f>IF(U1492&gt;11,(U1492-#REF!-#REF!),0)</f>
        <v>0</v>
      </c>
    </row>
    <row r="1493" spans="1:23" s="2" customFormat="1" ht="10.7">
      <c r="A1493" s="259">
        <v>1468</v>
      </c>
      <c r="B1493" s="189"/>
      <c r="C1493" s="186"/>
      <c r="D1493" s="187"/>
      <c r="E1493" s="186"/>
      <c r="F1493" s="188"/>
      <c r="G1493" s="262">
        <f t="shared" si="45"/>
        <v>0</v>
      </c>
      <c r="H1493" s="192"/>
      <c r="I1493" s="187"/>
      <c r="J1493" s="187"/>
      <c r="K1493" s="187"/>
      <c r="L1493" s="187"/>
      <c r="M1493" s="187"/>
      <c r="N1493" s="187"/>
      <c r="O1493" s="187"/>
      <c r="P1493" s="187"/>
      <c r="Q1493" s="187"/>
      <c r="R1493" s="187"/>
      <c r="S1493" s="187"/>
      <c r="T1493" s="269"/>
      <c r="U1493" s="271">
        <f>IF(AND(H1493=0,I1493=0,J1493=0,K1493=0,L1493=0,M1493=0,N1493=0,O1493=0,P1493=0,Q1493=0,R1493=0,S1493=0,T1493=0),0,AVERAGE($H1493:T1493))</f>
        <v>0</v>
      </c>
      <c r="V1493" s="272">
        <f t="shared" si="46"/>
        <v>0</v>
      </c>
      <c r="W1493" s="272">
        <f>IF(U1493&gt;11,(U1493-#REF!-#REF!),0)</f>
        <v>0</v>
      </c>
    </row>
    <row r="1494" spans="1:23" s="2" customFormat="1" ht="10.7">
      <c r="A1494" s="259">
        <v>1469</v>
      </c>
      <c r="B1494" s="189"/>
      <c r="C1494" s="186"/>
      <c r="D1494" s="187"/>
      <c r="E1494" s="186"/>
      <c r="F1494" s="188"/>
      <c r="G1494" s="262">
        <f t="shared" si="45"/>
        <v>0</v>
      </c>
      <c r="H1494" s="192"/>
      <c r="I1494" s="187"/>
      <c r="J1494" s="187"/>
      <c r="K1494" s="187"/>
      <c r="L1494" s="187"/>
      <c r="M1494" s="187"/>
      <c r="N1494" s="187"/>
      <c r="O1494" s="187"/>
      <c r="P1494" s="187"/>
      <c r="Q1494" s="187"/>
      <c r="R1494" s="187"/>
      <c r="S1494" s="187"/>
      <c r="T1494" s="269"/>
      <c r="U1494" s="271">
        <f>IF(AND(H1494=0,I1494=0,J1494=0,K1494=0,L1494=0,M1494=0,N1494=0,O1494=0,P1494=0,Q1494=0,R1494=0,S1494=0,T1494=0),0,AVERAGE($H1494:T1494))</f>
        <v>0</v>
      </c>
      <c r="V1494" s="272">
        <f t="shared" si="46"/>
        <v>0</v>
      </c>
      <c r="W1494" s="272">
        <f>IF(U1494&gt;11,(U1494-#REF!-#REF!),0)</f>
        <v>0</v>
      </c>
    </row>
    <row r="1495" spans="1:23" s="2" customFormat="1" ht="10.7">
      <c r="A1495" s="259">
        <v>1470</v>
      </c>
      <c r="B1495" s="189"/>
      <c r="C1495" s="186"/>
      <c r="D1495" s="187"/>
      <c r="E1495" s="186"/>
      <c r="F1495" s="188"/>
      <c r="G1495" s="262">
        <f t="shared" si="45"/>
        <v>0</v>
      </c>
      <c r="H1495" s="192"/>
      <c r="I1495" s="187"/>
      <c r="J1495" s="187"/>
      <c r="K1495" s="187"/>
      <c r="L1495" s="187"/>
      <c r="M1495" s="187"/>
      <c r="N1495" s="187"/>
      <c r="O1495" s="187"/>
      <c r="P1495" s="187"/>
      <c r="Q1495" s="187"/>
      <c r="R1495" s="187"/>
      <c r="S1495" s="187"/>
      <c r="T1495" s="269"/>
      <c r="U1495" s="271">
        <f>IF(AND(H1495=0,I1495=0,J1495=0,K1495=0,L1495=0,M1495=0,N1495=0,O1495=0,P1495=0,Q1495=0,R1495=0,S1495=0,T1495=0),0,AVERAGE($H1495:T1495))</f>
        <v>0</v>
      </c>
      <c r="V1495" s="272">
        <f t="shared" si="46"/>
        <v>0</v>
      </c>
      <c r="W1495" s="272">
        <f>IF(U1495&gt;11,(U1495-#REF!-#REF!),0)</f>
        <v>0</v>
      </c>
    </row>
    <row r="1496" spans="1:23" s="2" customFormat="1" ht="10.7">
      <c r="A1496" s="259">
        <v>1471</v>
      </c>
      <c r="B1496" s="189"/>
      <c r="C1496" s="186"/>
      <c r="D1496" s="187"/>
      <c r="E1496" s="186"/>
      <c r="F1496" s="188"/>
      <c r="G1496" s="262">
        <f t="shared" si="45"/>
        <v>0</v>
      </c>
      <c r="H1496" s="192"/>
      <c r="I1496" s="187"/>
      <c r="J1496" s="187"/>
      <c r="K1496" s="187"/>
      <c r="L1496" s="187"/>
      <c r="M1496" s="187"/>
      <c r="N1496" s="187"/>
      <c r="O1496" s="187"/>
      <c r="P1496" s="187"/>
      <c r="Q1496" s="187"/>
      <c r="R1496" s="187"/>
      <c r="S1496" s="187"/>
      <c r="T1496" s="269"/>
      <c r="U1496" s="271">
        <f>IF(AND(H1496=0,I1496=0,J1496=0,K1496=0,L1496=0,M1496=0,N1496=0,O1496=0,P1496=0,Q1496=0,R1496=0,S1496=0,T1496=0),0,AVERAGE($H1496:T1496))</f>
        <v>0</v>
      </c>
      <c r="V1496" s="272">
        <f t="shared" si="46"/>
        <v>0</v>
      </c>
      <c r="W1496" s="272">
        <f>IF(U1496&gt;11,(U1496-#REF!-#REF!),0)</f>
        <v>0</v>
      </c>
    </row>
    <row r="1497" spans="1:23" s="2" customFormat="1" ht="10.7">
      <c r="A1497" s="259">
        <v>1472</v>
      </c>
      <c r="B1497" s="189"/>
      <c r="C1497" s="186"/>
      <c r="D1497" s="187"/>
      <c r="E1497" s="186"/>
      <c r="F1497" s="188"/>
      <c r="G1497" s="262">
        <f t="shared" si="45"/>
        <v>0</v>
      </c>
      <c r="H1497" s="192"/>
      <c r="I1497" s="187"/>
      <c r="J1497" s="187"/>
      <c r="K1497" s="187"/>
      <c r="L1497" s="187"/>
      <c r="M1497" s="187"/>
      <c r="N1497" s="187"/>
      <c r="O1497" s="187"/>
      <c r="P1497" s="187"/>
      <c r="Q1497" s="187"/>
      <c r="R1497" s="187"/>
      <c r="S1497" s="187"/>
      <c r="T1497" s="269"/>
      <c r="U1497" s="271">
        <f>IF(AND(H1497=0,I1497=0,J1497=0,K1497=0,L1497=0,M1497=0,N1497=0,O1497=0,P1497=0,Q1497=0,R1497=0,S1497=0,T1497=0),0,AVERAGE($H1497:T1497))</f>
        <v>0</v>
      </c>
      <c r="V1497" s="272">
        <f t="shared" si="46"/>
        <v>0</v>
      </c>
      <c r="W1497" s="272">
        <f>IF(U1497&gt;11,(U1497-#REF!-#REF!),0)</f>
        <v>0</v>
      </c>
    </row>
    <row r="1498" spans="1:23" s="2" customFormat="1" ht="10.7">
      <c r="A1498" s="259">
        <v>1473</v>
      </c>
      <c r="B1498" s="189"/>
      <c r="C1498" s="186"/>
      <c r="D1498" s="187"/>
      <c r="E1498" s="186"/>
      <c r="F1498" s="188"/>
      <c r="G1498" s="262">
        <f t="shared" si="45"/>
        <v>0</v>
      </c>
      <c r="H1498" s="192"/>
      <c r="I1498" s="187"/>
      <c r="J1498" s="187"/>
      <c r="K1498" s="187"/>
      <c r="L1498" s="187"/>
      <c r="M1498" s="187"/>
      <c r="N1498" s="187"/>
      <c r="O1498" s="187"/>
      <c r="P1498" s="187"/>
      <c r="Q1498" s="187"/>
      <c r="R1498" s="187"/>
      <c r="S1498" s="187"/>
      <c r="T1498" s="269"/>
      <c r="U1498" s="271">
        <f>IF(AND(H1498=0,I1498=0,J1498=0,K1498=0,L1498=0,M1498=0,N1498=0,O1498=0,P1498=0,Q1498=0,R1498=0,S1498=0,T1498=0),0,AVERAGE($H1498:T1498))</f>
        <v>0</v>
      </c>
      <c r="V1498" s="272">
        <f t="shared" si="46"/>
        <v>0</v>
      </c>
      <c r="W1498" s="272">
        <f>IF(U1498&gt;11,(U1498-#REF!-#REF!),0)</f>
        <v>0</v>
      </c>
    </row>
    <row r="1499" spans="1:23" s="2" customFormat="1" ht="10.7">
      <c r="A1499" s="259">
        <v>1474</v>
      </c>
      <c r="B1499" s="189"/>
      <c r="C1499" s="186"/>
      <c r="D1499" s="187"/>
      <c r="E1499" s="186"/>
      <c r="F1499" s="188"/>
      <c r="G1499" s="262">
        <f t="shared" ref="G1499:G1562" si="47">IF(E1499="Residencial",D1499,E1499)</f>
        <v>0</v>
      </c>
      <c r="H1499" s="192"/>
      <c r="I1499" s="187"/>
      <c r="J1499" s="187"/>
      <c r="K1499" s="187"/>
      <c r="L1499" s="187"/>
      <c r="M1499" s="187"/>
      <c r="N1499" s="187"/>
      <c r="O1499" s="187"/>
      <c r="P1499" s="187"/>
      <c r="Q1499" s="187"/>
      <c r="R1499" s="187"/>
      <c r="S1499" s="187"/>
      <c r="T1499" s="269"/>
      <c r="U1499" s="271">
        <f>IF(AND(H1499=0,I1499=0,J1499=0,K1499=0,L1499=0,M1499=0,N1499=0,O1499=0,P1499=0,Q1499=0,R1499=0,S1499=0,T1499=0),0,AVERAGE($H1499:T1499))</f>
        <v>0</v>
      </c>
      <c r="V1499" s="272">
        <f t="shared" ref="V1499:V1562" si="48">IF(U1499&lt;=11,U1499,11)</f>
        <v>0</v>
      </c>
      <c r="W1499" s="272">
        <f>IF(U1499&gt;11,(U1499-#REF!-#REF!),0)</f>
        <v>0</v>
      </c>
    </row>
    <row r="1500" spans="1:23" s="2" customFormat="1" ht="10.7">
      <c r="A1500" s="259">
        <v>1475</v>
      </c>
      <c r="B1500" s="189"/>
      <c r="C1500" s="186"/>
      <c r="D1500" s="187"/>
      <c r="E1500" s="186"/>
      <c r="F1500" s="188"/>
      <c r="G1500" s="262">
        <f t="shared" si="47"/>
        <v>0</v>
      </c>
      <c r="H1500" s="192"/>
      <c r="I1500" s="187"/>
      <c r="J1500" s="187"/>
      <c r="K1500" s="187"/>
      <c r="L1500" s="187"/>
      <c r="M1500" s="187"/>
      <c r="N1500" s="187"/>
      <c r="O1500" s="187"/>
      <c r="P1500" s="187"/>
      <c r="Q1500" s="187"/>
      <c r="R1500" s="187"/>
      <c r="S1500" s="187"/>
      <c r="T1500" s="269"/>
      <c r="U1500" s="271">
        <f>IF(AND(H1500=0,I1500=0,J1500=0,K1500=0,L1500=0,M1500=0,N1500=0,O1500=0,P1500=0,Q1500=0,R1500=0,S1500=0,T1500=0),0,AVERAGE($H1500:T1500))</f>
        <v>0</v>
      </c>
      <c r="V1500" s="272">
        <f t="shared" si="48"/>
        <v>0</v>
      </c>
      <c r="W1500" s="272">
        <f>IF(U1500&gt;11,(U1500-#REF!-#REF!),0)</f>
        <v>0</v>
      </c>
    </row>
    <row r="1501" spans="1:23" s="2" customFormat="1" ht="10.7">
      <c r="A1501" s="259">
        <v>1476</v>
      </c>
      <c r="B1501" s="189"/>
      <c r="C1501" s="186"/>
      <c r="D1501" s="187"/>
      <c r="E1501" s="186"/>
      <c r="F1501" s="188"/>
      <c r="G1501" s="262">
        <f t="shared" si="47"/>
        <v>0</v>
      </c>
      <c r="H1501" s="192"/>
      <c r="I1501" s="187"/>
      <c r="J1501" s="187"/>
      <c r="K1501" s="187"/>
      <c r="L1501" s="187"/>
      <c r="M1501" s="187"/>
      <c r="N1501" s="187"/>
      <c r="O1501" s="187"/>
      <c r="P1501" s="187"/>
      <c r="Q1501" s="187"/>
      <c r="R1501" s="187"/>
      <c r="S1501" s="187"/>
      <c r="T1501" s="269"/>
      <c r="U1501" s="271">
        <f>IF(AND(H1501=0,I1501=0,J1501=0,K1501=0,L1501=0,M1501=0,N1501=0,O1501=0,P1501=0,Q1501=0,R1501=0,S1501=0,T1501=0),0,AVERAGE($H1501:T1501))</f>
        <v>0</v>
      </c>
      <c r="V1501" s="272">
        <f t="shared" si="48"/>
        <v>0</v>
      </c>
      <c r="W1501" s="272">
        <f>IF(U1501&gt;11,(U1501-#REF!-#REF!),0)</f>
        <v>0</v>
      </c>
    </row>
    <row r="1502" spans="1:23" s="2" customFormat="1" ht="10.7">
      <c r="A1502" s="259">
        <v>1477</v>
      </c>
      <c r="B1502" s="189"/>
      <c r="C1502" s="186"/>
      <c r="D1502" s="187"/>
      <c r="E1502" s="186"/>
      <c r="F1502" s="188"/>
      <c r="G1502" s="262">
        <f t="shared" si="47"/>
        <v>0</v>
      </c>
      <c r="H1502" s="192"/>
      <c r="I1502" s="187"/>
      <c r="J1502" s="187"/>
      <c r="K1502" s="187"/>
      <c r="L1502" s="187"/>
      <c r="M1502" s="187"/>
      <c r="N1502" s="187"/>
      <c r="O1502" s="187"/>
      <c r="P1502" s="187"/>
      <c r="Q1502" s="187"/>
      <c r="R1502" s="187"/>
      <c r="S1502" s="187"/>
      <c r="T1502" s="269"/>
      <c r="U1502" s="271">
        <f>IF(AND(H1502=0,I1502=0,J1502=0,K1502=0,L1502=0,M1502=0,N1502=0,O1502=0,P1502=0,Q1502=0,R1502=0,S1502=0,T1502=0),0,AVERAGE($H1502:T1502))</f>
        <v>0</v>
      </c>
      <c r="V1502" s="272">
        <f t="shared" si="48"/>
        <v>0</v>
      </c>
      <c r="W1502" s="272">
        <f>IF(U1502&gt;11,(U1502-#REF!-#REF!),0)</f>
        <v>0</v>
      </c>
    </row>
    <row r="1503" spans="1:23" s="2" customFormat="1" ht="10.7">
      <c r="A1503" s="259">
        <v>1478</v>
      </c>
      <c r="B1503" s="189"/>
      <c r="C1503" s="186"/>
      <c r="D1503" s="187"/>
      <c r="E1503" s="186"/>
      <c r="F1503" s="188"/>
      <c r="G1503" s="262">
        <f t="shared" si="47"/>
        <v>0</v>
      </c>
      <c r="H1503" s="192"/>
      <c r="I1503" s="187"/>
      <c r="J1503" s="187"/>
      <c r="K1503" s="187"/>
      <c r="L1503" s="187"/>
      <c r="M1503" s="187"/>
      <c r="N1503" s="187"/>
      <c r="O1503" s="187"/>
      <c r="P1503" s="187"/>
      <c r="Q1503" s="187"/>
      <c r="R1503" s="187"/>
      <c r="S1503" s="187"/>
      <c r="T1503" s="269"/>
      <c r="U1503" s="271">
        <f>IF(AND(H1503=0,I1503=0,J1503=0,K1503=0,L1503=0,M1503=0,N1503=0,O1503=0,P1503=0,Q1503=0,R1503=0,S1503=0,T1503=0),0,AVERAGE($H1503:T1503))</f>
        <v>0</v>
      </c>
      <c r="V1503" s="272">
        <f t="shared" si="48"/>
        <v>0</v>
      </c>
      <c r="W1503" s="272">
        <f>IF(U1503&gt;11,(U1503-#REF!-#REF!),0)</f>
        <v>0</v>
      </c>
    </row>
    <row r="1504" spans="1:23" s="2" customFormat="1" ht="10.7">
      <c r="A1504" s="259">
        <v>1479</v>
      </c>
      <c r="B1504" s="189"/>
      <c r="C1504" s="186"/>
      <c r="D1504" s="187"/>
      <c r="E1504" s="186"/>
      <c r="F1504" s="188"/>
      <c r="G1504" s="262">
        <f t="shared" si="47"/>
        <v>0</v>
      </c>
      <c r="H1504" s="192"/>
      <c r="I1504" s="187"/>
      <c r="J1504" s="187"/>
      <c r="K1504" s="187"/>
      <c r="L1504" s="187"/>
      <c r="M1504" s="187"/>
      <c r="N1504" s="187"/>
      <c r="O1504" s="187"/>
      <c r="P1504" s="187"/>
      <c r="Q1504" s="187"/>
      <c r="R1504" s="187"/>
      <c r="S1504" s="187"/>
      <c r="T1504" s="269"/>
      <c r="U1504" s="271">
        <f>IF(AND(H1504=0,I1504=0,J1504=0,K1504=0,L1504=0,M1504=0,N1504=0,O1504=0,P1504=0,Q1504=0,R1504=0,S1504=0,T1504=0),0,AVERAGE($H1504:T1504))</f>
        <v>0</v>
      </c>
      <c r="V1504" s="272">
        <f t="shared" si="48"/>
        <v>0</v>
      </c>
      <c r="W1504" s="272">
        <f>IF(U1504&gt;11,(U1504-#REF!-#REF!),0)</f>
        <v>0</v>
      </c>
    </row>
    <row r="1505" spans="1:23" s="2" customFormat="1" ht="10.7">
      <c r="A1505" s="259">
        <v>1480</v>
      </c>
      <c r="B1505" s="189"/>
      <c r="C1505" s="186"/>
      <c r="D1505" s="187"/>
      <c r="E1505" s="186"/>
      <c r="F1505" s="188"/>
      <c r="G1505" s="262">
        <f t="shared" si="47"/>
        <v>0</v>
      </c>
      <c r="H1505" s="192"/>
      <c r="I1505" s="187"/>
      <c r="J1505" s="187"/>
      <c r="K1505" s="187"/>
      <c r="L1505" s="187"/>
      <c r="M1505" s="187"/>
      <c r="N1505" s="187"/>
      <c r="O1505" s="187"/>
      <c r="P1505" s="187"/>
      <c r="Q1505" s="187"/>
      <c r="R1505" s="187"/>
      <c r="S1505" s="187"/>
      <c r="T1505" s="269"/>
      <c r="U1505" s="271">
        <f>IF(AND(H1505=0,I1505=0,J1505=0,K1505=0,L1505=0,M1505=0,N1505=0,O1505=0,P1505=0,Q1505=0,R1505=0,S1505=0,T1505=0),0,AVERAGE($H1505:T1505))</f>
        <v>0</v>
      </c>
      <c r="V1505" s="272">
        <f t="shared" si="48"/>
        <v>0</v>
      </c>
      <c r="W1505" s="272">
        <f>IF(U1505&gt;11,(U1505-#REF!-#REF!),0)</f>
        <v>0</v>
      </c>
    </row>
    <row r="1506" spans="1:23" s="2" customFormat="1" ht="10.7">
      <c r="A1506" s="259">
        <v>1481</v>
      </c>
      <c r="B1506" s="189"/>
      <c r="C1506" s="186"/>
      <c r="D1506" s="187"/>
      <c r="E1506" s="186"/>
      <c r="F1506" s="188"/>
      <c r="G1506" s="262">
        <f t="shared" si="47"/>
        <v>0</v>
      </c>
      <c r="H1506" s="192"/>
      <c r="I1506" s="187"/>
      <c r="J1506" s="187"/>
      <c r="K1506" s="187"/>
      <c r="L1506" s="187"/>
      <c r="M1506" s="187"/>
      <c r="N1506" s="187"/>
      <c r="O1506" s="187"/>
      <c r="P1506" s="187"/>
      <c r="Q1506" s="187"/>
      <c r="R1506" s="187"/>
      <c r="S1506" s="187"/>
      <c r="T1506" s="269"/>
      <c r="U1506" s="271">
        <f>IF(AND(H1506=0,I1506=0,J1506=0,K1506=0,L1506=0,M1506=0,N1506=0,O1506=0,P1506=0,Q1506=0,R1506=0,S1506=0,T1506=0),0,AVERAGE($H1506:T1506))</f>
        <v>0</v>
      </c>
      <c r="V1506" s="272">
        <f t="shared" si="48"/>
        <v>0</v>
      </c>
      <c r="W1506" s="272">
        <f>IF(U1506&gt;11,(U1506-#REF!-#REF!),0)</f>
        <v>0</v>
      </c>
    </row>
    <row r="1507" spans="1:23" s="2" customFormat="1" ht="10.7">
      <c r="A1507" s="259">
        <v>1482</v>
      </c>
      <c r="B1507" s="189"/>
      <c r="C1507" s="186"/>
      <c r="D1507" s="187"/>
      <c r="E1507" s="186"/>
      <c r="F1507" s="188"/>
      <c r="G1507" s="262">
        <f t="shared" si="47"/>
        <v>0</v>
      </c>
      <c r="H1507" s="192"/>
      <c r="I1507" s="187"/>
      <c r="J1507" s="187"/>
      <c r="K1507" s="187"/>
      <c r="L1507" s="187"/>
      <c r="M1507" s="187"/>
      <c r="N1507" s="187"/>
      <c r="O1507" s="187"/>
      <c r="P1507" s="187"/>
      <c r="Q1507" s="187"/>
      <c r="R1507" s="187"/>
      <c r="S1507" s="187"/>
      <c r="T1507" s="269"/>
      <c r="U1507" s="271">
        <f>IF(AND(H1507=0,I1507=0,J1507=0,K1507=0,L1507=0,M1507=0,N1507=0,O1507=0,P1507=0,Q1507=0,R1507=0,S1507=0,T1507=0),0,AVERAGE($H1507:T1507))</f>
        <v>0</v>
      </c>
      <c r="V1507" s="272">
        <f t="shared" si="48"/>
        <v>0</v>
      </c>
      <c r="W1507" s="272">
        <f>IF(U1507&gt;11,(U1507-#REF!-#REF!),0)</f>
        <v>0</v>
      </c>
    </row>
    <row r="1508" spans="1:23" s="2" customFormat="1" ht="10.7">
      <c r="A1508" s="259">
        <v>1483</v>
      </c>
      <c r="B1508" s="189"/>
      <c r="C1508" s="186"/>
      <c r="D1508" s="187"/>
      <c r="E1508" s="186"/>
      <c r="F1508" s="188"/>
      <c r="G1508" s="262">
        <f t="shared" si="47"/>
        <v>0</v>
      </c>
      <c r="H1508" s="192"/>
      <c r="I1508" s="187"/>
      <c r="J1508" s="187"/>
      <c r="K1508" s="187"/>
      <c r="L1508" s="187"/>
      <c r="M1508" s="187"/>
      <c r="N1508" s="187"/>
      <c r="O1508" s="187"/>
      <c r="P1508" s="187"/>
      <c r="Q1508" s="187"/>
      <c r="R1508" s="187"/>
      <c r="S1508" s="187"/>
      <c r="T1508" s="269"/>
      <c r="U1508" s="271">
        <f>IF(AND(H1508=0,I1508=0,J1508=0,K1508=0,L1508=0,M1508=0,N1508=0,O1508=0,P1508=0,Q1508=0,R1508=0,S1508=0,T1508=0),0,AVERAGE($H1508:T1508))</f>
        <v>0</v>
      </c>
      <c r="V1508" s="272">
        <f t="shared" si="48"/>
        <v>0</v>
      </c>
      <c r="W1508" s="272">
        <f>IF(U1508&gt;11,(U1508-#REF!-#REF!),0)</f>
        <v>0</v>
      </c>
    </row>
    <row r="1509" spans="1:23" s="2" customFormat="1" ht="10.7">
      <c r="A1509" s="259">
        <v>1484</v>
      </c>
      <c r="B1509" s="189"/>
      <c r="C1509" s="186"/>
      <c r="D1509" s="187"/>
      <c r="E1509" s="186"/>
      <c r="F1509" s="188"/>
      <c r="G1509" s="262">
        <f t="shared" si="47"/>
        <v>0</v>
      </c>
      <c r="H1509" s="192"/>
      <c r="I1509" s="187"/>
      <c r="J1509" s="187"/>
      <c r="K1509" s="187"/>
      <c r="L1509" s="187"/>
      <c r="M1509" s="187"/>
      <c r="N1509" s="187"/>
      <c r="O1509" s="187"/>
      <c r="P1509" s="187"/>
      <c r="Q1509" s="187"/>
      <c r="R1509" s="187"/>
      <c r="S1509" s="187"/>
      <c r="T1509" s="269"/>
      <c r="U1509" s="271">
        <f>IF(AND(H1509=0,I1509=0,J1509=0,K1509=0,L1509=0,M1509=0,N1509=0,O1509=0,P1509=0,Q1509=0,R1509=0,S1509=0,T1509=0),0,AVERAGE($H1509:T1509))</f>
        <v>0</v>
      </c>
      <c r="V1509" s="272">
        <f t="shared" si="48"/>
        <v>0</v>
      </c>
      <c r="W1509" s="272">
        <f>IF(U1509&gt;11,(U1509-#REF!-#REF!),0)</f>
        <v>0</v>
      </c>
    </row>
    <row r="1510" spans="1:23" s="2" customFormat="1" ht="10.7">
      <c r="A1510" s="259">
        <v>1485</v>
      </c>
      <c r="B1510" s="189"/>
      <c r="C1510" s="186"/>
      <c r="D1510" s="187"/>
      <c r="E1510" s="186"/>
      <c r="F1510" s="188"/>
      <c r="G1510" s="262">
        <f t="shared" si="47"/>
        <v>0</v>
      </c>
      <c r="H1510" s="192"/>
      <c r="I1510" s="187"/>
      <c r="J1510" s="187"/>
      <c r="K1510" s="187"/>
      <c r="L1510" s="187"/>
      <c r="M1510" s="187"/>
      <c r="N1510" s="187"/>
      <c r="O1510" s="187"/>
      <c r="P1510" s="187"/>
      <c r="Q1510" s="187"/>
      <c r="R1510" s="187"/>
      <c r="S1510" s="187"/>
      <c r="T1510" s="269"/>
      <c r="U1510" s="271">
        <f>IF(AND(H1510=0,I1510=0,J1510=0,K1510=0,L1510=0,M1510=0,N1510=0,O1510=0,P1510=0,Q1510=0,R1510=0,S1510=0,T1510=0),0,AVERAGE($H1510:T1510))</f>
        <v>0</v>
      </c>
      <c r="V1510" s="272">
        <f t="shared" si="48"/>
        <v>0</v>
      </c>
      <c r="W1510" s="272">
        <f>IF(U1510&gt;11,(U1510-#REF!-#REF!),0)</f>
        <v>0</v>
      </c>
    </row>
    <row r="1511" spans="1:23" s="2" customFormat="1" ht="10.7">
      <c r="A1511" s="259">
        <v>1486</v>
      </c>
      <c r="B1511" s="189"/>
      <c r="C1511" s="186"/>
      <c r="D1511" s="187"/>
      <c r="E1511" s="186"/>
      <c r="F1511" s="188"/>
      <c r="G1511" s="262">
        <f t="shared" si="47"/>
        <v>0</v>
      </c>
      <c r="H1511" s="192"/>
      <c r="I1511" s="187"/>
      <c r="J1511" s="187"/>
      <c r="K1511" s="187"/>
      <c r="L1511" s="187"/>
      <c r="M1511" s="187"/>
      <c r="N1511" s="187"/>
      <c r="O1511" s="187"/>
      <c r="P1511" s="187"/>
      <c r="Q1511" s="187"/>
      <c r="R1511" s="187"/>
      <c r="S1511" s="187"/>
      <c r="T1511" s="269"/>
      <c r="U1511" s="271">
        <f>IF(AND(H1511=0,I1511=0,J1511=0,K1511=0,L1511=0,M1511=0,N1511=0,O1511=0,P1511=0,Q1511=0,R1511=0,S1511=0,T1511=0),0,AVERAGE($H1511:T1511))</f>
        <v>0</v>
      </c>
      <c r="V1511" s="272">
        <f t="shared" si="48"/>
        <v>0</v>
      </c>
      <c r="W1511" s="272">
        <f>IF(U1511&gt;11,(U1511-#REF!-#REF!),0)</f>
        <v>0</v>
      </c>
    </row>
    <row r="1512" spans="1:23" s="2" customFormat="1" ht="10.7">
      <c r="A1512" s="259">
        <v>1487</v>
      </c>
      <c r="B1512" s="189"/>
      <c r="C1512" s="186"/>
      <c r="D1512" s="187"/>
      <c r="E1512" s="186"/>
      <c r="F1512" s="188"/>
      <c r="G1512" s="262">
        <f t="shared" si="47"/>
        <v>0</v>
      </c>
      <c r="H1512" s="192"/>
      <c r="I1512" s="187"/>
      <c r="J1512" s="187"/>
      <c r="K1512" s="187"/>
      <c r="L1512" s="187"/>
      <c r="M1512" s="187"/>
      <c r="N1512" s="187"/>
      <c r="O1512" s="187"/>
      <c r="P1512" s="187"/>
      <c r="Q1512" s="187"/>
      <c r="R1512" s="187"/>
      <c r="S1512" s="187"/>
      <c r="T1512" s="269"/>
      <c r="U1512" s="271">
        <f>IF(AND(H1512=0,I1512=0,J1512=0,K1512=0,L1512=0,M1512=0,N1512=0,O1512=0,P1512=0,Q1512=0,R1512=0,S1512=0,T1512=0),0,AVERAGE($H1512:T1512))</f>
        <v>0</v>
      </c>
      <c r="V1512" s="272">
        <f t="shared" si="48"/>
        <v>0</v>
      </c>
      <c r="W1512" s="272">
        <f>IF(U1512&gt;11,(U1512-#REF!-#REF!),0)</f>
        <v>0</v>
      </c>
    </row>
    <row r="1513" spans="1:23" s="2" customFormat="1" ht="10.7">
      <c r="A1513" s="259">
        <v>1488</v>
      </c>
      <c r="B1513" s="189"/>
      <c r="C1513" s="186"/>
      <c r="D1513" s="187"/>
      <c r="E1513" s="186"/>
      <c r="F1513" s="188"/>
      <c r="G1513" s="262">
        <f t="shared" si="47"/>
        <v>0</v>
      </c>
      <c r="H1513" s="192"/>
      <c r="I1513" s="187"/>
      <c r="J1513" s="187"/>
      <c r="K1513" s="187"/>
      <c r="L1513" s="187"/>
      <c r="M1513" s="187"/>
      <c r="N1513" s="187"/>
      <c r="O1513" s="187"/>
      <c r="P1513" s="187"/>
      <c r="Q1513" s="187"/>
      <c r="R1513" s="187"/>
      <c r="S1513" s="187"/>
      <c r="T1513" s="269"/>
      <c r="U1513" s="271">
        <f>IF(AND(H1513=0,I1513=0,J1513=0,K1513=0,L1513=0,M1513=0,N1513=0,O1513=0,P1513=0,Q1513=0,R1513=0,S1513=0,T1513=0),0,AVERAGE($H1513:T1513))</f>
        <v>0</v>
      </c>
      <c r="V1513" s="272">
        <f t="shared" si="48"/>
        <v>0</v>
      </c>
      <c r="W1513" s="272">
        <f>IF(U1513&gt;11,(U1513-#REF!-#REF!),0)</f>
        <v>0</v>
      </c>
    </row>
    <row r="1514" spans="1:23" s="2" customFormat="1" ht="10.7">
      <c r="A1514" s="259">
        <v>1489</v>
      </c>
      <c r="B1514" s="189"/>
      <c r="C1514" s="186"/>
      <c r="D1514" s="187"/>
      <c r="E1514" s="186"/>
      <c r="F1514" s="188"/>
      <c r="G1514" s="262">
        <f t="shared" si="47"/>
        <v>0</v>
      </c>
      <c r="H1514" s="192"/>
      <c r="I1514" s="187"/>
      <c r="J1514" s="187"/>
      <c r="K1514" s="187"/>
      <c r="L1514" s="187"/>
      <c r="M1514" s="187"/>
      <c r="N1514" s="187"/>
      <c r="O1514" s="187"/>
      <c r="P1514" s="187"/>
      <c r="Q1514" s="187"/>
      <c r="R1514" s="187"/>
      <c r="S1514" s="187"/>
      <c r="T1514" s="269"/>
      <c r="U1514" s="271">
        <f>IF(AND(H1514=0,I1514=0,J1514=0,K1514=0,L1514=0,M1514=0,N1514=0,O1514=0,P1514=0,Q1514=0,R1514=0,S1514=0,T1514=0),0,AVERAGE($H1514:T1514))</f>
        <v>0</v>
      </c>
      <c r="V1514" s="272">
        <f t="shared" si="48"/>
        <v>0</v>
      </c>
      <c r="W1514" s="272">
        <f>IF(U1514&gt;11,(U1514-#REF!-#REF!),0)</f>
        <v>0</v>
      </c>
    </row>
    <row r="1515" spans="1:23" s="2" customFormat="1" ht="10.7">
      <c r="A1515" s="259">
        <v>1490</v>
      </c>
      <c r="B1515" s="189"/>
      <c r="C1515" s="186"/>
      <c r="D1515" s="187"/>
      <c r="E1515" s="186"/>
      <c r="F1515" s="188"/>
      <c r="G1515" s="262">
        <f t="shared" si="47"/>
        <v>0</v>
      </c>
      <c r="H1515" s="192"/>
      <c r="I1515" s="187"/>
      <c r="J1515" s="187"/>
      <c r="K1515" s="187"/>
      <c r="L1515" s="187"/>
      <c r="M1515" s="187"/>
      <c r="N1515" s="187"/>
      <c r="O1515" s="187"/>
      <c r="P1515" s="187"/>
      <c r="Q1515" s="187"/>
      <c r="R1515" s="187"/>
      <c r="S1515" s="187"/>
      <c r="T1515" s="269"/>
      <c r="U1515" s="271">
        <f>IF(AND(H1515=0,I1515=0,J1515=0,K1515=0,L1515=0,M1515=0,N1515=0,O1515=0,P1515=0,Q1515=0,R1515=0,S1515=0,T1515=0),0,AVERAGE($H1515:T1515))</f>
        <v>0</v>
      </c>
      <c r="V1515" s="272">
        <f t="shared" si="48"/>
        <v>0</v>
      </c>
      <c r="W1515" s="272">
        <f>IF(U1515&gt;11,(U1515-#REF!-#REF!),0)</f>
        <v>0</v>
      </c>
    </row>
    <row r="1516" spans="1:23" s="2" customFormat="1" ht="10.7">
      <c r="A1516" s="259">
        <v>1491</v>
      </c>
      <c r="B1516" s="189"/>
      <c r="C1516" s="186"/>
      <c r="D1516" s="187"/>
      <c r="E1516" s="186"/>
      <c r="F1516" s="188"/>
      <c r="G1516" s="262">
        <f t="shared" si="47"/>
        <v>0</v>
      </c>
      <c r="H1516" s="192"/>
      <c r="I1516" s="187"/>
      <c r="J1516" s="187"/>
      <c r="K1516" s="187"/>
      <c r="L1516" s="187"/>
      <c r="M1516" s="187"/>
      <c r="N1516" s="187"/>
      <c r="O1516" s="187"/>
      <c r="P1516" s="187"/>
      <c r="Q1516" s="187"/>
      <c r="R1516" s="187"/>
      <c r="S1516" s="187"/>
      <c r="T1516" s="269"/>
      <c r="U1516" s="271">
        <f>IF(AND(H1516=0,I1516=0,J1516=0,K1516=0,L1516=0,M1516=0,N1516=0,O1516=0,P1516=0,Q1516=0,R1516=0,S1516=0,T1516=0),0,AVERAGE($H1516:T1516))</f>
        <v>0</v>
      </c>
      <c r="V1516" s="272">
        <f t="shared" si="48"/>
        <v>0</v>
      </c>
      <c r="W1516" s="272">
        <f>IF(U1516&gt;11,(U1516-#REF!-#REF!),0)</f>
        <v>0</v>
      </c>
    </row>
    <row r="1517" spans="1:23" s="2" customFormat="1" ht="10.7">
      <c r="A1517" s="259">
        <v>1492</v>
      </c>
      <c r="B1517" s="189"/>
      <c r="C1517" s="186"/>
      <c r="D1517" s="187"/>
      <c r="E1517" s="186"/>
      <c r="F1517" s="188"/>
      <c r="G1517" s="262">
        <f t="shared" si="47"/>
        <v>0</v>
      </c>
      <c r="H1517" s="192"/>
      <c r="I1517" s="187"/>
      <c r="J1517" s="187"/>
      <c r="K1517" s="187"/>
      <c r="L1517" s="187"/>
      <c r="M1517" s="187"/>
      <c r="N1517" s="187"/>
      <c r="O1517" s="187"/>
      <c r="P1517" s="187"/>
      <c r="Q1517" s="187"/>
      <c r="R1517" s="187"/>
      <c r="S1517" s="187"/>
      <c r="T1517" s="269"/>
      <c r="U1517" s="271">
        <f>IF(AND(H1517=0,I1517=0,J1517=0,K1517=0,L1517=0,M1517=0,N1517=0,O1517=0,P1517=0,Q1517=0,R1517=0,S1517=0,T1517=0),0,AVERAGE($H1517:T1517))</f>
        <v>0</v>
      </c>
      <c r="V1517" s="272">
        <f t="shared" si="48"/>
        <v>0</v>
      </c>
      <c r="W1517" s="272">
        <f>IF(U1517&gt;11,(U1517-#REF!-#REF!),0)</f>
        <v>0</v>
      </c>
    </row>
    <row r="1518" spans="1:23" s="2" customFormat="1" ht="10.7">
      <c r="A1518" s="259">
        <v>1493</v>
      </c>
      <c r="B1518" s="189"/>
      <c r="C1518" s="186"/>
      <c r="D1518" s="187"/>
      <c r="E1518" s="186"/>
      <c r="F1518" s="188"/>
      <c r="G1518" s="262">
        <f t="shared" si="47"/>
        <v>0</v>
      </c>
      <c r="H1518" s="192"/>
      <c r="I1518" s="187"/>
      <c r="J1518" s="187"/>
      <c r="K1518" s="187"/>
      <c r="L1518" s="187"/>
      <c r="M1518" s="187"/>
      <c r="N1518" s="187"/>
      <c r="O1518" s="187"/>
      <c r="P1518" s="187"/>
      <c r="Q1518" s="187"/>
      <c r="R1518" s="187"/>
      <c r="S1518" s="187"/>
      <c r="T1518" s="269"/>
      <c r="U1518" s="271">
        <f>IF(AND(H1518=0,I1518=0,J1518=0,K1518=0,L1518=0,M1518=0,N1518=0,O1518=0,P1518=0,Q1518=0,R1518=0,S1518=0,T1518=0),0,AVERAGE($H1518:T1518))</f>
        <v>0</v>
      </c>
      <c r="V1518" s="272">
        <f t="shared" si="48"/>
        <v>0</v>
      </c>
      <c r="W1518" s="272">
        <f>IF(U1518&gt;11,(U1518-#REF!-#REF!),0)</f>
        <v>0</v>
      </c>
    </row>
    <row r="1519" spans="1:23" s="2" customFormat="1" ht="10.7">
      <c r="A1519" s="259">
        <v>1494</v>
      </c>
      <c r="B1519" s="189"/>
      <c r="C1519" s="186"/>
      <c r="D1519" s="187"/>
      <c r="E1519" s="186"/>
      <c r="F1519" s="188"/>
      <c r="G1519" s="262">
        <f t="shared" si="47"/>
        <v>0</v>
      </c>
      <c r="H1519" s="192"/>
      <c r="I1519" s="187"/>
      <c r="J1519" s="187"/>
      <c r="K1519" s="187"/>
      <c r="L1519" s="187"/>
      <c r="M1519" s="187"/>
      <c r="N1519" s="187"/>
      <c r="O1519" s="187"/>
      <c r="P1519" s="187"/>
      <c r="Q1519" s="187"/>
      <c r="R1519" s="187"/>
      <c r="S1519" s="187"/>
      <c r="T1519" s="269"/>
      <c r="U1519" s="271">
        <f>IF(AND(H1519=0,I1519=0,J1519=0,K1519=0,L1519=0,M1519=0,N1519=0,O1519=0,P1519=0,Q1519=0,R1519=0,S1519=0,T1519=0),0,AVERAGE($H1519:T1519))</f>
        <v>0</v>
      </c>
      <c r="V1519" s="272">
        <f t="shared" si="48"/>
        <v>0</v>
      </c>
      <c r="W1519" s="272">
        <f>IF(U1519&gt;11,(U1519-#REF!-#REF!),0)</f>
        <v>0</v>
      </c>
    </row>
    <row r="1520" spans="1:23" s="2" customFormat="1" ht="10.7">
      <c r="A1520" s="259">
        <v>1495</v>
      </c>
      <c r="B1520" s="189"/>
      <c r="C1520" s="186"/>
      <c r="D1520" s="187"/>
      <c r="E1520" s="186"/>
      <c r="F1520" s="188"/>
      <c r="G1520" s="262">
        <f t="shared" si="47"/>
        <v>0</v>
      </c>
      <c r="H1520" s="192"/>
      <c r="I1520" s="187"/>
      <c r="J1520" s="187"/>
      <c r="K1520" s="187"/>
      <c r="L1520" s="187"/>
      <c r="M1520" s="187"/>
      <c r="N1520" s="187"/>
      <c r="O1520" s="187"/>
      <c r="P1520" s="187"/>
      <c r="Q1520" s="187"/>
      <c r="R1520" s="187"/>
      <c r="S1520" s="187"/>
      <c r="T1520" s="269"/>
      <c r="U1520" s="271">
        <f>IF(AND(H1520=0,I1520=0,J1520=0,K1520=0,L1520=0,M1520=0,N1520=0,O1520=0,P1520=0,Q1520=0,R1520=0,S1520=0,T1520=0),0,AVERAGE($H1520:T1520))</f>
        <v>0</v>
      </c>
      <c r="V1520" s="272">
        <f t="shared" si="48"/>
        <v>0</v>
      </c>
      <c r="W1520" s="272">
        <f>IF(U1520&gt;11,(U1520-#REF!-#REF!),0)</f>
        <v>0</v>
      </c>
    </row>
    <row r="1521" spans="1:23" s="2" customFormat="1" ht="10.7">
      <c r="A1521" s="259">
        <v>1496</v>
      </c>
      <c r="B1521" s="189"/>
      <c r="C1521" s="186"/>
      <c r="D1521" s="187"/>
      <c r="E1521" s="186"/>
      <c r="F1521" s="188"/>
      <c r="G1521" s="262">
        <f t="shared" si="47"/>
        <v>0</v>
      </c>
      <c r="H1521" s="192"/>
      <c r="I1521" s="187"/>
      <c r="J1521" s="187"/>
      <c r="K1521" s="187"/>
      <c r="L1521" s="187"/>
      <c r="M1521" s="187"/>
      <c r="N1521" s="187"/>
      <c r="O1521" s="187"/>
      <c r="P1521" s="187"/>
      <c r="Q1521" s="187"/>
      <c r="R1521" s="187"/>
      <c r="S1521" s="187"/>
      <c r="T1521" s="269"/>
      <c r="U1521" s="271">
        <f>IF(AND(H1521=0,I1521=0,J1521=0,K1521=0,L1521=0,M1521=0,N1521=0,O1521=0,P1521=0,Q1521=0,R1521=0,S1521=0,T1521=0),0,AVERAGE($H1521:T1521))</f>
        <v>0</v>
      </c>
      <c r="V1521" s="272">
        <f t="shared" si="48"/>
        <v>0</v>
      </c>
      <c r="W1521" s="272">
        <f>IF(U1521&gt;11,(U1521-#REF!-#REF!),0)</f>
        <v>0</v>
      </c>
    </row>
    <row r="1522" spans="1:23" s="2" customFormat="1" ht="10.7">
      <c r="A1522" s="259">
        <v>1497</v>
      </c>
      <c r="B1522" s="189"/>
      <c r="C1522" s="186"/>
      <c r="D1522" s="187"/>
      <c r="E1522" s="186"/>
      <c r="F1522" s="188"/>
      <c r="G1522" s="262">
        <f t="shared" si="47"/>
        <v>0</v>
      </c>
      <c r="H1522" s="192"/>
      <c r="I1522" s="187"/>
      <c r="J1522" s="187"/>
      <c r="K1522" s="187"/>
      <c r="L1522" s="187"/>
      <c r="M1522" s="187"/>
      <c r="N1522" s="187"/>
      <c r="O1522" s="187"/>
      <c r="P1522" s="187"/>
      <c r="Q1522" s="187"/>
      <c r="R1522" s="187"/>
      <c r="S1522" s="187"/>
      <c r="T1522" s="269"/>
      <c r="U1522" s="271">
        <f>IF(AND(H1522=0,I1522=0,J1522=0,K1522=0,L1522=0,M1522=0,N1522=0,O1522=0,P1522=0,Q1522=0,R1522=0,S1522=0,T1522=0),0,AVERAGE($H1522:T1522))</f>
        <v>0</v>
      </c>
      <c r="V1522" s="272">
        <f t="shared" si="48"/>
        <v>0</v>
      </c>
      <c r="W1522" s="272">
        <f>IF(U1522&gt;11,(U1522-#REF!-#REF!),0)</f>
        <v>0</v>
      </c>
    </row>
    <row r="1523" spans="1:23" s="2" customFormat="1" ht="10.7">
      <c r="A1523" s="259">
        <v>1498</v>
      </c>
      <c r="B1523" s="189"/>
      <c r="C1523" s="186"/>
      <c r="D1523" s="187"/>
      <c r="E1523" s="186"/>
      <c r="F1523" s="188"/>
      <c r="G1523" s="262">
        <f t="shared" si="47"/>
        <v>0</v>
      </c>
      <c r="H1523" s="192"/>
      <c r="I1523" s="187"/>
      <c r="J1523" s="187"/>
      <c r="K1523" s="187"/>
      <c r="L1523" s="187"/>
      <c r="M1523" s="187"/>
      <c r="N1523" s="187"/>
      <c r="O1523" s="187"/>
      <c r="P1523" s="187"/>
      <c r="Q1523" s="187"/>
      <c r="R1523" s="187"/>
      <c r="S1523" s="187"/>
      <c r="T1523" s="269"/>
      <c r="U1523" s="271">
        <f>IF(AND(H1523=0,I1523=0,J1523=0,K1523=0,L1523=0,M1523=0,N1523=0,O1523=0,P1523=0,Q1523=0,R1523=0,S1523=0,T1523=0),0,AVERAGE($H1523:T1523))</f>
        <v>0</v>
      </c>
      <c r="V1523" s="272">
        <f t="shared" si="48"/>
        <v>0</v>
      </c>
      <c r="W1523" s="272">
        <f>IF(U1523&gt;11,(U1523-#REF!-#REF!),0)</f>
        <v>0</v>
      </c>
    </row>
    <row r="1524" spans="1:23" s="2" customFormat="1" ht="10.7">
      <c r="A1524" s="259">
        <v>1499</v>
      </c>
      <c r="B1524" s="189"/>
      <c r="C1524" s="186"/>
      <c r="D1524" s="187"/>
      <c r="E1524" s="186"/>
      <c r="F1524" s="188"/>
      <c r="G1524" s="262">
        <f t="shared" si="47"/>
        <v>0</v>
      </c>
      <c r="H1524" s="192"/>
      <c r="I1524" s="187"/>
      <c r="J1524" s="187"/>
      <c r="K1524" s="187"/>
      <c r="L1524" s="187"/>
      <c r="M1524" s="187"/>
      <c r="N1524" s="187"/>
      <c r="O1524" s="187"/>
      <c r="P1524" s="187"/>
      <c r="Q1524" s="187"/>
      <c r="R1524" s="187"/>
      <c r="S1524" s="187"/>
      <c r="T1524" s="269"/>
      <c r="U1524" s="271">
        <f>IF(AND(H1524=0,I1524=0,J1524=0,K1524=0,L1524=0,M1524=0,N1524=0,O1524=0,P1524=0,Q1524=0,R1524=0,S1524=0,T1524=0),0,AVERAGE($H1524:T1524))</f>
        <v>0</v>
      </c>
      <c r="V1524" s="272">
        <f t="shared" si="48"/>
        <v>0</v>
      </c>
      <c r="W1524" s="272">
        <f>IF(U1524&gt;11,(U1524-#REF!-#REF!),0)</f>
        <v>0</v>
      </c>
    </row>
    <row r="1525" spans="1:23" s="2" customFormat="1" ht="10.7">
      <c r="A1525" s="259">
        <v>1500</v>
      </c>
      <c r="B1525" s="189"/>
      <c r="C1525" s="186"/>
      <c r="D1525" s="187"/>
      <c r="E1525" s="186"/>
      <c r="F1525" s="188"/>
      <c r="G1525" s="262">
        <f t="shared" si="47"/>
        <v>0</v>
      </c>
      <c r="H1525" s="192"/>
      <c r="I1525" s="187"/>
      <c r="J1525" s="187"/>
      <c r="K1525" s="187"/>
      <c r="L1525" s="187"/>
      <c r="M1525" s="187"/>
      <c r="N1525" s="187"/>
      <c r="O1525" s="187"/>
      <c r="P1525" s="187"/>
      <c r="Q1525" s="187"/>
      <c r="R1525" s="187"/>
      <c r="S1525" s="187"/>
      <c r="T1525" s="269"/>
      <c r="U1525" s="271">
        <f>IF(AND(H1525=0,I1525=0,J1525=0,K1525=0,L1525=0,M1525=0,N1525=0,O1525=0,P1525=0,Q1525=0,R1525=0,S1525=0,T1525=0),0,AVERAGE($H1525:T1525))</f>
        <v>0</v>
      </c>
      <c r="V1525" s="272">
        <f t="shared" si="48"/>
        <v>0</v>
      </c>
      <c r="W1525" s="272">
        <f>IF(U1525&gt;11,(U1525-#REF!-#REF!),0)</f>
        <v>0</v>
      </c>
    </row>
    <row r="1526" spans="1:23" s="2" customFormat="1" ht="10.7">
      <c r="A1526" s="259">
        <v>1501</v>
      </c>
      <c r="B1526" s="189"/>
      <c r="C1526" s="186"/>
      <c r="D1526" s="187"/>
      <c r="E1526" s="186"/>
      <c r="F1526" s="188"/>
      <c r="G1526" s="262">
        <f t="shared" si="47"/>
        <v>0</v>
      </c>
      <c r="H1526" s="192"/>
      <c r="I1526" s="187"/>
      <c r="J1526" s="187"/>
      <c r="K1526" s="187"/>
      <c r="L1526" s="187"/>
      <c r="M1526" s="187"/>
      <c r="N1526" s="187"/>
      <c r="O1526" s="187"/>
      <c r="P1526" s="187"/>
      <c r="Q1526" s="187"/>
      <c r="R1526" s="187"/>
      <c r="S1526" s="187"/>
      <c r="T1526" s="269"/>
      <c r="U1526" s="271">
        <f>IF(AND(H1526=0,I1526=0,J1526=0,K1526=0,L1526=0,M1526=0,N1526=0,O1526=0,P1526=0,Q1526=0,R1526=0,S1526=0,T1526=0),0,AVERAGE($H1526:T1526))</f>
        <v>0</v>
      </c>
      <c r="V1526" s="272">
        <f t="shared" si="48"/>
        <v>0</v>
      </c>
      <c r="W1526" s="272">
        <f>IF(U1526&gt;11,(U1526-#REF!-#REF!),0)</f>
        <v>0</v>
      </c>
    </row>
    <row r="1527" spans="1:23" s="2" customFormat="1" ht="10.7">
      <c r="A1527" s="259">
        <v>1502</v>
      </c>
      <c r="B1527" s="189"/>
      <c r="C1527" s="186"/>
      <c r="D1527" s="187"/>
      <c r="E1527" s="186"/>
      <c r="F1527" s="188"/>
      <c r="G1527" s="262">
        <f t="shared" si="47"/>
        <v>0</v>
      </c>
      <c r="H1527" s="192"/>
      <c r="I1527" s="187"/>
      <c r="J1527" s="187"/>
      <c r="K1527" s="187"/>
      <c r="L1527" s="187"/>
      <c r="M1527" s="187"/>
      <c r="N1527" s="187"/>
      <c r="O1527" s="187"/>
      <c r="P1527" s="187"/>
      <c r="Q1527" s="187"/>
      <c r="R1527" s="187"/>
      <c r="S1527" s="187"/>
      <c r="T1527" s="269"/>
      <c r="U1527" s="271">
        <f>IF(AND(H1527=0,I1527=0,J1527=0,K1527=0,L1527=0,M1527=0,N1527=0,O1527=0,P1527=0,Q1527=0,R1527=0,S1527=0,T1527=0),0,AVERAGE($H1527:T1527))</f>
        <v>0</v>
      </c>
      <c r="V1527" s="272">
        <f t="shared" si="48"/>
        <v>0</v>
      </c>
      <c r="W1527" s="272">
        <f>IF(U1527&gt;11,(U1527-#REF!-#REF!),0)</f>
        <v>0</v>
      </c>
    </row>
    <row r="1528" spans="1:23" s="2" customFormat="1" ht="10.7">
      <c r="A1528" s="259">
        <v>1503</v>
      </c>
      <c r="B1528" s="189"/>
      <c r="C1528" s="186"/>
      <c r="D1528" s="187"/>
      <c r="E1528" s="186"/>
      <c r="F1528" s="188"/>
      <c r="G1528" s="262">
        <f t="shared" si="47"/>
        <v>0</v>
      </c>
      <c r="H1528" s="192"/>
      <c r="I1528" s="187"/>
      <c r="J1528" s="187"/>
      <c r="K1528" s="187"/>
      <c r="L1528" s="187"/>
      <c r="M1528" s="187"/>
      <c r="N1528" s="187"/>
      <c r="O1528" s="187"/>
      <c r="P1528" s="187"/>
      <c r="Q1528" s="187"/>
      <c r="R1528" s="187"/>
      <c r="S1528" s="187"/>
      <c r="T1528" s="269"/>
      <c r="U1528" s="271">
        <f>IF(AND(H1528=0,I1528=0,J1528=0,K1528=0,L1528=0,M1528=0,N1528=0,O1528=0,P1528=0,Q1528=0,R1528=0,S1528=0,T1528=0),0,AVERAGE($H1528:T1528))</f>
        <v>0</v>
      </c>
      <c r="V1528" s="272">
        <f t="shared" si="48"/>
        <v>0</v>
      </c>
      <c r="W1528" s="272">
        <f>IF(U1528&gt;11,(U1528-#REF!-#REF!),0)</f>
        <v>0</v>
      </c>
    </row>
    <row r="1529" spans="1:23" s="2" customFormat="1" ht="10.7">
      <c r="A1529" s="259">
        <v>1504</v>
      </c>
      <c r="B1529" s="189"/>
      <c r="C1529" s="186"/>
      <c r="D1529" s="187"/>
      <c r="E1529" s="186"/>
      <c r="F1529" s="188"/>
      <c r="G1529" s="262">
        <f t="shared" si="47"/>
        <v>0</v>
      </c>
      <c r="H1529" s="192"/>
      <c r="I1529" s="187"/>
      <c r="J1529" s="187"/>
      <c r="K1529" s="187"/>
      <c r="L1529" s="187"/>
      <c r="M1529" s="187"/>
      <c r="N1529" s="187"/>
      <c r="O1529" s="187"/>
      <c r="P1529" s="187"/>
      <c r="Q1529" s="187"/>
      <c r="R1529" s="187"/>
      <c r="S1529" s="187"/>
      <c r="T1529" s="269"/>
      <c r="U1529" s="271">
        <f>IF(AND(H1529=0,I1529=0,J1529=0,K1529=0,L1529=0,M1529=0,N1529=0,O1529=0,P1529=0,Q1529=0,R1529=0,S1529=0,T1529=0),0,AVERAGE($H1529:T1529))</f>
        <v>0</v>
      </c>
      <c r="V1529" s="272">
        <f t="shared" si="48"/>
        <v>0</v>
      </c>
      <c r="W1529" s="272">
        <f>IF(U1529&gt;11,(U1529-#REF!-#REF!),0)</f>
        <v>0</v>
      </c>
    </row>
    <row r="1530" spans="1:23" s="2" customFormat="1" ht="10.7">
      <c r="A1530" s="259">
        <v>1505</v>
      </c>
      <c r="B1530" s="189"/>
      <c r="C1530" s="186"/>
      <c r="D1530" s="187"/>
      <c r="E1530" s="186"/>
      <c r="F1530" s="188"/>
      <c r="G1530" s="262">
        <f t="shared" si="47"/>
        <v>0</v>
      </c>
      <c r="H1530" s="192"/>
      <c r="I1530" s="187"/>
      <c r="J1530" s="187"/>
      <c r="K1530" s="187"/>
      <c r="L1530" s="187"/>
      <c r="M1530" s="187"/>
      <c r="N1530" s="187"/>
      <c r="O1530" s="187"/>
      <c r="P1530" s="187"/>
      <c r="Q1530" s="187"/>
      <c r="R1530" s="187"/>
      <c r="S1530" s="187"/>
      <c r="T1530" s="269"/>
      <c r="U1530" s="271">
        <f>IF(AND(H1530=0,I1530=0,J1530=0,K1530=0,L1530=0,M1530=0,N1530=0,O1530=0,P1530=0,Q1530=0,R1530=0,S1530=0,T1530=0),0,AVERAGE($H1530:T1530))</f>
        <v>0</v>
      </c>
      <c r="V1530" s="272">
        <f t="shared" si="48"/>
        <v>0</v>
      </c>
      <c r="W1530" s="272">
        <f>IF(U1530&gt;11,(U1530-#REF!-#REF!),0)</f>
        <v>0</v>
      </c>
    </row>
    <row r="1531" spans="1:23" s="2" customFormat="1" ht="10.7">
      <c r="A1531" s="259">
        <v>1506</v>
      </c>
      <c r="B1531" s="189"/>
      <c r="C1531" s="186"/>
      <c r="D1531" s="187"/>
      <c r="E1531" s="186"/>
      <c r="F1531" s="188"/>
      <c r="G1531" s="262">
        <f t="shared" si="47"/>
        <v>0</v>
      </c>
      <c r="H1531" s="192"/>
      <c r="I1531" s="187"/>
      <c r="J1531" s="187"/>
      <c r="K1531" s="187"/>
      <c r="L1531" s="187"/>
      <c r="M1531" s="187"/>
      <c r="N1531" s="187"/>
      <c r="O1531" s="187"/>
      <c r="P1531" s="187"/>
      <c r="Q1531" s="187"/>
      <c r="R1531" s="187"/>
      <c r="S1531" s="187"/>
      <c r="T1531" s="269"/>
      <c r="U1531" s="271">
        <f>IF(AND(H1531=0,I1531=0,J1531=0,K1531=0,L1531=0,M1531=0,N1531=0,O1531=0,P1531=0,Q1531=0,R1531=0,S1531=0,T1531=0),0,AVERAGE($H1531:T1531))</f>
        <v>0</v>
      </c>
      <c r="V1531" s="272">
        <f t="shared" si="48"/>
        <v>0</v>
      </c>
      <c r="W1531" s="272">
        <f>IF(U1531&gt;11,(U1531-#REF!-#REF!),0)</f>
        <v>0</v>
      </c>
    </row>
    <row r="1532" spans="1:23" s="2" customFormat="1" ht="10.7">
      <c r="A1532" s="259">
        <v>1507</v>
      </c>
      <c r="B1532" s="189"/>
      <c r="C1532" s="186"/>
      <c r="D1532" s="187"/>
      <c r="E1532" s="186"/>
      <c r="F1532" s="188"/>
      <c r="G1532" s="262">
        <f t="shared" si="47"/>
        <v>0</v>
      </c>
      <c r="H1532" s="192"/>
      <c r="I1532" s="187"/>
      <c r="J1532" s="187"/>
      <c r="K1532" s="187"/>
      <c r="L1532" s="187"/>
      <c r="M1532" s="187"/>
      <c r="N1532" s="187"/>
      <c r="O1532" s="187"/>
      <c r="P1532" s="187"/>
      <c r="Q1532" s="187"/>
      <c r="R1532" s="187"/>
      <c r="S1532" s="187"/>
      <c r="T1532" s="269"/>
      <c r="U1532" s="271">
        <f>IF(AND(H1532=0,I1532=0,J1532=0,K1532=0,L1532=0,M1532=0,N1532=0,O1532=0,P1532=0,Q1532=0,R1532=0,S1532=0,T1532=0),0,AVERAGE($H1532:T1532))</f>
        <v>0</v>
      </c>
      <c r="V1532" s="272">
        <f t="shared" si="48"/>
        <v>0</v>
      </c>
      <c r="W1532" s="272">
        <f>IF(U1532&gt;11,(U1532-#REF!-#REF!),0)</f>
        <v>0</v>
      </c>
    </row>
    <row r="1533" spans="1:23" s="2" customFormat="1" ht="10.7">
      <c r="A1533" s="259">
        <v>1508</v>
      </c>
      <c r="B1533" s="189"/>
      <c r="C1533" s="186"/>
      <c r="D1533" s="187"/>
      <c r="E1533" s="186"/>
      <c r="F1533" s="188"/>
      <c r="G1533" s="262">
        <f t="shared" si="47"/>
        <v>0</v>
      </c>
      <c r="H1533" s="192"/>
      <c r="I1533" s="187"/>
      <c r="J1533" s="187"/>
      <c r="K1533" s="187"/>
      <c r="L1533" s="187"/>
      <c r="M1533" s="187"/>
      <c r="N1533" s="187"/>
      <c r="O1533" s="187"/>
      <c r="P1533" s="187"/>
      <c r="Q1533" s="187"/>
      <c r="R1533" s="187"/>
      <c r="S1533" s="187"/>
      <c r="T1533" s="269"/>
      <c r="U1533" s="271">
        <f>IF(AND(H1533=0,I1533=0,J1533=0,K1533=0,L1533=0,M1533=0,N1533=0,O1533=0,P1533=0,Q1533=0,R1533=0,S1533=0,T1533=0),0,AVERAGE($H1533:T1533))</f>
        <v>0</v>
      </c>
      <c r="V1533" s="272">
        <f t="shared" si="48"/>
        <v>0</v>
      </c>
      <c r="W1533" s="272">
        <f>IF(U1533&gt;11,(U1533-#REF!-#REF!),0)</f>
        <v>0</v>
      </c>
    </row>
    <row r="1534" spans="1:23" s="2" customFormat="1" ht="10.7">
      <c r="A1534" s="259">
        <v>1509</v>
      </c>
      <c r="B1534" s="189"/>
      <c r="C1534" s="186"/>
      <c r="D1534" s="187"/>
      <c r="E1534" s="186"/>
      <c r="F1534" s="188"/>
      <c r="G1534" s="262">
        <f t="shared" si="47"/>
        <v>0</v>
      </c>
      <c r="H1534" s="192"/>
      <c r="I1534" s="187"/>
      <c r="J1534" s="187"/>
      <c r="K1534" s="187"/>
      <c r="L1534" s="187"/>
      <c r="M1534" s="187"/>
      <c r="N1534" s="187"/>
      <c r="O1534" s="187"/>
      <c r="P1534" s="187"/>
      <c r="Q1534" s="187"/>
      <c r="R1534" s="187"/>
      <c r="S1534" s="187"/>
      <c r="T1534" s="269"/>
      <c r="U1534" s="271">
        <f>IF(AND(H1534=0,I1534=0,J1534=0,K1534=0,L1534=0,M1534=0,N1534=0,O1534=0,P1534=0,Q1534=0,R1534=0,S1534=0,T1534=0),0,AVERAGE($H1534:T1534))</f>
        <v>0</v>
      </c>
      <c r="V1534" s="272">
        <f t="shared" si="48"/>
        <v>0</v>
      </c>
      <c r="W1534" s="272">
        <f>IF(U1534&gt;11,(U1534-#REF!-#REF!),0)</f>
        <v>0</v>
      </c>
    </row>
    <row r="1535" spans="1:23" s="2" customFormat="1" ht="10.7">
      <c r="A1535" s="259">
        <v>1510</v>
      </c>
      <c r="B1535" s="189"/>
      <c r="C1535" s="186"/>
      <c r="D1535" s="187"/>
      <c r="E1535" s="186"/>
      <c r="F1535" s="188"/>
      <c r="G1535" s="262">
        <f t="shared" si="47"/>
        <v>0</v>
      </c>
      <c r="H1535" s="192"/>
      <c r="I1535" s="187"/>
      <c r="J1535" s="187"/>
      <c r="K1535" s="187"/>
      <c r="L1535" s="187"/>
      <c r="M1535" s="187"/>
      <c r="N1535" s="187"/>
      <c r="O1535" s="187"/>
      <c r="P1535" s="187"/>
      <c r="Q1535" s="187"/>
      <c r="R1535" s="187"/>
      <c r="S1535" s="187"/>
      <c r="T1535" s="269"/>
      <c r="U1535" s="271">
        <f>IF(AND(H1535=0,I1535=0,J1535=0,K1535=0,L1535=0,M1535=0,N1535=0,O1535=0,P1535=0,Q1535=0,R1535=0,S1535=0,T1535=0),0,AVERAGE($H1535:T1535))</f>
        <v>0</v>
      </c>
      <c r="V1535" s="272">
        <f t="shared" si="48"/>
        <v>0</v>
      </c>
      <c r="W1535" s="272">
        <f>IF(U1535&gt;11,(U1535-#REF!-#REF!),0)</f>
        <v>0</v>
      </c>
    </row>
    <row r="1536" spans="1:23" s="2" customFormat="1" ht="10.7">
      <c r="A1536" s="259">
        <v>1511</v>
      </c>
      <c r="B1536" s="189"/>
      <c r="C1536" s="186"/>
      <c r="D1536" s="187"/>
      <c r="E1536" s="186"/>
      <c r="F1536" s="188"/>
      <c r="G1536" s="262">
        <f t="shared" si="47"/>
        <v>0</v>
      </c>
      <c r="H1536" s="192"/>
      <c r="I1536" s="187"/>
      <c r="J1536" s="187"/>
      <c r="K1536" s="187"/>
      <c r="L1536" s="187"/>
      <c r="M1536" s="187"/>
      <c r="N1536" s="187"/>
      <c r="O1536" s="187"/>
      <c r="P1536" s="187"/>
      <c r="Q1536" s="187"/>
      <c r="R1536" s="187"/>
      <c r="S1536" s="187"/>
      <c r="T1536" s="269"/>
      <c r="U1536" s="271">
        <f>IF(AND(H1536=0,I1536=0,J1536=0,K1536=0,L1536=0,M1536=0,N1536=0,O1536=0,P1536=0,Q1536=0,R1536=0,S1536=0,T1536=0),0,AVERAGE($H1536:T1536))</f>
        <v>0</v>
      </c>
      <c r="V1536" s="272">
        <f t="shared" si="48"/>
        <v>0</v>
      </c>
      <c r="W1536" s="272">
        <f>IF(U1536&gt;11,(U1536-#REF!-#REF!),0)</f>
        <v>0</v>
      </c>
    </row>
    <row r="1537" spans="1:23" s="2" customFormat="1" ht="10.7">
      <c r="A1537" s="259">
        <v>1512</v>
      </c>
      <c r="B1537" s="189"/>
      <c r="C1537" s="186"/>
      <c r="D1537" s="187"/>
      <c r="E1537" s="186"/>
      <c r="F1537" s="188"/>
      <c r="G1537" s="262">
        <f t="shared" si="47"/>
        <v>0</v>
      </c>
      <c r="H1537" s="192"/>
      <c r="I1537" s="187"/>
      <c r="J1537" s="187"/>
      <c r="K1537" s="187"/>
      <c r="L1537" s="187"/>
      <c r="M1537" s="187"/>
      <c r="N1537" s="187"/>
      <c r="O1537" s="187"/>
      <c r="P1537" s="187"/>
      <c r="Q1537" s="187"/>
      <c r="R1537" s="187"/>
      <c r="S1537" s="187"/>
      <c r="T1537" s="269"/>
      <c r="U1537" s="271">
        <f>IF(AND(H1537=0,I1537=0,J1537=0,K1537=0,L1537=0,M1537=0,N1537=0,O1537=0,P1537=0,Q1537=0,R1537=0,S1537=0,T1537=0),0,AVERAGE($H1537:T1537))</f>
        <v>0</v>
      </c>
      <c r="V1537" s="272">
        <f t="shared" si="48"/>
        <v>0</v>
      </c>
      <c r="W1537" s="272">
        <f>IF(U1537&gt;11,(U1537-#REF!-#REF!),0)</f>
        <v>0</v>
      </c>
    </row>
    <row r="1538" spans="1:23" s="2" customFormat="1" ht="10.7">
      <c r="A1538" s="259">
        <v>1513</v>
      </c>
      <c r="B1538" s="189"/>
      <c r="C1538" s="186"/>
      <c r="D1538" s="187"/>
      <c r="E1538" s="186"/>
      <c r="F1538" s="188"/>
      <c r="G1538" s="262">
        <f t="shared" si="47"/>
        <v>0</v>
      </c>
      <c r="H1538" s="192"/>
      <c r="I1538" s="187"/>
      <c r="J1538" s="187"/>
      <c r="K1538" s="187"/>
      <c r="L1538" s="187"/>
      <c r="M1538" s="187"/>
      <c r="N1538" s="187"/>
      <c r="O1538" s="187"/>
      <c r="P1538" s="187"/>
      <c r="Q1538" s="187"/>
      <c r="R1538" s="187"/>
      <c r="S1538" s="187"/>
      <c r="T1538" s="269"/>
      <c r="U1538" s="271">
        <f>IF(AND(H1538=0,I1538=0,J1538=0,K1538=0,L1538=0,M1538=0,N1538=0,O1538=0,P1538=0,Q1538=0,R1538=0,S1538=0,T1538=0),0,AVERAGE($H1538:T1538))</f>
        <v>0</v>
      </c>
      <c r="V1538" s="272">
        <f t="shared" si="48"/>
        <v>0</v>
      </c>
      <c r="W1538" s="272">
        <f>IF(U1538&gt;11,(U1538-#REF!-#REF!),0)</f>
        <v>0</v>
      </c>
    </row>
    <row r="1539" spans="1:23" s="2" customFormat="1" ht="10.7">
      <c r="A1539" s="259">
        <v>1514</v>
      </c>
      <c r="B1539" s="189"/>
      <c r="C1539" s="186"/>
      <c r="D1539" s="187"/>
      <c r="E1539" s="186"/>
      <c r="F1539" s="188"/>
      <c r="G1539" s="262">
        <f t="shared" si="47"/>
        <v>0</v>
      </c>
      <c r="H1539" s="192"/>
      <c r="I1539" s="187"/>
      <c r="J1539" s="187"/>
      <c r="K1539" s="187"/>
      <c r="L1539" s="187"/>
      <c r="M1539" s="187"/>
      <c r="N1539" s="187"/>
      <c r="O1539" s="187"/>
      <c r="P1539" s="187"/>
      <c r="Q1539" s="187"/>
      <c r="R1539" s="187"/>
      <c r="S1539" s="187"/>
      <c r="T1539" s="269"/>
      <c r="U1539" s="271">
        <f>IF(AND(H1539=0,I1539=0,J1539=0,K1539=0,L1539=0,M1539=0,N1539=0,O1539=0,P1539=0,Q1539=0,R1539=0,S1539=0,T1539=0),0,AVERAGE($H1539:T1539))</f>
        <v>0</v>
      </c>
      <c r="V1539" s="272">
        <f t="shared" si="48"/>
        <v>0</v>
      </c>
      <c r="W1539" s="272">
        <f>IF(U1539&gt;11,(U1539-#REF!-#REF!),0)</f>
        <v>0</v>
      </c>
    </row>
    <row r="1540" spans="1:23" s="2" customFormat="1" ht="10.7">
      <c r="A1540" s="259">
        <v>1515</v>
      </c>
      <c r="B1540" s="189"/>
      <c r="C1540" s="186"/>
      <c r="D1540" s="187"/>
      <c r="E1540" s="186"/>
      <c r="F1540" s="188"/>
      <c r="G1540" s="262">
        <f t="shared" si="47"/>
        <v>0</v>
      </c>
      <c r="H1540" s="192"/>
      <c r="I1540" s="187"/>
      <c r="J1540" s="187"/>
      <c r="K1540" s="187"/>
      <c r="L1540" s="187"/>
      <c r="M1540" s="187"/>
      <c r="N1540" s="187"/>
      <c r="O1540" s="187"/>
      <c r="P1540" s="187"/>
      <c r="Q1540" s="187"/>
      <c r="R1540" s="187"/>
      <c r="S1540" s="187"/>
      <c r="T1540" s="269"/>
      <c r="U1540" s="271">
        <f>IF(AND(H1540=0,I1540=0,J1540=0,K1540=0,L1540=0,M1540=0,N1540=0,O1540=0,P1540=0,Q1540=0,R1540=0,S1540=0,T1540=0),0,AVERAGE($H1540:T1540))</f>
        <v>0</v>
      </c>
      <c r="V1540" s="272">
        <f t="shared" si="48"/>
        <v>0</v>
      </c>
      <c r="W1540" s="272">
        <f>IF(U1540&gt;11,(U1540-#REF!-#REF!),0)</f>
        <v>0</v>
      </c>
    </row>
    <row r="1541" spans="1:23" s="2" customFormat="1" ht="10.7">
      <c r="A1541" s="259">
        <v>1516</v>
      </c>
      <c r="B1541" s="189"/>
      <c r="C1541" s="186"/>
      <c r="D1541" s="187"/>
      <c r="E1541" s="186"/>
      <c r="F1541" s="188"/>
      <c r="G1541" s="262">
        <f t="shared" si="47"/>
        <v>0</v>
      </c>
      <c r="H1541" s="192"/>
      <c r="I1541" s="187"/>
      <c r="J1541" s="187"/>
      <c r="K1541" s="187"/>
      <c r="L1541" s="187"/>
      <c r="M1541" s="187"/>
      <c r="N1541" s="187"/>
      <c r="O1541" s="187"/>
      <c r="P1541" s="187"/>
      <c r="Q1541" s="187"/>
      <c r="R1541" s="187"/>
      <c r="S1541" s="187"/>
      <c r="T1541" s="269"/>
      <c r="U1541" s="271">
        <f>IF(AND(H1541=0,I1541=0,J1541=0,K1541=0,L1541=0,M1541=0,N1541=0,O1541=0,P1541=0,Q1541=0,R1541=0,S1541=0,T1541=0),0,AVERAGE($H1541:T1541))</f>
        <v>0</v>
      </c>
      <c r="V1541" s="272">
        <f t="shared" si="48"/>
        <v>0</v>
      </c>
      <c r="W1541" s="272">
        <f>IF(U1541&gt;11,(U1541-#REF!-#REF!),0)</f>
        <v>0</v>
      </c>
    </row>
    <row r="1542" spans="1:23" s="2" customFormat="1" ht="10.7">
      <c r="A1542" s="259">
        <v>1517</v>
      </c>
      <c r="B1542" s="189"/>
      <c r="C1542" s="186"/>
      <c r="D1542" s="187"/>
      <c r="E1542" s="186"/>
      <c r="F1542" s="188"/>
      <c r="G1542" s="262">
        <f t="shared" si="47"/>
        <v>0</v>
      </c>
      <c r="H1542" s="192"/>
      <c r="I1542" s="187"/>
      <c r="J1542" s="187"/>
      <c r="K1542" s="187"/>
      <c r="L1542" s="187"/>
      <c r="M1542" s="187"/>
      <c r="N1542" s="187"/>
      <c r="O1542" s="187"/>
      <c r="P1542" s="187"/>
      <c r="Q1542" s="187"/>
      <c r="R1542" s="187"/>
      <c r="S1542" s="187"/>
      <c r="T1542" s="269"/>
      <c r="U1542" s="271">
        <f>IF(AND(H1542=0,I1542=0,J1542=0,K1542=0,L1542=0,M1542=0,N1542=0,O1542=0,P1542=0,Q1542=0,R1542=0,S1542=0,T1542=0),0,AVERAGE($H1542:T1542))</f>
        <v>0</v>
      </c>
      <c r="V1542" s="272">
        <f t="shared" si="48"/>
        <v>0</v>
      </c>
      <c r="W1542" s="272">
        <f>IF(U1542&gt;11,(U1542-#REF!-#REF!),0)</f>
        <v>0</v>
      </c>
    </row>
    <row r="1543" spans="1:23" s="2" customFormat="1" ht="10.7">
      <c r="A1543" s="259">
        <v>1518</v>
      </c>
      <c r="B1543" s="189"/>
      <c r="C1543" s="186"/>
      <c r="D1543" s="187"/>
      <c r="E1543" s="186"/>
      <c r="F1543" s="188"/>
      <c r="G1543" s="262">
        <f t="shared" si="47"/>
        <v>0</v>
      </c>
      <c r="H1543" s="192"/>
      <c r="I1543" s="187"/>
      <c r="J1543" s="187"/>
      <c r="K1543" s="187"/>
      <c r="L1543" s="187"/>
      <c r="M1543" s="187"/>
      <c r="N1543" s="187"/>
      <c r="O1543" s="187"/>
      <c r="P1543" s="187"/>
      <c r="Q1543" s="187"/>
      <c r="R1543" s="187"/>
      <c r="S1543" s="187"/>
      <c r="T1543" s="269"/>
      <c r="U1543" s="271">
        <f>IF(AND(H1543=0,I1543=0,J1543=0,K1543=0,L1543=0,M1543=0,N1543=0,O1543=0,P1543=0,Q1543=0,R1543=0,S1543=0,T1543=0),0,AVERAGE($H1543:T1543))</f>
        <v>0</v>
      </c>
      <c r="V1543" s="272">
        <f t="shared" si="48"/>
        <v>0</v>
      </c>
      <c r="W1543" s="272">
        <f>IF(U1543&gt;11,(U1543-#REF!-#REF!),0)</f>
        <v>0</v>
      </c>
    </row>
    <row r="1544" spans="1:23" s="2" customFormat="1" ht="10.7">
      <c r="A1544" s="259">
        <v>1519</v>
      </c>
      <c r="B1544" s="189"/>
      <c r="C1544" s="186"/>
      <c r="D1544" s="187"/>
      <c r="E1544" s="186"/>
      <c r="F1544" s="188"/>
      <c r="G1544" s="262">
        <f t="shared" si="47"/>
        <v>0</v>
      </c>
      <c r="H1544" s="192"/>
      <c r="I1544" s="187"/>
      <c r="J1544" s="187"/>
      <c r="K1544" s="187"/>
      <c r="L1544" s="187"/>
      <c r="M1544" s="187"/>
      <c r="N1544" s="187"/>
      <c r="O1544" s="187"/>
      <c r="P1544" s="187"/>
      <c r="Q1544" s="187"/>
      <c r="R1544" s="187"/>
      <c r="S1544" s="187"/>
      <c r="T1544" s="269"/>
      <c r="U1544" s="271">
        <f>IF(AND(H1544=0,I1544=0,J1544=0,K1544=0,L1544=0,M1544=0,N1544=0,O1544=0,P1544=0,Q1544=0,R1544=0,S1544=0,T1544=0),0,AVERAGE($H1544:T1544))</f>
        <v>0</v>
      </c>
      <c r="V1544" s="272">
        <f t="shared" si="48"/>
        <v>0</v>
      </c>
      <c r="W1544" s="272">
        <f>IF(U1544&gt;11,(U1544-#REF!-#REF!),0)</f>
        <v>0</v>
      </c>
    </row>
    <row r="1545" spans="1:23" s="2" customFormat="1" ht="10.7">
      <c r="A1545" s="259">
        <v>1520</v>
      </c>
      <c r="B1545" s="189"/>
      <c r="C1545" s="186"/>
      <c r="D1545" s="187"/>
      <c r="E1545" s="186"/>
      <c r="F1545" s="188"/>
      <c r="G1545" s="262">
        <f t="shared" si="47"/>
        <v>0</v>
      </c>
      <c r="H1545" s="192"/>
      <c r="I1545" s="187"/>
      <c r="J1545" s="187"/>
      <c r="K1545" s="187"/>
      <c r="L1545" s="187"/>
      <c r="M1545" s="187"/>
      <c r="N1545" s="187"/>
      <c r="O1545" s="187"/>
      <c r="P1545" s="187"/>
      <c r="Q1545" s="187"/>
      <c r="R1545" s="187"/>
      <c r="S1545" s="187"/>
      <c r="T1545" s="269"/>
      <c r="U1545" s="271">
        <f>IF(AND(H1545=0,I1545=0,J1545=0,K1545=0,L1545=0,M1545=0,N1545=0,O1545=0,P1545=0,Q1545=0,R1545=0,S1545=0,T1545=0),0,AVERAGE($H1545:T1545))</f>
        <v>0</v>
      </c>
      <c r="V1545" s="272">
        <f t="shared" si="48"/>
        <v>0</v>
      </c>
      <c r="W1545" s="272">
        <f>IF(U1545&gt;11,(U1545-#REF!-#REF!),0)</f>
        <v>0</v>
      </c>
    </row>
    <row r="1546" spans="1:23" s="2" customFormat="1" ht="10.7">
      <c r="A1546" s="259">
        <v>1521</v>
      </c>
      <c r="B1546" s="189"/>
      <c r="C1546" s="186"/>
      <c r="D1546" s="187"/>
      <c r="E1546" s="186"/>
      <c r="F1546" s="188"/>
      <c r="G1546" s="262">
        <f t="shared" si="47"/>
        <v>0</v>
      </c>
      <c r="H1546" s="192"/>
      <c r="I1546" s="187"/>
      <c r="J1546" s="187"/>
      <c r="K1546" s="187"/>
      <c r="L1546" s="187"/>
      <c r="M1546" s="187"/>
      <c r="N1546" s="187"/>
      <c r="O1546" s="187"/>
      <c r="P1546" s="187"/>
      <c r="Q1546" s="187"/>
      <c r="R1546" s="187"/>
      <c r="S1546" s="187"/>
      <c r="T1546" s="269"/>
      <c r="U1546" s="271">
        <f>IF(AND(H1546=0,I1546=0,J1546=0,K1546=0,L1546=0,M1546=0,N1546=0,O1546=0,P1546=0,Q1546=0,R1546=0,S1546=0,T1546=0),0,AVERAGE($H1546:T1546))</f>
        <v>0</v>
      </c>
      <c r="V1546" s="272">
        <f t="shared" si="48"/>
        <v>0</v>
      </c>
      <c r="W1546" s="272">
        <f>IF(U1546&gt;11,(U1546-#REF!-#REF!),0)</f>
        <v>0</v>
      </c>
    </row>
    <row r="1547" spans="1:23" s="2" customFormat="1" ht="10.7">
      <c r="A1547" s="259">
        <v>1522</v>
      </c>
      <c r="B1547" s="189"/>
      <c r="C1547" s="186"/>
      <c r="D1547" s="187"/>
      <c r="E1547" s="186"/>
      <c r="F1547" s="188"/>
      <c r="G1547" s="262">
        <f t="shared" si="47"/>
        <v>0</v>
      </c>
      <c r="H1547" s="192"/>
      <c r="I1547" s="187"/>
      <c r="J1547" s="187"/>
      <c r="K1547" s="187"/>
      <c r="L1547" s="187"/>
      <c r="M1547" s="187"/>
      <c r="N1547" s="187"/>
      <c r="O1547" s="187"/>
      <c r="P1547" s="187"/>
      <c r="Q1547" s="187"/>
      <c r="R1547" s="187"/>
      <c r="S1547" s="187"/>
      <c r="T1547" s="269"/>
      <c r="U1547" s="271">
        <f>IF(AND(H1547=0,I1547=0,J1547=0,K1547=0,L1547=0,M1547=0,N1547=0,O1547=0,P1547=0,Q1547=0,R1547=0,S1547=0,T1547=0),0,AVERAGE($H1547:T1547))</f>
        <v>0</v>
      </c>
      <c r="V1547" s="272">
        <f t="shared" si="48"/>
        <v>0</v>
      </c>
      <c r="W1547" s="272">
        <f>IF(U1547&gt;11,(U1547-#REF!-#REF!),0)</f>
        <v>0</v>
      </c>
    </row>
    <row r="1548" spans="1:23" s="2" customFormat="1" ht="10.7">
      <c r="A1548" s="259">
        <v>1523</v>
      </c>
      <c r="B1548" s="189"/>
      <c r="C1548" s="186"/>
      <c r="D1548" s="187"/>
      <c r="E1548" s="186"/>
      <c r="F1548" s="188"/>
      <c r="G1548" s="262">
        <f t="shared" si="47"/>
        <v>0</v>
      </c>
      <c r="H1548" s="192"/>
      <c r="I1548" s="187"/>
      <c r="J1548" s="187"/>
      <c r="K1548" s="187"/>
      <c r="L1548" s="187"/>
      <c r="M1548" s="187"/>
      <c r="N1548" s="187"/>
      <c r="O1548" s="187"/>
      <c r="P1548" s="187"/>
      <c r="Q1548" s="187"/>
      <c r="R1548" s="187"/>
      <c r="S1548" s="187"/>
      <c r="T1548" s="269"/>
      <c r="U1548" s="271">
        <f>IF(AND(H1548=0,I1548=0,J1548=0,K1548=0,L1548=0,M1548=0,N1548=0,O1548=0,P1548=0,Q1548=0,R1548=0,S1548=0,T1548=0),0,AVERAGE($H1548:T1548))</f>
        <v>0</v>
      </c>
      <c r="V1548" s="272">
        <f t="shared" si="48"/>
        <v>0</v>
      </c>
      <c r="W1548" s="272">
        <f>IF(U1548&gt;11,(U1548-#REF!-#REF!),0)</f>
        <v>0</v>
      </c>
    </row>
    <row r="1549" spans="1:23" s="2" customFormat="1" ht="10.7">
      <c r="A1549" s="259">
        <v>1524</v>
      </c>
      <c r="B1549" s="189"/>
      <c r="C1549" s="186"/>
      <c r="D1549" s="187"/>
      <c r="E1549" s="186"/>
      <c r="F1549" s="188"/>
      <c r="G1549" s="262">
        <f t="shared" si="47"/>
        <v>0</v>
      </c>
      <c r="H1549" s="192"/>
      <c r="I1549" s="187"/>
      <c r="J1549" s="187"/>
      <c r="K1549" s="187"/>
      <c r="L1549" s="187"/>
      <c r="M1549" s="187"/>
      <c r="N1549" s="187"/>
      <c r="O1549" s="187"/>
      <c r="P1549" s="187"/>
      <c r="Q1549" s="187"/>
      <c r="R1549" s="187"/>
      <c r="S1549" s="187"/>
      <c r="T1549" s="269"/>
      <c r="U1549" s="271">
        <f>IF(AND(H1549=0,I1549=0,J1549=0,K1549=0,L1549=0,M1549=0,N1549=0,O1549=0,P1549=0,Q1549=0,R1549=0,S1549=0,T1549=0),0,AVERAGE($H1549:T1549))</f>
        <v>0</v>
      </c>
      <c r="V1549" s="272">
        <f t="shared" si="48"/>
        <v>0</v>
      </c>
      <c r="W1549" s="272">
        <f>IF(U1549&gt;11,(U1549-#REF!-#REF!),0)</f>
        <v>0</v>
      </c>
    </row>
    <row r="1550" spans="1:23" s="2" customFormat="1" ht="10.7">
      <c r="A1550" s="259">
        <v>1525</v>
      </c>
      <c r="B1550" s="189"/>
      <c r="C1550" s="186"/>
      <c r="D1550" s="187"/>
      <c r="E1550" s="186"/>
      <c r="F1550" s="188"/>
      <c r="G1550" s="262">
        <f t="shared" si="47"/>
        <v>0</v>
      </c>
      <c r="H1550" s="192"/>
      <c r="I1550" s="187"/>
      <c r="J1550" s="187"/>
      <c r="K1550" s="187"/>
      <c r="L1550" s="187"/>
      <c r="M1550" s="187"/>
      <c r="N1550" s="187"/>
      <c r="O1550" s="187"/>
      <c r="P1550" s="187"/>
      <c r="Q1550" s="187"/>
      <c r="R1550" s="187"/>
      <c r="S1550" s="187"/>
      <c r="T1550" s="269"/>
      <c r="U1550" s="271">
        <f>IF(AND(H1550=0,I1550=0,J1550=0,K1550=0,L1550=0,M1550=0,N1550=0,O1550=0,P1550=0,Q1550=0,R1550=0,S1550=0,T1550=0),0,AVERAGE($H1550:T1550))</f>
        <v>0</v>
      </c>
      <c r="V1550" s="272">
        <f t="shared" si="48"/>
        <v>0</v>
      </c>
      <c r="W1550" s="272">
        <f>IF(U1550&gt;11,(U1550-#REF!-#REF!),0)</f>
        <v>0</v>
      </c>
    </row>
    <row r="1551" spans="1:23" s="2" customFormat="1" ht="10.7">
      <c r="A1551" s="259">
        <v>1526</v>
      </c>
      <c r="B1551" s="189"/>
      <c r="C1551" s="186"/>
      <c r="D1551" s="187"/>
      <c r="E1551" s="186"/>
      <c r="F1551" s="188"/>
      <c r="G1551" s="262">
        <f t="shared" si="47"/>
        <v>0</v>
      </c>
      <c r="H1551" s="192"/>
      <c r="I1551" s="187"/>
      <c r="J1551" s="187"/>
      <c r="K1551" s="187"/>
      <c r="L1551" s="187"/>
      <c r="M1551" s="187"/>
      <c r="N1551" s="187"/>
      <c r="O1551" s="187"/>
      <c r="P1551" s="187"/>
      <c r="Q1551" s="187"/>
      <c r="R1551" s="187"/>
      <c r="S1551" s="187"/>
      <c r="T1551" s="269"/>
      <c r="U1551" s="271">
        <f>IF(AND(H1551=0,I1551=0,J1551=0,K1551=0,L1551=0,M1551=0,N1551=0,O1551=0,P1551=0,Q1551=0,R1551=0,S1551=0,T1551=0),0,AVERAGE($H1551:T1551))</f>
        <v>0</v>
      </c>
      <c r="V1551" s="272">
        <f t="shared" si="48"/>
        <v>0</v>
      </c>
      <c r="W1551" s="272">
        <f>IF(U1551&gt;11,(U1551-#REF!-#REF!),0)</f>
        <v>0</v>
      </c>
    </row>
    <row r="1552" spans="1:23" s="2" customFormat="1" ht="10.7">
      <c r="A1552" s="259">
        <v>1527</v>
      </c>
      <c r="B1552" s="189"/>
      <c r="C1552" s="186"/>
      <c r="D1552" s="187"/>
      <c r="E1552" s="186"/>
      <c r="F1552" s="188"/>
      <c r="G1552" s="262">
        <f t="shared" si="47"/>
        <v>0</v>
      </c>
      <c r="H1552" s="192"/>
      <c r="I1552" s="187"/>
      <c r="J1552" s="187"/>
      <c r="K1552" s="187"/>
      <c r="L1552" s="187"/>
      <c r="M1552" s="187"/>
      <c r="N1552" s="187"/>
      <c r="O1552" s="187"/>
      <c r="P1552" s="187"/>
      <c r="Q1552" s="187"/>
      <c r="R1552" s="187"/>
      <c r="S1552" s="187"/>
      <c r="T1552" s="269"/>
      <c r="U1552" s="271">
        <f>IF(AND(H1552=0,I1552=0,J1552=0,K1552=0,L1552=0,M1552=0,N1552=0,O1552=0,P1552=0,Q1552=0,R1552=0,S1552=0,T1552=0),0,AVERAGE($H1552:T1552))</f>
        <v>0</v>
      </c>
      <c r="V1552" s="272">
        <f t="shared" si="48"/>
        <v>0</v>
      </c>
      <c r="W1552" s="272">
        <f>IF(U1552&gt;11,(U1552-#REF!-#REF!),0)</f>
        <v>0</v>
      </c>
    </row>
    <row r="1553" spans="1:23" s="2" customFormat="1" ht="10.7">
      <c r="A1553" s="259">
        <v>1528</v>
      </c>
      <c r="B1553" s="189"/>
      <c r="C1553" s="186"/>
      <c r="D1553" s="187"/>
      <c r="E1553" s="186"/>
      <c r="F1553" s="188"/>
      <c r="G1553" s="262">
        <f t="shared" si="47"/>
        <v>0</v>
      </c>
      <c r="H1553" s="192"/>
      <c r="I1553" s="187"/>
      <c r="J1553" s="187"/>
      <c r="K1553" s="187"/>
      <c r="L1553" s="187"/>
      <c r="M1553" s="187"/>
      <c r="N1553" s="187"/>
      <c r="O1553" s="187"/>
      <c r="P1553" s="187"/>
      <c r="Q1553" s="187"/>
      <c r="R1553" s="187"/>
      <c r="S1553" s="187"/>
      <c r="T1553" s="269"/>
      <c r="U1553" s="271">
        <f>IF(AND(H1553=0,I1553=0,J1553=0,K1553=0,L1553=0,M1553=0,N1553=0,O1553=0,P1553=0,Q1553=0,R1553=0,S1553=0,T1553=0),0,AVERAGE($H1553:T1553))</f>
        <v>0</v>
      </c>
      <c r="V1553" s="272">
        <f t="shared" si="48"/>
        <v>0</v>
      </c>
      <c r="W1553" s="272">
        <f>IF(U1553&gt;11,(U1553-#REF!-#REF!),0)</f>
        <v>0</v>
      </c>
    </row>
    <row r="1554" spans="1:23" s="2" customFormat="1" ht="10.7">
      <c r="A1554" s="259">
        <v>1529</v>
      </c>
      <c r="B1554" s="189"/>
      <c r="C1554" s="186"/>
      <c r="D1554" s="187"/>
      <c r="E1554" s="186"/>
      <c r="F1554" s="188"/>
      <c r="G1554" s="262">
        <f t="shared" si="47"/>
        <v>0</v>
      </c>
      <c r="H1554" s="192"/>
      <c r="I1554" s="187"/>
      <c r="J1554" s="187"/>
      <c r="K1554" s="187"/>
      <c r="L1554" s="187"/>
      <c r="M1554" s="187"/>
      <c r="N1554" s="187"/>
      <c r="O1554" s="187"/>
      <c r="P1554" s="187"/>
      <c r="Q1554" s="187"/>
      <c r="R1554" s="187"/>
      <c r="S1554" s="187"/>
      <c r="T1554" s="269"/>
      <c r="U1554" s="271">
        <f>IF(AND(H1554=0,I1554=0,J1554=0,K1554=0,L1554=0,M1554=0,N1554=0,O1554=0,P1554=0,Q1554=0,R1554=0,S1554=0,T1554=0),0,AVERAGE($H1554:T1554))</f>
        <v>0</v>
      </c>
      <c r="V1554" s="272">
        <f t="shared" si="48"/>
        <v>0</v>
      </c>
      <c r="W1554" s="272">
        <f>IF(U1554&gt;11,(U1554-#REF!-#REF!),0)</f>
        <v>0</v>
      </c>
    </row>
    <row r="1555" spans="1:23" s="2" customFormat="1" ht="10.7">
      <c r="A1555" s="259">
        <v>1530</v>
      </c>
      <c r="B1555" s="189"/>
      <c r="C1555" s="186"/>
      <c r="D1555" s="187"/>
      <c r="E1555" s="186"/>
      <c r="F1555" s="188"/>
      <c r="G1555" s="262">
        <f t="shared" si="47"/>
        <v>0</v>
      </c>
      <c r="H1555" s="192"/>
      <c r="I1555" s="187"/>
      <c r="J1555" s="187"/>
      <c r="K1555" s="187"/>
      <c r="L1555" s="187"/>
      <c r="M1555" s="187"/>
      <c r="N1555" s="187"/>
      <c r="O1555" s="187"/>
      <c r="P1555" s="187"/>
      <c r="Q1555" s="187"/>
      <c r="R1555" s="187"/>
      <c r="S1555" s="187"/>
      <c r="T1555" s="269"/>
      <c r="U1555" s="271">
        <f>IF(AND(H1555=0,I1555=0,J1555=0,K1555=0,L1555=0,M1555=0,N1555=0,O1555=0,P1555=0,Q1555=0,R1555=0,S1555=0,T1555=0),0,AVERAGE($H1555:T1555))</f>
        <v>0</v>
      </c>
      <c r="V1555" s="272">
        <f t="shared" si="48"/>
        <v>0</v>
      </c>
      <c r="W1555" s="272">
        <f>IF(U1555&gt;11,(U1555-#REF!-#REF!),0)</f>
        <v>0</v>
      </c>
    </row>
    <row r="1556" spans="1:23" s="2" customFormat="1" ht="10.7">
      <c r="A1556" s="259">
        <v>1531</v>
      </c>
      <c r="B1556" s="189"/>
      <c r="C1556" s="186"/>
      <c r="D1556" s="187"/>
      <c r="E1556" s="186"/>
      <c r="F1556" s="188"/>
      <c r="G1556" s="262">
        <f t="shared" si="47"/>
        <v>0</v>
      </c>
      <c r="H1556" s="192"/>
      <c r="I1556" s="187"/>
      <c r="J1556" s="187"/>
      <c r="K1556" s="187"/>
      <c r="L1556" s="187"/>
      <c r="M1556" s="187"/>
      <c r="N1556" s="187"/>
      <c r="O1556" s="187"/>
      <c r="P1556" s="187"/>
      <c r="Q1556" s="187"/>
      <c r="R1556" s="187"/>
      <c r="S1556" s="187"/>
      <c r="T1556" s="269"/>
      <c r="U1556" s="271">
        <f>IF(AND(H1556=0,I1556=0,J1556=0,K1556=0,L1556=0,M1556=0,N1556=0,O1556=0,P1556=0,Q1556=0,R1556=0,S1556=0,T1556=0),0,AVERAGE($H1556:T1556))</f>
        <v>0</v>
      </c>
      <c r="V1556" s="272">
        <f t="shared" si="48"/>
        <v>0</v>
      </c>
      <c r="W1556" s="272">
        <f>IF(U1556&gt;11,(U1556-#REF!-#REF!),0)</f>
        <v>0</v>
      </c>
    </row>
    <row r="1557" spans="1:23" s="2" customFormat="1" ht="10.7">
      <c r="A1557" s="259">
        <v>1532</v>
      </c>
      <c r="B1557" s="189"/>
      <c r="C1557" s="186"/>
      <c r="D1557" s="187"/>
      <c r="E1557" s="186"/>
      <c r="F1557" s="188"/>
      <c r="G1557" s="262">
        <f t="shared" si="47"/>
        <v>0</v>
      </c>
      <c r="H1557" s="192"/>
      <c r="I1557" s="187"/>
      <c r="J1557" s="187"/>
      <c r="K1557" s="187"/>
      <c r="L1557" s="187"/>
      <c r="M1557" s="187"/>
      <c r="N1557" s="187"/>
      <c r="O1557" s="187"/>
      <c r="P1557" s="187"/>
      <c r="Q1557" s="187"/>
      <c r="R1557" s="187"/>
      <c r="S1557" s="187"/>
      <c r="T1557" s="269"/>
      <c r="U1557" s="271">
        <f>IF(AND(H1557=0,I1557=0,J1557=0,K1557=0,L1557=0,M1557=0,N1557=0,O1557=0,P1557=0,Q1557=0,R1557=0,S1557=0,T1557=0),0,AVERAGE($H1557:T1557))</f>
        <v>0</v>
      </c>
      <c r="V1557" s="272">
        <f t="shared" si="48"/>
        <v>0</v>
      </c>
      <c r="W1557" s="272">
        <f>IF(U1557&gt;11,(U1557-#REF!-#REF!),0)</f>
        <v>0</v>
      </c>
    </row>
    <row r="1558" spans="1:23" s="2" customFormat="1" ht="10.7">
      <c r="A1558" s="259">
        <v>1533</v>
      </c>
      <c r="B1558" s="189"/>
      <c r="C1558" s="186"/>
      <c r="D1558" s="187"/>
      <c r="E1558" s="186"/>
      <c r="F1558" s="188"/>
      <c r="G1558" s="262">
        <f t="shared" si="47"/>
        <v>0</v>
      </c>
      <c r="H1558" s="192"/>
      <c r="I1558" s="187"/>
      <c r="J1558" s="187"/>
      <c r="K1558" s="187"/>
      <c r="L1558" s="187"/>
      <c r="M1558" s="187"/>
      <c r="N1558" s="187"/>
      <c r="O1558" s="187"/>
      <c r="P1558" s="187"/>
      <c r="Q1558" s="187"/>
      <c r="R1558" s="187"/>
      <c r="S1558" s="187"/>
      <c r="T1558" s="269"/>
      <c r="U1558" s="271">
        <f>IF(AND(H1558=0,I1558=0,J1558=0,K1558=0,L1558=0,M1558=0,N1558=0,O1558=0,P1558=0,Q1558=0,R1558=0,S1558=0,T1558=0),0,AVERAGE($H1558:T1558))</f>
        <v>0</v>
      </c>
      <c r="V1558" s="272">
        <f t="shared" si="48"/>
        <v>0</v>
      </c>
      <c r="W1558" s="272">
        <f>IF(U1558&gt;11,(U1558-#REF!-#REF!),0)</f>
        <v>0</v>
      </c>
    </row>
    <row r="1559" spans="1:23" s="2" customFormat="1" ht="10.7">
      <c r="A1559" s="259">
        <v>1534</v>
      </c>
      <c r="B1559" s="189"/>
      <c r="C1559" s="186"/>
      <c r="D1559" s="187"/>
      <c r="E1559" s="186"/>
      <c r="F1559" s="188"/>
      <c r="G1559" s="262">
        <f t="shared" si="47"/>
        <v>0</v>
      </c>
      <c r="H1559" s="192"/>
      <c r="I1559" s="187"/>
      <c r="J1559" s="187"/>
      <c r="K1559" s="187"/>
      <c r="L1559" s="187"/>
      <c r="M1559" s="187"/>
      <c r="N1559" s="187"/>
      <c r="O1559" s="187"/>
      <c r="P1559" s="187"/>
      <c r="Q1559" s="187"/>
      <c r="R1559" s="187"/>
      <c r="S1559" s="187"/>
      <c r="T1559" s="269"/>
      <c r="U1559" s="271">
        <f>IF(AND(H1559=0,I1559=0,J1559=0,K1559=0,L1559=0,M1559=0,N1559=0,O1559=0,P1559=0,Q1559=0,R1559=0,S1559=0,T1559=0),0,AVERAGE($H1559:T1559))</f>
        <v>0</v>
      </c>
      <c r="V1559" s="272">
        <f t="shared" si="48"/>
        <v>0</v>
      </c>
      <c r="W1559" s="272">
        <f>IF(U1559&gt;11,(U1559-#REF!-#REF!),0)</f>
        <v>0</v>
      </c>
    </row>
    <row r="1560" spans="1:23" s="2" customFormat="1" ht="10.7">
      <c r="A1560" s="259">
        <v>1535</v>
      </c>
      <c r="B1560" s="189"/>
      <c r="C1560" s="186"/>
      <c r="D1560" s="187"/>
      <c r="E1560" s="186"/>
      <c r="F1560" s="188"/>
      <c r="G1560" s="262">
        <f t="shared" si="47"/>
        <v>0</v>
      </c>
      <c r="H1560" s="192"/>
      <c r="I1560" s="187"/>
      <c r="J1560" s="187"/>
      <c r="K1560" s="187"/>
      <c r="L1560" s="187"/>
      <c r="M1560" s="187"/>
      <c r="N1560" s="187"/>
      <c r="O1560" s="187"/>
      <c r="P1560" s="187"/>
      <c r="Q1560" s="187"/>
      <c r="R1560" s="187"/>
      <c r="S1560" s="187"/>
      <c r="T1560" s="269"/>
      <c r="U1560" s="271">
        <f>IF(AND(H1560=0,I1560=0,J1560=0,K1560=0,L1560=0,M1560=0,N1560=0,O1560=0,P1560=0,Q1560=0,R1560=0,S1560=0,T1560=0),0,AVERAGE($H1560:T1560))</f>
        <v>0</v>
      </c>
      <c r="V1560" s="272">
        <f t="shared" si="48"/>
        <v>0</v>
      </c>
      <c r="W1560" s="272">
        <f>IF(U1560&gt;11,(U1560-#REF!-#REF!),0)</f>
        <v>0</v>
      </c>
    </row>
    <row r="1561" spans="1:23" s="2" customFormat="1" ht="10.7">
      <c r="A1561" s="259">
        <v>1536</v>
      </c>
      <c r="B1561" s="189"/>
      <c r="C1561" s="186"/>
      <c r="D1561" s="187"/>
      <c r="E1561" s="186"/>
      <c r="F1561" s="188"/>
      <c r="G1561" s="262">
        <f t="shared" si="47"/>
        <v>0</v>
      </c>
      <c r="H1561" s="192"/>
      <c r="I1561" s="187"/>
      <c r="J1561" s="187"/>
      <c r="K1561" s="187"/>
      <c r="L1561" s="187"/>
      <c r="M1561" s="187"/>
      <c r="N1561" s="187"/>
      <c r="O1561" s="187"/>
      <c r="P1561" s="187"/>
      <c r="Q1561" s="187"/>
      <c r="R1561" s="187"/>
      <c r="S1561" s="187"/>
      <c r="T1561" s="269"/>
      <c r="U1561" s="271">
        <f>IF(AND(H1561=0,I1561=0,J1561=0,K1561=0,L1561=0,M1561=0,N1561=0,O1561=0,P1561=0,Q1561=0,R1561=0,S1561=0,T1561=0),0,AVERAGE($H1561:T1561))</f>
        <v>0</v>
      </c>
      <c r="V1561" s="272">
        <f t="shared" si="48"/>
        <v>0</v>
      </c>
      <c r="W1561" s="272">
        <f>IF(U1561&gt;11,(U1561-#REF!-#REF!),0)</f>
        <v>0</v>
      </c>
    </row>
    <row r="1562" spans="1:23" s="2" customFormat="1" ht="10.7">
      <c r="A1562" s="259">
        <v>1537</v>
      </c>
      <c r="B1562" s="189"/>
      <c r="C1562" s="186"/>
      <c r="D1562" s="187"/>
      <c r="E1562" s="186"/>
      <c r="F1562" s="188"/>
      <c r="G1562" s="262">
        <f t="shared" si="47"/>
        <v>0</v>
      </c>
      <c r="H1562" s="192"/>
      <c r="I1562" s="187"/>
      <c r="J1562" s="187"/>
      <c r="K1562" s="187"/>
      <c r="L1562" s="187"/>
      <c r="M1562" s="187"/>
      <c r="N1562" s="187"/>
      <c r="O1562" s="187"/>
      <c r="P1562" s="187"/>
      <c r="Q1562" s="187"/>
      <c r="R1562" s="187"/>
      <c r="S1562" s="187"/>
      <c r="T1562" s="269"/>
      <c r="U1562" s="271">
        <f>IF(AND(H1562=0,I1562=0,J1562=0,K1562=0,L1562=0,M1562=0,N1562=0,O1562=0,P1562=0,Q1562=0,R1562=0,S1562=0,T1562=0),0,AVERAGE($H1562:T1562))</f>
        <v>0</v>
      </c>
      <c r="V1562" s="272">
        <f t="shared" si="48"/>
        <v>0</v>
      </c>
      <c r="W1562" s="272">
        <f>IF(U1562&gt;11,(U1562-#REF!-#REF!),0)</f>
        <v>0</v>
      </c>
    </row>
    <row r="1563" spans="1:23" s="2" customFormat="1" ht="10.7">
      <c r="A1563" s="259">
        <v>1538</v>
      </c>
      <c r="B1563" s="189"/>
      <c r="C1563" s="186"/>
      <c r="D1563" s="187"/>
      <c r="E1563" s="186"/>
      <c r="F1563" s="188"/>
      <c r="G1563" s="262">
        <f t="shared" ref="G1563:G1626" si="49">IF(E1563="Residencial",D1563,E1563)</f>
        <v>0</v>
      </c>
      <c r="H1563" s="192"/>
      <c r="I1563" s="187"/>
      <c r="J1563" s="187"/>
      <c r="K1563" s="187"/>
      <c r="L1563" s="187"/>
      <c r="M1563" s="187"/>
      <c r="N1563" s="187"/>
      <c r="O1563" s="187"/>
      <c r="P1563" s="187"/>
      <c r="Q1563" s="187"/>
      <c r="R1563" s="187"/>
      <c r="S1563" s="187"/>
      <c r="T1563" s="269"/>
      <c r="U1563" s="271">
        <f>IF(AND(H1563=0,I1563=0,J1563=0,K1563=0,L1563=0,M1563=0,N1563=0,O1563=0,P1563=0,Q1563=0,R1563=0,S1563=0,T1563=0),0,AVERAGE($H1563:T1563))</f>
        <v>0</v>
      </c>
      <c r="V1563" s="272">
        <f t="shared" ref="V1563:V1626" si="50">IF(U1563&lt;=11,U1563,11)</f>
        <v>0</v>
      </c>
      <c r="W1563" s="272">
        <f>IF(U1563&gt;11,(U1563-#REF!-#REF!),0)</f>
        <v>0</v>
      </c>
    </row>
    <row r="1564" spans="1:23" s="2" customFormat="1" ht="10.7">
      <c r="A1564" s="259">
        <v>1539</v>
      </c>
      <c r="B1564" s="189"/>
      <c r="C1564" s="186"/>
      <c r="D1564" s="187"/>
      <c r="E1564" s="186"/>
      <c r="F1564" s="188"/>
      <c r="G1564" s="262">
        <f t="shared" si="49"/>
        <v>0</v>
      </c>
      <c r="H1564" s="192"/>
      <c r="I1564" s="187"/>
      <c r="J1564" s="187"/>
      <c r="K1564" s="187"/>
      <c r="L1564" s="187"/>
      <c r="M1564" s="187"/>
      <c r="N1564" s="187"/>
      <c r="O1564" s="187"/>
      <c r="P1564" s="187"/>
      <c r="Q1564" s="187"/>
      <c r="R1564" s="187"/>
      <c r="S1564" s="187"/>
      <c r="T1564" s="269"/>
      <c r="U1564" s="271">
        <f>IF(AND(H1564=0,I1564=0,J1564=0,K1564=0,L1564=0,M1564=0,N1564=0,O1564=0,P1564=0,Q1564=0,R1564=0,S1564=0,T1564=0),0,AVERAGE($H1564:T1564))</f>
        <v>0</v>
      </c>
      <c r="V1564" s="272">
        <f t="shared" si="50"/>
        <v>0</v>
      </c>
      <c r="W1564" s="272">
        <f>IF(U1564&gt;11,(U1564-#REF!-#REF!),0)</f>
        <v>0</v>
      </c>
    </row>
    <row r="1565" spans="1:23" s="2" customFormat="1" ht="10.7">
      <c r="A1565" s="259">
        <v>1540</v>
      </c>
      <c r="B1565" s="189"/>
      <c r="C1565" s="186"/>
      <c r="D1565" s="187"/>
      <c r="E1565" s="186"/>
      <c r="F1565" s="188"/>
      <c r="G1565" s="262">
        <f t="shared" si="49"/>
        <v>0</v>
      </c>
      <c r="H1565" s="192"/>
      <c r="I1565" s="187"/>
      <c r="J1565" s="187"/>
      <c r="K1565" s="187"/>
      <c r="L1565" s="187"/>
      <c r="M1565" s="187"/>
      <c r="N1565" s="187"/>
      <c r="O1565" s="187"/>
      <c r="P1565" s="187"/>
      <c r="Q1565" s="187"/>
      <c r="R1565" s="187"/>
      <c r="S1565" s="187"/>
      <c r="T1565" s="269"/>
      <c r="U1565" s="271">
        <f>IF(AND(H1565=0,I1565=0,J1565=0,K1565=0,L1565=0,M1565=0,N1565=0,O1565=0,P1565=0,Q1565=0,R1565=0,S1565=0,T1565=0),0,AVERAGE($H1565:T1565))</f>
        <v>0</v>
      </c>
      <c r="V1565" s="272">
        <f t="shared" si="50"/>
        <v>0</v>
      </c>
      <c r="W1565" s="272">
        <f>IF(U1565&gt;11,(U1565-#REF!-#REF!),0)</f>
        <v>0</v>
      </c>
    </row>
    <row r="1566" spans="1:23" s="2" customFormat="1" ht="10.7">
      <c r="A1566" s="259">
        <v>1541</v>
      </c>
      <c r="B1566" s="189"/>
      <c r="C1566" s="186"/>
      <c r="D1566" s="187"/>
      <c r="E1566" s="186"/>
      <c r="F1566" s="188"/>
      <c r="G1566" s="262">
        <f t="shared" si="49"/>
        <v>0</v>
      </c>
      <c r="H1566" s="192"/>
      <c r="I1566" s="187"/>
      <c r="J1566" s="187"/>
      <c r="K1566" s="187"/>
      <c r="L1566" s="187"/>
      <c r="M1566" s="187"/>
      <c r="N1566" s="187"/>
      <c r="O1566" s="187"/>
      <c r="P1566" s="187"/>
      <c r="Q1566" s="187"/>
      <c r="R1566" s="187"/>
      <c r="S1566" s="187"/>
      <c r="T1566" s="269"/>
      <c r="U1566" s="271">
        <f>IF(AND(H1566=0,I1566=0,J1566=0,K1566=0,L1566=0,M1566=0,N1566=0,O1566=0,P1566=0,Q1566=0,R1566=0,S1566=0,T1566=0),0,AVERAGE($H1566:T1566))</f>
        <v>0</v>
      </c>
      <c r="V1566" s="272">
        <f t="shared" si="50"/>
        <v>0</v>
      </c>
      <c r="W1566" s="272">
        <f>IF(U1566&gt;11,(U1566-#REF!-#REF!),0)</f>
        <v>0</v>
      </c>
    </row>
    <row r="1567" spans="1:23" s="2" customFormat="1" ht="10.7">
      <c r="A1567" s="259">
        <v>1542</v>
      </c>
      <c r="B1567" s="189"/>
      <c r="C1567" s="186"/>
      <c r="D1567" s="187"/>
      <c r="E1567" s="186"/>
      <c r="F1567" s="188"/>
      <c r="G1567" s="262">
        <f t="shared" si="49"/>
        <v>0</v>
      </c>
      <c r="H1567" s="192"/>
      <c r="I1567" s="187"/>
      <c r="J1567" s="187"/>
      <c r="K1567" s="187"/>
      <c r="L1567" s="187"/>
      <c r="M1567" s="187"/>
      <c r="N1567" s="187"/>
      <c r="O1567" s="187"/>
      <c r="P1567" s="187"/>
      <c r="Q1567" s="187"/>
      <c r="R1567" s="187"/>
      <c r="S1567" s="187"/>
      <c r="T1567" s="269"/>
      <c r="U1567" s="271">
        <f>IF(AND(H1567=0,I1567=0,J1567=0,K1567=0,L1567=0,M1567=0,N1567=0,O1567=0,P1567=0,Q1567=0,R1567=0,S1567=0,T1567=0),0,AVERAGE($H1567:T1567))</f>
        <v>0</v>
      </c>
      <c r="V1567" s="272">
        <f t="shared" si="50"/>
        <v>0</v>
      </c>
      <c r="W1567" s="272">
        <f>IF(U1567&gt;11,(U1567-#REF!-#REF!),0)</f>
        <v>0</v>
      </c>
    </row>
    <row r="1568" spans="1:23" s="2" customFormat="1" ht="10.7">
      <c r="A1568" s="259">
        <v>1543</v>
      </c>
      <c r="B1568" s="189"/>
      <c r="C1568" s="186"/>
      <c r="D1568" s="187"/>
      <c r="E1568" s="186"/>
      <c r="F1568" s="188"/>
      <c r="G1568" s="262">
        <f t="shared" si="49"/>
        <v>0</v>
      </c>
      <c r="H1568" s="192"/>
      <c r="I1568" s="187"/>
      <c r="J1568" s="187"/>
      <c r="K1568" s="187"/>
      <c r="L1568" s="187"/>
      <c r="M1568" s="187"/>
      <c r="N1568" s="187"/>
      <c r="O1568" s="187"/>
      <c r="P1568" s="187"/>
      <c r="Q1568" s="187"/>
      <c r="R1568" s="187"/>
      <c r="S1568" s="187"/>
      <c r="T1568" s="269"/>
      <c r="U1568" s="271">
        <f>IF(AND(H1568=0,I1568=0,J1568=0,K1568=0,L1568=0,M1568=0,N1568=0,O1568=0,P1568=0,Q1568=0,R1568=0,S1568=0,T1568=0),0,AVERAGE($H1568:T1568))</f>
        <v>0</v>
      </c>
      <c r="V1568" s="272">
        <f t="shared" si="50"/>
        <v>0</v>
      </c>
      <c r="W1568" s="272">
        <f>IF(U1568&gt;11,(U1568-#REF!-#REF!),0)</f>
        <v>0</v>
      </c>
    </row>
    <row r="1569" spans="1:23" s="2" customFormat="1" ht="10.7">
      <c r="A1569" s="259">
        <v>1544</v>
      </c>
      <c r="B1569" s="189"/>
      <c r="C1569" s="186"/>
      <c r="D1569" s="187"/>
      <c r="E1569" s="186"/>
      <c r="F1569" s="188"/>
      <c r="G1569" s="262">
        <f t="shared" si="49"/>
        <v>0</v>
      </c>
      <c r="H1569" s="192"/>
      <c r="I1569" s="187"/>
      <c r="J1569" s="187"/>
      <c r="K1569" s="187"/>
      <c r="L1569" s="187"/>
      <c r="M1569" s="187"/>
      <c r="N1569" s="187"/>
      <c r="O1569" s="187"/>
      <c r="P1569" s="187"/>
      <c r="Q1569" s="187"/>
      <c r="R1569" s="187"/>
      <c r="S1569" s="187"/>
      <c r="T1569" s="269"/>
      <c r="U1569" s="271">
        <f>IF(AND(H1569=0,I1569=0,J1569=0,K1569=0,L1569=0,M1569=0,N1569=0,O1569=0,P1569=0,Q1569=0,R1569=0,S1569=0,T1569=0),0,AVERAGE($H1569:T1569))</f>
        <v>0</v>
      </c>
      <c r="V1569" s="272">
        <f t="shared" si="50"/>
        <v>0</v>
      </c>
      <c r="W1569" s="272">
        <f>IF(U1569&gt;11,(U1569-#REF!-#REF!),0)</f>
        <v>0</v>
      </c>
    </row>
    <row r="1570" spans="1:23" s="2" customFormat="1" ht="10.7">
      <c r="A1570" s="259">
        <v>1545</v>
      </c>
      <c r="B1570" s="189"/>
      <c r="C1570" s="186"/>
      <c r="D1570" s="187"/>
      <c r="E1570" s="186"/>
      <c r="F1570" s="188"/>
      <c r="G1570" s="262">
        <f t="shared" si="49"/>
        <v>0</v>
      </c>
      <c r="H1570" s="192"/>
      <c r="I1570" s="187"/>
      <c r="J1570" s="187"/>
      <c r="K1570" s="187"/>
      <c r="L1570" s="187"/>
      <c r="M1570" s="187"/>
      <c r="N1570" s="187"/>
      <c r="O1570" s="187"/>
      <c r="P1570" s="187"/>
      <c r="Q1570" s="187"/>
      <c r="R1570" s="187"/>
      <c r="S1570" s="187"/>
      <c r="T1570" s="269"/>
      <c r="U1570" s="271">
        <f>IF(AND(H1570=0,I1570=0,J1570=0,K1570=0,L1570=0,M1570=0,N1570=0,O1570=0,P1570=0,Q1570=0,R1570=0,S1570=0,T1570=0),0,AVERAGE($H1570:T1570))</f>
        <v>0</v>
      </c>
      <c r="V1570" s="272">
        <f t="shared" si="50"/>
        <v>0</v>
      </c>
      <c r="W1570" s="272">
        <f>IF(U1570&gt;11,(U1570-#REF!-#REF!),0)</f>
        <v>0</v>
      </c>
    </row>
    <row r="1571" spans="1:23" s="2" customFormat="1" ht="10.7">
      <c r="A1571" s="259">
        <v>1546</v>
      </c>
      <c r="B1571" s="189"/>
      <c r="C1571" s="186"/>
      <c r="D1571" s="187"/>
      <c r="E1571" s="186"/>
      <c r="F1571" s="188"/>
      <c r="G1571" s="262">
        <f t="shared" si="49"/>
        <v>0</v>
      </c>
      <c r="H1571" s="192"/>
      <c r="I1571" s="187"/>
      <c r="J1571" s="187"/>
      <c r="K1571" s="187"/>
      <c r="L1571" s="187"/>
      <c r="M1571" s="187"/>
      <c r="N1571" s="187"/>
      <c r="O1571" s="187"/>
      <c r="P1571" s="187"/>
      <c r="Q1571" s="187"/>
      <c r="R1571" s="187"/>
      <c r="S1571" s="187"/>
      <c r="T1571" s="269"/>
      <c r="U1571" s="271">
        <f>IF(AND(H1571=0,I1571=0,J1571=0,K1571=0,L1571=0,M1571=0,N1571=0,O1571=0,P1571=0,Q1571=0,R1571=0,S1571=0,T1571=0),0,AVERAGE($H1571:T1571))</f>
        <v>0</v>
      </c>
      <c r="V1571" s="272">
        <f t="shared" si="50"/>
        <v>0</v>
      </c>
      <c r="W1571" s="272">
        <f>IF(U1571&gt;11,(U1571-#REF!-#REF!),0)</f>
        <v>0</v>
      </c>
    </row>
    <row r="1572" spans="1:23" s="2" customFormat="1" ht="10.7">
      <c r="A1572" s="259">
        <v>1547</v>
      </c>
      <c r="B1572" s="189"/>
      <c r="C1572" s="186"/>
      <c r="D1572" s="187"/>
      <c r="E1572" s="186"/>
      <c r="F1572" s="188"/>
      <c r="G1572" s="262">
        <f t="shared" si="49"/>
        <v>0</v>
      </c>
      <c r="H1572" s="192"/>
      <c r="I1572" s="187"/>
      <c r="J1572" s="187"/>
      <c r="K1572" s="187"/>
      <c r="L1572" s="187"/>
      <c r="M1572" s="187"/>
      <c r="N1572" s="187"/>
      <c r="O1572" s="187"/>
      <c r="P1572" s="187"/>
      <c r="Q1572" s="187"/>
      <c r="R1572" s="187"/>
      <c r="S1572" s="187"/>
      <c r="T1572" s="269"/>
      <c r="U1572" s="271">
        <f>IF(AND(H1572=0,I1572=0,J1572=0,K1572=0,L1572=0,M1572=0,N1572=0,O1572=0,P1572=0,Q1572=0,R1572=0,S1572=0,T1572=0),0,AVERAGE($H1572:T1572))</f>
        <v>0</v>
      </c>
      <c r="V1572" s="272">
        <f t="shared" si="50"/>
        <v>0</v>
      </c>
      <c r="W1572" s="272">
        <f>IF(U1572&gt;11,(U1572-#REF!-#REF!),0)</f>
        <v>0</v>
      </c>
    </row>
    <row r="1573" spans="1:23" s="2" customFormat="1" ht="10.7">
      <c r="A1573" s="259">
        <v>1548</v>
      </c>
      <c r="B1573" s="189"/>
      <c r="C1573" s="186"/>
      <c r="D1573" s="187"/>
      <c r="E1573" s="186"/>
      <c r="F1573" s="188"/>
      <c r="G1573" s="262">
        <f t="shared" si="49"/>
        <v>0</v>
      </c>
      <c r="H1573" s="192"/>
      <c r="I1573" s="187"/>
      <c r="J1573" s="187"/>
      <c r="K1573" s="187"/>
      <c r="L1573" s="187"/>
      <c r="M1573" s="187"/>
      <c r="N1573" s="187"/>
      <c r="O1573" s="187"/>
      <c r="P1573" s="187"/>
      <c r="Q1573" s="187"/>
      <c r="R1573" s="187"/>
      <c r="S1573" s="187"/>
      <c r="T1573" s="269"/>
      <c r="U1573" s="271">
        <f>IF(AND(H1573=0,I1573=0,J1573=0,K1573=0,L1573=0,M1573=0,N1573=0,O1573=0,P1573=0,Q1573=0,R1573=0,S1573=0,T1573=0),0,AVERAGE($H1573:T1573))</f>
        <v>0</v>
      </c>
      <c r="V1573" s="272">
        <f t="shared" si="50"/>
        <v>0</v>
      </c>
      <c r="W1573" s="272">
        <f>IF(U1573&gt;11,(U1573-#REF!-#REF!),0)</f>
        <v>0</v>
      </c>
    </row>
    <row r="1574" spans="1:23" s="2" customFormat="1" ht="10.7">
      <c r="A1574" s="259">
        <v>1549</v>
      </c>
      <c r="B1574" s="189"/>
      <c r="C1574" s="186"/>
      <c r="D1574" s="187"/>
      <c r="E1574" s="186"/>
      <c r="F1574" s="188"/>
      <c r="G1574" s="262">
        <f t="shared" si="49"/>
        <v>0</v>
      </c>
      <c r="H1574" s="192"/>
      <c r="I1574" s="187"/>
      <c r="J1574" s="187"/>
      <c r="K1574" s="187"/>
      <c r="L1574" s="187"/>
      <c r="M1574" s="187"/>
      <c r="N1574" s="187"/>
      <c r="O1574" s="187"/>
      <c r="P1574" s="187"/>
      <c r="Q1574" s="187"/>
      <c r="R1574" s="187"/>
      <c r="S1574" s="187"/>
      <c r="T1574" s="269"/>
      <c r="U1574" s="271">
        <f>IF(AND(H1574=0,I1574=0,J1574=0,K1574=0,L1574=0,M1574=0,N1574=0,O1574=0,P1574=0,Q1574=0,R1574=0,S1574=0,T1574=0),0,AVERAGE($H1574:T1574))</f>
        <v>0</v>
      </c>
      <c r="V1574" s="272">
        <f t="shared" si="50"/>
        <v>0</v>
      </c>
      <c r="W1574" s="272">
        <f>IF(U1574&gt;11,(U1574-#REF!-#REF!),0)</f>
        <v>0</v>
      </c>
    </row>
    <row r="1575" spans="1:23" s="2" customFormat="1" ht="10.7">
      <c r="A1575" s="259">
        <v>1550</v>
      </c>
      <c r="B1575" s="189"/>
      <c r="C1575" s="186"/>
      <c r="D1575" s="187"/>
      <c r="E1575" s="186"/>
      <c r="F1575" s="188"/>
      <c r="G1575" s="262">
        <f t="shared" si="49"/>
        <v>0</v>
      </c>
      <c r="H1575" s="192"/>
      <c r="I1575" s="187"/>
      <c r="J1575" s="187"/>
      <c r="K1575" s="187"/>
      <c r="L1575" s="187"/>
      <c r="M1575" s="187"/>
      <c r="N1575" s="187"/>
      <c r="O1575" s="187"/>
      <c r="P1575" s="187"/>
      <c r="Q1575" s="187"/>
      <c r="R1575" s="187"/>
      <c r="S1575" s="187"/>
      <c r="T1575" s="269"/>
      <c r="U1575" s="271">
        <f>IF(AND(H1575=0,I1575=0,J1575=0,K1575=0,L1575=0,M1575=0,N1575=0,O1575=0,P1575=0,Q1575=0,R1575=0,S1575=0,T1575=0),0,AVERAGE($H1575:T1575))</f>
        <v>0</v>
      </c>
      <c r="V1575" s="272">
        <f t="shared" si="50"/>
        <v>0</v>
      </c>
      <c r="W1575" s="272">
        <f>IF(U1575&gt;11,(U1575-#REF!-#REF!),0)</f>
        <v>0</v>
      </c>
    </row>
    <row r="1576" spans="1:23" s="2" customFormat="1" ht="10.7">
      <c r="A1576" s="259">
        <v>1551</v>
      </c>
      <c r="B1576" s="189"/>
      <c r="C1576" s="186"/>
      <c r="D1576" s="187"/>
      <c r="E1576" s="186"/>
      <c r="F1576" s="188"/>
      <c r="G1576" s="262">
        <f t="shared" si="49"/>
        <v>0</v>
      </c>
      <c r="H1576" s="192"/>
      <c r="I1576" s="187"/>
      <c r="J1576" s="187"/>
      <c r="K1576" s="187"/>
      <c r="L1576" s="187"/>
      <c r="M1576" s="187"/>
      <c r="N1576" s="187"/>
      <c r="O1576" s="187"/>
      <c r="P1576" s="187"/>
      <c r="Q1576" s="187"/>
      <c r="R1576" s="187"/>
      <c r="S1576" s="187"/>
      <c r="T1576" s="269"/>
      <c r="U1576" s="271">
        <f>IF(AND(H1576=0,I1576=0,J1576=0,K1576=0,L1576=0,M1576=0,N1576=0,O1576=0,P1576=0,Q1576=0,R1576=0,S1576=0,T1576=0),0,AVERAGE($H1576:T1576))</f>
        <v>0</v>
      </c>
      <c r="V1576" s="272">
        <f t="shared" si="50"/>
        <v>0</v>
      </c>
      <c r="W1576" s="272">
        <f>IF(U1576&gt;11,(U1576-#REF!-#REF!),0)</f>
        <v>0</v>
      </c>
    </row>
    <row r="1577" spans="1:23" s="2" customFormat="1" ht="10.7">
      <c r="A1577" s="259">
        <v>1552</v>
      </c>
      <c r="B1577" s="189"/>
      <c r="C1577" s="186"/>
      <c r="D1577" s="187"/>
      <c r="E1577" s="186"/>
      <c r="F1577" s="188"/>
      <c r="G1577" s="262">
        <f t="shared" si="49"/>
        <v>0</v>
      </c>
      <c r="H1577" s="192"/>
      <c r="I1577" s="187"/>
      <c r="J1577" s="187"/>
      <c r="K1577" s="187"/>
      <c r="L1577" s="187"/>
      <c r="M1577" s="187"/>
      <c r="N1577" s="187"/>
      <c r="O1577" s="187"/>
      <c r="P1577" s="187"/>
      <c r="Q1577" s="187"/>
      <c r="R1577" s="187"/>
      <c r="S1577" s="187"/>
      <c r="T1577" s="269"/>
      <c r="U1577" s="271">
        <f>IF(AND(H1577=0,I1577=0,J1577=0,K1577=0,L1577=0,M1577=0,N1577=0,O1577=0,P1577=0,Q1577=0,R1577=0,S1577=0,T1577=0),0,AVERAGE($H1577:T1577))</f>
        <v>0</v>
      </c>
      <c r="V1577" s="272">
        <f t="shared" si="50"/>
        <v>0</v>
      </c>
      <c r="W1577" s="272">
        <f>IF(U1577&gt;11,(U1577-#REF!-#REF!),0)</f>
        <v>0</v>
      </c>
    </row>
    <row r="1578" spans="1:23" s="2" customFormat="1" ht="10.7">
      <c r="A1578" s="259">
        <v>1553</v>
      </c>
      <c r="B1578" s="189"/>
      <c r="C1578" s="186"/>
      <c r="D1578" s="187"/>
      <c r="E1578" s="186"/>
      <c r="F1578" s="188"/>
      <c r="G1578" s="262">
        <f t="shared" si="49"/>
        <v>0</v>
      </c>
      <c r="H1578" s="192"/>
      <c r="I1578" s="187"/>
      <c r="J1578" s="187"/>
      <c r="K1578" s="187"/>
      <c r="L1578" s="187"/>
      <c r="M1578" s="187"/>
      <c r="N1578" s="187"/>
      <c r="O1578" s="187"/>
      <c r="P1578" s="187"/>
      <c r="Q1578" s="187"/>
      <c r="R1578" s="187"/>
      <c r="S1578" s="187"/>
      <c r="T1578" s="269"/>
      <c r="U1578" s="271">
        <f>IF(AND(H1578=0,I1578=0,J1578=0,K1578=0,L1578=0,M1578=0,N1578=0,O1578=0,P1578=0,Q1578=0,R1578=0,S1578=0,T1578=0),0,AVERAGE($H1578:T1578))</f>
        <v>0</v>
      </c>
      <c r="V1578" s="272">
        <f t="shared" si="50"/>
        <v>0</v>
      </c>
      <c r="W1578" s="272">
        <f>IF(U1578&gt;11,(U1578-#REF!-#REF!),0)</f>
        <v>0</v>
      </c>
    </row>
    <row r="1579" spans="1:23" s="2" customFormat="1" ht="10.7">
      <c r="A1579" s="259">
        <v>1554</v>
      </c>
      <c r="B1579" s="189"/>
      <c r="C1579" s="186"/>
      <c r="D1579" s="187"/>
      <c r="E1579" s="186"/>
      <c r="F1579" s="188"/>
      <c r="G1579" s="262">
        <f t="shared" si="49"/>
        <v>0</v>
      </c>
      <c r="H1579" s="192"/>
      <c r="I1579" s="187"/>
      <c r="J1579" s="187"/>
      <c r="K1579" s="187"/>
      <c r="L1579" s="187"/>
      <c r="M1579" s="187"/>
      <c r="N1579" s="187"/>
      <c r="O1579" s="187"/>
      <c r="P1579" s="187"/>
      <c r="Q1579" s="187"/>
      <c r="R1579" s="187"/>
      <c r="S1579" s="187"/>
      <c r="T1579" s="269"/>
      <c r="U1579" s="271">
        <f>IF(AND(H1579=0,I1579=0,J1579=0,K1579=0,L1579=0,M1579=0,N1579=0,O1579=0,P1579=0,Q1579=0,R1579=0,S1579=0,T1579=0),0,AVERAGE($H1579:T1579))</f>
        <v>0</v>
      </c>
      <c r="V1579" s="272">
        <f t="shared" si="50"/>
        <v>0</v>
      </c>
      <c r="W1579" s="272">
        <f>IF(U1579&gt;11,(U1579-#REF!-#REF!),0)</f>
        <v>0</v>
      </c>
    </row>
    <row r="1580" spans="1:23" s="2" customFormat="1" ht="10.7">
      <c r="A1580" s="259">
        <v>1555</v>
      </c>
      <c r="B1580" s="189"/>
      <c r="C1580" s="186"/>
      <c r="D1580" s="187"/>
      <c r="E1580" s="186"/>
      <c r="F1580" s="188"/>
      <c r="G1580" s="262">
        <f t="shared" si="49"/>
        <v>0</v>
      </c>
      <c r="H1580" s="192"/>
      <c r="I1580" s="187"/>
      <c r="J1580" s="187"/>
      <c r="K1580" s="187"/>
      <c r="L1580" s="187"/>
      <c r="M1580" s="187"/>
      <c r="N1580" s="187"/>
      <c r="O1580" s="187"/>
      <c r="P1580" s="187"/>
      <c r="Q1580" s="187"/>
      <c r="R1580" s="187"/>
      <c r="S1580" s="187"/>
      <c r="T1580" s="269"/>
      <c r="U1580" s="271">
        <f>IF(AND(H1580=0,I1580=0,J1580=0,K1580=0,L1580=0,M1580=0,N1580=0,O1580=0,P1580=0,Q1580=0,R1580=0,S1580=0,T1580=0),0,AVERAGE($H1580:T1580))</f>
        <v>0</v>
      </c>
      <c r="V1580" s="272">
        <f t="shared" si="50"/>
        <v>0</v>
      </c>
      <c r="W1580" s="272">
        <f>IF(U1580&gt;11,(U1580-#REF!-#REF!),0)</f>
        <v>0</v>
      </c>
    </row>
    <row r="1581" spans="1:23" s="2" customFormat="1" ht="10.7">
      <c r="A1581" s="259">
        <v>1556</v>
      </c>
      <c r="B1581" s="189"/>
      <c r="C1581" s="186"/>
      <c r="D1581" s="187"/>
      <c r="E1581" s="186"/>
      <c r="F1581" s="188"/>
      <c r="G1581" s="262">
        <f t="shared" si="49"/>
        <v>0</v>
      </c>
      <c r="H1581" s="192"/>
      <c r="I1581" s="187"/>
      <c r="J1581" s="187"/>
      <c r="K1581" s="187"/>
      <c r="L1581" s="187"/>
      <c r="M1581" s="187"/>
      <c r="N1581" s="187"/>
      <c r="O1581" s="187"/>
      <c r="P1581" s="187"/>
      <c r="Q1581" s="187"/>
      <c r="R1581" s="187"/>
      <c r="S1581" s="187"/>
      <c r="T1581" s="269"/>
      <c r="U1581" s="271">
        <f>IF(AND(H1581=0,I1581=0,J1581=0,K1581=0,L1581=0,M1581=0,N1581=0,O1581=0,P1581=0,Q1581=0,R1581=0,S1581=0,T1581=0),0,AVERAGE($H1581:T1581))</f>
        <v>0</v>
      </c>
      <c r="V1581" s="272">
        <f t="shared" si="50"/>
        <v>0</v>
      </c>
      <c r="W1581" s="272">
        <f>IF(U1581&gt;11,(U1581-#REF!-#REF!),0)</f>
        <v>0</v>
      </c>
    </row>
    <row r="1582" spans="1:23" s="2" customFormat="1" ht="10.7">
      <c r="A1582" s="259">
        <v>1557</v>
      </c>
      <c r="B1582" s="189"/>
      <c r="C1582" s="186"/>
      <c r="D1582" s="187"/>
      <c r="E1582" s="186"/>
      <c r="F1582" s="188"/>
      <c r="G1582" s="262">
        <f t="shared" si="49"/>
        <v>0</v>
      </c>
      <c r="H1582" s="192"/>
      <c r="I1582" s="187"/>
      <c r="J1582" s="187"/>
      <c r="K1582" s="187"/>
      <c r="L1582" s="187"/>
      <c r="M1582" s="187"/>
      <c r="N1582" s="187"/>
      <c r="O1582" s="187"/>
      <c r="P1582" s="187"/>
      <c r="Q1582" s="187"/>
      <c r="R1582" s="187"/>
      <c r="S1582" s="187"/>
      <c r="T1582" s="269"/>
      <c r="U1582" s="271">
        <f>IF(AND(H1582=0,I1582=0,J1582=0,K1582=0,L1582=0,M1582=0,N1582=0,O1582=0,P1582=0,Q1582=0,R1582=0,S1582=0,T1582=0),0,AVERAGE($H1582:T1582))</f>
        <v>0</v>
      </c>
      <c r="V1582" s="272">
        <f t="shared" si="50"/>
        <v>0</v>
      </c>
      <c r="W1582" s="272">
        <f>IF(U1582&gt;11,(U1582-#REF!-#REF!),0)</f>
        <v>0</v>
      </c>
    </row>
    <row r="1583" spans="1:23" s="2" customFormat="1" ht="10.7">
      <c r="A1583" s="259">
        <v>1558</v>
      </c>
      <c r="B1583" s="189"/>
      <c r="C1583" s="186"/>
      <c r="D1583" s="187"/>
      <c r="E1583" s="186"/>
      <c r="F1583" s="188"/>
      <c r="G1583" s="262">
        <f t="shared" si="49"/>
        <v>0</v>
      </c>
      <c r="H1583" s="192"/>
      <c r="I1583" s="187"/>
      <c r="J1583" s="187"/>
      <c r="K1583" s="187"/>
      <c r="L1583" s="187"/>
      <c r="M1583" s="187"/>
      <c r="N1583" s="187"/>
      <c r="O1583" s="187"/>
      <c r="P1583" s="187"/>
      <c r="Q1583" s="187"/>
      <c r="R1583" s="187"/>
      <c r="S1583" s="187"/>
      <c r="T1583" s="269"/>
      <c r="U1583" s="271">
        <f>IF(AND(H1583=0,I1583=0,J1583=0,K1583=0,L1583=0,M1583=0,N1583=0,O1583=0,P1583=0,Q1583=0,R1583=0,S1583=0,T1583=0),0,AVERAGE($H1583:T1583))</f>
        <v>0</v>
      </c>
      <c r="V1583" s="272">
        <f t="shared" si="50"/>
        <v>0</v>
      </c>
      <c r="W1583" s="272">
        <f>IF(U1583&gt;11,(U1583-#REF!-#REF!),0)</f>
        <v>0</v>
      </c>
    </row>
    <row r="1584" spans="1:23" s="2" customFormat="1" ht="10.7">
      <c r="A1584" s="259">
        <v>1559</v>
      </c>
      <c r="B1584" s="189"/>
      <c r="C1584" s="186"/>
      <c r="D1584" s="187"/>
      <c r="E1584" s="186"/>
      <c r="F1584" s="188"/>
      <c r="G1584" s="262">
        <f t="shared" si="49"/>
        <v>0</v>
      </c>
      <c r="H1584" s="192"/>
      <c r="I1584" s="187"/>
      <c r="J1584" s="187"/>
      <c r="K1584" s="187"/>
      <c r="L1584" s="187"/>
      <c r="M1584" s="187"/>
      <c r="N1584" s="187"/>
      <c r="O1584" s="187"/>
      <c r="P1584" s="187"/>
      <c r="Q1584" s="187"/>
      <c r="R1584" s="187"/>
      <c r="S1584" s="187"/>
      <c r="T1584" s="269"/>
      <c r="U1584" s="271">
        <f>IF(AND(H1584=0,I1584=0,J1584=0,K1584=0,L1584=0,M1584=0,N1584=0,O1584=0,P1584=0,Q1584=0,R1584=0,S1584=0,T1584=0),0,AVERAGE($H1584:T1584))</f>
        <v>0</v>
      </c>
      <c r="V1584" s="272">
        <f t="shared" si="50"/>
        <v>0</v>
      </c>
      <c r="W1584" s="272">
        <f>IF(U1584&gt;11,(U1584-#REF!-#REF!),0)</f>
        <v>0</v>
      </c>
    </row>
    <row r="1585" spans="1:23" s="2" customFormat="1" ht="10.7">
      <c r="A1585" s="259">
        <v>1560</v>
      </c>
      <c r="B1585" s="189"/>
      <c r="C1585" s="186"/>
      <c r="D1585" s="187"/>
      <c r="E1585" s="186"/>
      <c r="F1585" s="188"/>
      <c r="G1585" s="262">
        <f t="shared" si="49"/>
        <v>0</v>
      </c>
      <c r="H1585" s="192"/>
      <c r="I1585" s="187"/>
      <c r="J1585" s="187"/>
      <c r="K1585" s="187"/>
      <c r="L1585" s="187"/>
      <c r="M1585" s="187"/>
      <c r="N1585" s="187"/>
      <c r="O1585" s="187"/>
      <c r="P1585" s="187"/>
      <c r="Q1585" s="187"/>
      <c r="R1585" s="187"/>
      <c r="S1585" s="187"/>
      <c r="T1585" s="269"/>
      <c r="U1585" s="271">
        <f>IF(AND(H1585=0,I1585=0,J1585=0,K1585=0,L1585=0,M1585=0,N1585=0,O1585=0,P1585=0,Q1585=0,R1585=0,S1585=0,T1585=0),0,AVERAGE($H1585:T1585))</f>
        <v>0</v>
      </c>
      <c r="V1585" s="272">
        <f t="shared" si="50"/>
        <v>0</v>
      </c>
      <c r="W1585" s="272">
        <f>IF(U1585&gt;11,(U1585-#REF!-#REF!),0)</f>
        <v>0</v>
      </c>
    </row>
    <row r="1586" spans="1:23" s="2" customFormat="1" ht="10.7">
      <c r="A1586" s="259">
        <v>1561</v>
      </c>
      <c r="B1586" s="189"/>
      <c r="C1586" s="186"/>
      <c r="D1586" s="187"/>
      <c r="E1586" s="186"/>
      <c r="F1586" s="188"/>
      <c r="G1586" s="262">
        <f t="shared" si="49"/>
        <v>0</v>
      </c>
      <c r="H1586" s="192"/>
      <c r="I1586" s="187"/>
      <c r="J1586" s="187"/>
      <c r="K1586" s="187"/>
      <c r="L1586" s="187"/>
      <c r="M1586" s="187"/>
      <c r="N1586" s="187"/>
      <c r="O1586" s="187"/>
      <c r="P1586" s="187"/>
      <c r="Q1586" s="187"/>
      <c r="R1586" s="187"/>
      <c r="S1586" s="187"/>
      <c r="T1586" s="269"/>
      <c r="U1586" s="271">
        <f>IF(AND(H1586=0,I1586=0,J1586=0,K1586=0,L1586=0,M1586=0,N1586=0,O1586=0,P1586=0,Q1586=0,R1586=0,S1586=0,T1586=0),0,AVERAGE($H1586:T1586))</f>
        <v>0</v>
      </c>
      <c r="V1586" s="272">
        <f t="shared" si="50"/>
        <v>0</v>
      </c>
      <c r="W1586" s="272">
        <f>IF(U1586&gt;11,(U1586-#REF!-#REF!),0)</f>
        <v>0</v>
      </c>
    </row>
    <row r="1587" spans="1:23" s="2" customFormat="1" ht="10.7">
      <c r="A1587" s="259">
        <v>1562</v>
      </c>
      <c r="B1587" s="189"/>
      <c r="C1587" s="186"/>
      <c r="D1587" s="187"/>
      <c r="E1587" s="186"/>
      <c r="F1587" s="188"/>
      <c r="G1587" s="262">
        <f t="shared" si="49"/>
        <v>0</v>
      </c>
      <c r="H1587" s="192"/>
      <c r="I1587" s="187"/>
      <c r="J1587" s="187"/>
      <c r="K1587" s="187"/>
      <c r="L1587" s="187"/>
      <c r="M1587" s="187"/>
      <c r="N1587" s="187"/>
      <c r="O1587" s="187"/>
      <c r="P1587" s="187"/>
      <c r="Q1587" s="187"/>
      <c r="R1587" s="187"/>
      <c r="S1587" s="187"/>
      <c r="T1587" s="269"/>
      <c r="U1587" s="271">
        <f>IF(AND(H1587=0,I1587=0,J1587=0,K1587=0,L1587=0,M1587=0,N1587=0,O1587=0,P1587=0,Q1587=0,R1587=0,S1587=0,T1587=0),0,AVERAGE($H1587:T1587))</f>
        <v>0</v>
      </c>
      <c r="V1587" s="272">
        <f t="shared" si="50"/>
        <v>0</v>
      </c>
      <c r="W1587" s="272">
        <f>IF(U1587&gt;11,(U1587-#REF!-#REF!),0)</f>
        <v>0</v>
      </c>
    </row>
    <row r="1588" spans="1:23" s="2" customFormat="1" ht="10.7">
      <c r="A1588" s="259">
        <v>1563</v>
      </c>
      <c r="B1588" s="189"/>
      <c r="C1588" s="186"/>
      <c r="D1588" s="187"/>
      <c r="E1588" s="186"/>
      <c r="F1588" s="188"/>
      <c r="G1588" s="262">
        <f t="shared" si="49"/>
        <v>0</v>
      </c>
      <c r="H1588" s="192"/>
      <c r="I1588" s="187"/>
      <c r="J1588" s="187"/>
      <c r="K1588" s="187"/>
      <c r="L1588" s="187"/>
      <c r="M1588" s="187"/>
      <c r="N1588" s="187"/>
      <c r="O1588" s="187"/>
      <c r="P1588" s="187"/>
      <c r="Q1588" s="187"/>
      <c r="R1588" s="187"/>
      <c r="S1588" s="187"/>
      <c r="T1588" s="269"/>
      <c r="U1588" s="271">
        <f>IF(AND(H1588=0,I1588=0,J1588=0,K1588=0,L1588=0,M1588=0,N1588=0,O1588=0,P1588=0,Q1588=0,R1588=0,S1588=0,T1588=0),0,AVERAGE($H1588:T1588))</f>
        <v>0</v>
      </c>
      <c r="V1588" s="272">
        <f t="shared" si="50"/>
        <v>0</v>
      </c>
      <c r="W1588" s="272">
        <f>IF(U1588&gt;11,(U1588-#REF!-#REF!),0)</f>
        <v>0</v>
      </c>
    </row>
    <row r="1589" spans="1:23" s="2" customFormat="1" ht="10.7">
      <c r="A1589" s="259">
        <v>1564</v>
      </c>
      <c r="B1589" s="189"/>
      <c r="C1589" s="186"/>
      <c r="D1589" s="187"/>
      <c r="E1589" s="186"/>
      <c r="F1589" s="188"/>
      <c r="G1589" s="262">
        <f t="shared" si="49"/>
        <v>0</v>
      </c>
      <c r="H1589" s="192"/>
      <c r="I1589" s="187"/>
      <c r="J1589" s="187"/>
      <c r="K1589" s="187"/>
      <c r="L1589" s="187"/>
      <c r="M1589" s="187"/>
      <c r="N1589" s="187"/>
      <c r="O1589" s="187"/>
      <c r="P1589" s="187"/>
      <c r="Q1589" s="187"/>
      <c r="R1589" s="187"/>
      <c r="S1589" s="187"/>
      <c r="T1589" s="269"/>
      <c r="U1589" s="271">
        <f>IF(AND(H1589=0,I1589=0,J1589=0,K1589=0,L1589=0,M1589=0,N1589=0,O1589=0,P1589=0,Q1589=0,R1589=0,S1589=0,T1589=0),0,AVERAGE($H1589:T1589))</f>
        <v>0</v>
      </c>
      <c r="V1589" s="272">
        <f t="shared" si="50"/>
        <v>0</v>
      </c>
      <c r="W1589" s="272">
        <f>IF(U1589&gt;11,(U1589-#REF!-#REF!),0)</f>
        <v>0</v>
      </c>
    </row>
    <row r="1590" spans="1:23" s="2" customFormat="1" ht="10.7">
      <c r="A1590" s="259">
        <v>1565</v>
      </c>
      <c r="B1590" s="189"/>
      <c r="C1590" s="186"/>
      <c r="D1590" s="187"/>
      <c r="E1590" s="186"/>
      <c r="F1590" s="188"/>
      <c r="G1590" s="262">
        <f t="shared" si="49"/>
        <v>0</v>
      </c>
      <c r="H1590" s="192"/>
      <c r="I1590" s="187"/>
      <c r="J1590" s="187"/>
      <c r="K1590" s="187"/>
      <c r="L1590" s="187"/>
      <c r="M1590" s="187"/>
      <c r="N1590" s="187"/>
      <c r="O1590" s="187"/>
      <c r="P1590" s="187"/>
      <c r="Q1590" s="187"/>
      <c r="R1590" s="187"/>
      <c r="S1590" s="187"/>
      <c r="T1590" s="269"/>
      <c r="U1590" s="271">
        <f>IF(AND(H1590=0,I1590=0,J1590=0,K1590=0,L1590=0,M1590=0,N1590=0,O1590=0,P1590=0,Q1590=0,R1590=0,S1590=0,T1590=0),0,AVERAGE($H1590:T1590))</f>
        <v>0</v>
      </c>
      <c r="V1590" s="272">
        <f t="shared" si="50"/>
        <v>0</v>
      </c>
      <c r="W1590" s="272">
        <f>IF(U1590&gt;11,(U1590-#REF!-#REF!),0)</f>
        <v>0</v>
      </c>
    </row>
    <row r="1591" spans="1:23" s="2" customFormat="1" ht="10.7">
      <c r="A1591" s="259">
        <v>1566</v>
      </c>
      <c r="B1591" s="189"/>
      <c r="C1591" s="186"/>
      <c r="D1591" s="187"/>
      <c r="E1591" s="186"/>
      <c r="F1591" s="188"/>
      <c r="G1591" s="262">
        <f t="shared" si="49"/>
        <v>0</v>
      </c>
      <c r="H1591" s="192"/>
      <c r="I1591" s="187"/>
      <c r="J1591" s="187"/>
      <c r="K1591" s="187"/>
      <c r="L1591" s="187"/>
      <c r="M1591" s="187"/>
      <c r="N1591" s="187"/>
      <c r="O1591" s="187"/>
      <c r="P1591" s="187"/>
      <c r="Q1591" s="187"/>
      <c r="R1591" s="187"/>
      <c r="S1591" s="187"/>
      <c r="T1591" s="269"/>
      <c r="U1591" s="271">
        <f>IF(AND(H1591=0,I1591=0,J1591=0,K1591=0,L1591=0,M1591=0,N1591=0,O1591=0,P1591=0,Q1591=0,R1591=0,S1591=0,T1591=0),0,AVERAGE($H1591:T1591))</f>
        <v>0</v>
      </c>
      <c r="V1591" s="272">
        <f t="shared" si="50"/>
        <v>0</v>
      </c>
      <c r="W1591" s="272">
        <f>IF(U1591&gt;11,(U1591-#REF!-#REF!),0)</f>
        <v>0</v>
      </c>
    </row>
    <row r="1592" spans="1:23" s="2" customFormat="1" ht="10.7">
      <c r="A1592" s="259">
        <v>1567</v>
      </c>
      <c r="B1592" s="189"/>
      <c r="C1592" s="186"/>
      <c r="D1592" s="187"/>
      <c r="E1592" s="186"/>
      <c r="F1592" s="188"/>
      <c r="G1592" s="262">
        <f t="shared" si="49"/>
        <v>0</v>
      </c>
      <c r="H1592" s="192"/>
      <c r="I1592" s="187"/>
      <c r="J1592" s="187"/>
      <c r="K1592" s="187"/>
      <c r="L1592" s="187"/>
      <c r="M1592" s="187"/>
      <c r="N1592" s="187"/>
      <c r="O1592" s="187"/>
      <c r="P1592" s="187"/>
      <c r="Q1592" s="187"/>
      <c r="R1592" s="187"/>
      <c r="S1592" s="187"/>
      <c r="T1592" s="269"/>
      <c r="U1592" s="271">
        <f>IF(AND(H1592=0,I1592=0,J1592=0,K1592=0,L1592=0,M1592=0,N1592=0,O1592=0,P1592=0,Q1592=0,R1592=0,S1592=0,T1592=0),0,AVERAGE($H1592:T1592))</f>
        <v>0</v>
      </c>
      <c r="V1592" s="272">
        <f t="shared" si="50"/>
        <v>0</v>
      </c>
      <c r="W1592" s="272">
        <f>IF(U1592&gt;11,(U1592-#REF!-#REF!),0)</f>
        <v>0</v>
      </c>
    </row>
    <row r="1593" spans="1:23" s="2" customFormat="1" ht="10.7">
      <c r="A1593" s="259">
        <v>1568</v>
      </c>
      <c r="B1593" s="189"/>
      <c r="C1593" s="186"/>
      <c r="D1593" s="187"/>
      <c r="E1593" s="186"/>
      <c r="F1593" s="188"/>
      <c r="G1593" s="262">
        <f t="shared" si="49"/>
        <v>0</v>
      </c>
      <c r="H1593" s="192"/>
      <c r="I1593" s="187"/>
      <c r="J1593" s="187"/>
      <c r="K1593" s="187"/>
      <c r="L1593" s="187"/>
      <c r="M1593" s="187"/>
      <c r="N1593" s="187"/>
      <c r="O1593" s="187"/>
      <c r="P1593" s="187"/>
      <c r="Q1593" s="187"/>
      <c r="R1593" s="187"/>
      <c r="S1593" s="187"/>
      <c r="T1593" s="269"/>
      <c r="U1593" s="271">
        <f>IF(AND(H1593=0,I1593=0,J1593=0,K1593=0,L1593=0,M1593=0,N1593=0,O1593=0,P1593=0,Q1593=0,R1593=0,S1593=0,T1593=0),0,AVERAGE($H1593:T1593))</f>
        <v>0</v>
      </c>
      <c r="V1593" s="272">
        <f t="shared" si="50"/>
        <v>0</v>
      </c>
      <c r="W1593" s="272">
        <f>IF(U1593&gt;11,(U1593-#REF!-#REF!),0)</f>
        <v>0</v>
      </c>
    </row>
    <row r="1594" spans="1:23" s="2" customFormat="1" ht="10.7">
      <c r="A1594" s="259">
        <v>1569</v>
      </c>
      <c r="B1594" s="189"/>
      <c r="C1594" s="186"/>
      <c r="D1594" s="187"/>
      <c r="E1594" s="186"/>
      <c r="F1594" s="188"/>
      <c r="G1594" s="262">
        <f t="shared" si="49"/>
        <v>0</v>
      </c>
      <c r="H1594" s="192"/>
      <c r="I1594" s="187"/>
      <c r="J1594" s="187"/>
      <c r="K1594" s="187"/>
      <c r="L1594" s="187"/>
      <c r="M1594" s="187"/>
      <c r="N1594" s="187"/>
      <c r="O1594" s="187"/>
      <c r="P1594" s="187"/>
      <c r="Q1594" s="187"/>
      <c r="R1594" s="187"/>
      <c r="S1594" s="187"/>
      <c r="T1594" s="269"/>
      <c r="U1594" s="271">
        <f>IF(AND(H1594=0,I1594=0,J1594=0,K1594=0,L1594=0,M1594=0,N1594=0,O1594=0,P1594=0,Q1594=0,R1594=0,S1594=0,T1594=0),0,AVERAGE($H1594:T1594))</f>
        <v>0</v>
      </c>
      <c r="V1594" s="272">
        <f t="shared" si="50"/>
        <v>0</v>
      </c>
      <c r="W1594" s="272">
        <f>IF(U1594&gt;11,(U1594-#REF!-#REF!),0)</f>
        <v>0</v>
      </c>
    </row>
    <row r="1595" spans="1:23" s="2" customFormat="1" ht="10.7">
      <c r="A1595" s="259">
        <v>1570</v>
      </c>
      <c r="B1595" s="189"/>
      <c r="C1595" s="186"/>
      <c r="D1595" s="187"/>
      <c r="E1595" s="186"/>
      <c r="F1595" s="188"/>
      <c r="G1595" s="262">
        <f t="shared" si="49"/>
        <v>0</v>
      </c>
      <c r="H1595" s="192"/>
      <c r="I1595" s="187"/>
      <c r="J1595" s="187"/>
      <c r="K1595" s="187"/>
      <c r="L1595" s="187"/>
      <c r="M1595" s="187"/>
      <c r="N1595" s="187"/>
      <c r="O1595" s="187"/>
      <c r="P1595" s="187"/>
      <c r="Q1595" s="187"/>
      <c r="R1595" s="187"/>
      <c r="S1595" s="187"/>
      <c r="T1595" s="269"/>
      <c r="U1595" s="271">
        <f>IF(AND(H1595=0,I1595=0,J1595=0,K1595=0,L1595=0,M1595=0,N1595=0,O1595=0,P1595=0,Q1595=0,R1595=0,S1595=0,T1595=0),0,AVERAGE($H1595:T1595))</f>
        <v>0</v>
      </c>
      <c r="V1595" s="272">
        <f t="shared" si="50"/>
        <v>0</v>
      </c>
      <c r="W1595" s="272">
        <f>IF(U1595&gt;11,(U1595-#REF!-#REF!),0)</f>
        <v>0</v>
      </c>
    </row>
    <row r="1596" spans="1:23" s="2" customFormat="1" ht="10.7">
      <c r="A1596" s="259">
        <v>1571</v>
      </c>
      <c r="B1596" s="189"/>
      <c r="C1596" s="186"/>
      <c r="D1596" s="187"/>
      <c r="E1596" s="186"/>
      <c r="F1596" s="188"/>
      <c r="G1596" s="262">
        <f t="shared" si="49"/>
        <v>0</v>
      </c>
      <c r="H1596" s="192"/>
      <c r="I1596" s="187"/>
      <c r="J1596" s="187"/>
      <c r="K1596" s="187"/>
      <c r="L1596" s="187"/>
      <c r="M1596" s="187"/>
      <c r="N1596" s="187"/>
      <c r="O1596" s="187"/>
      <c r="P1596" s="187"/>
      <c r="Q1596" s="187"/>
      <c r="R1596" s="187"/>
      <c r="S1596" s="187"/>
      <c r="T1596" s="269"/>
      <c r="U1596" s="271">
        <f>IF(AND(H1596=0,I1596=0,J1596=0,K1596=0,L1596=0,M1596=0,N1596=0,O1596=0,P1596=0,Q1596=0,R1596=0,S1596=0,T1596=0),0,AVERAGE($H1596:T1596))</f>
        <v>0</v>
      </c>
      <c r="V1596" s="272">
        <f t="shared" si="50"/>
        <v>0</v>
      </c>
      <c r="W1596" s="272">
        <f>IF(U1596&gt;11,(U1596-#REF!-#REF!),0)</f>
        <v>0</v>
      </c>
    </row>
    <row r="1597" spans="1:23" s="2" customFormat="1" ht="10.7">
      <c r="A1597" s="259">
        <v>1572</v>
      </c>
      <c r="B1597" s="189"/>
      <c r="C1597" s="186"/>
      <c r="D1597" s="187"/>
      <c r="E1597" s="186"/>
      <c r="F1597" s="188"/>
      <c r="G1597" s="262">
        <f t="shared" si="49"/>
        <v>0</v>
      </c>
      <c r="H1597" s="192"/>
      <c r="I1597" s="187"/>
      <c r="J1597" s="187"/>
      <c r="K1597" s="187"/>
      <c r="L1597" s="187"/>
      <c r="M1597" s="187"/>
      <c r="N1597" s="187"/>
      <c r="O1597" s="187"/>
      <c r="P1597" s="187"/>
      <c r="Q1597" s="187"/>
      <c r="R1597" s="187"/>
      <c r="S1597" s="187"/>
      <c r="T1597" s="269"/>
      <c r="U1597" s="271">
        <f>IF(AND(H1597=0,I1597=0,J1597=0,K1597=0,L1597=0,M1597=0,N1597=0,O1597=0,P1597=0,Q1597=0,R1597=0,S1597=0,T1597=0),0,AVERAGE($H1597:T1597))</f>
        <v>0</v>
      </c>
      <c r="V1597" s="272">
        <f t="shared" si="50"/>
        <v>0</v>
      </c>
      <c r="W1597" s="272">
        <f>IF(U1597&gt;11,(U1597-#REF!-#REF!),0)</f>
        <v>0</v>
      </c>
    </row>
    <row r="1598" spans="1:23" s="2" customFormat="1" ht="10.7">
      <c r="A1598" s="259">
        <v>1573</v>
      </c>
      <c r="B1598" s="189"/>
      <c r="C1598" s="186"/>
      <c r="D1598" s="187"/>
      <c r="E1598" s="186"/>
      <c r="F1598" s="188"/>
      <c r="G1598" s="262">
        <f t="shared" si="49"/>
        <v>0</v>
      </c>
      <c r="H1598" s="192"/>
      <c r="I1598" s="187"/>
      <c r="J1598" s="187"/>
      <c r="K1598" s="187"/>
      <c r="L1598" s="187"/>
      <c r="M1598" s="187"/>
      <c r="N1598" s="187"/>
      <c r="O1598" s="187"/>
      <c r="P1598" s="187"/>
      <c r="Q1598" s="187"/>
      <c r="R1598" s="187"/>
      <c r="S1598" s="187"/>
      <c r="T1598" s="269"/>
      <c r="U1598" s="271">
        <f>IF(AND(H1598=0,I1598=0,J1598=0,K1598=0,L1598=0,M1598=0,N1598=0,O1598=0,P1598=0,Q1598=0,R1598=0,S1598=0,T1598=0),0,AVERAGE($H1598:T1598))</f>
        <v>0</v>
      </c>
      <c r="V1598" s="272">
        <f t="shared" si="50"/>
        <v>0</v>
      </c>
      <c r="W1598" s="272">
        <f>IF(U1598&gt;11,(U1598-#REF!-#REF!),0)</f>
        <v>0</v>
      </c>
    </row>
    <row r="1599" spans="1:23" s="2" customFormat="1" ht="10.7">
      <c r="A1599" s="259">
        <v>1574</v>
      </c>
      <c r="B1599" s="189"/>
      <c r="C1599" s="186"/>
      <c r="D1599" s="187"/>
      <c r="E1599" s="186"/>
      <c r="F1599" s="188"/>
      <c r="G1599" s="262">
        <f t="shared" si="49"/>
        <v>0</v>
      </c>
      <c r="H1599" s="192"/>
      <c r="I1599" s="187"/>
      <c r="J1599" s="187"/>
      <c r="K1599" s="187"/>
      <c r="L1599" s="187"/>
      <c r="M1599" s="187"/>
      <c r="N1599" s="187"/>
      <c r="O1599" s="187"/>
      <c r="P1599" s="187"/>
      <c r="Q1599" s="187"/>
      <c r="R1599" s="187"/>
      <c r="S1599" s="187"/>
      <c r="T1599" s="269"/>
      <c r="U1599" s="271">
        <f>IF(AND(H1599=0,I1599=0,J1599=0,K1599=0,L1599=0,M1599=0,N1599=0,O1599=0,P1599=0,Q1599=0,R1599=0,S1599=0,T1599=0),0,AVERAGE($H1599:T1599))</f>
        <v>0</v>
      </c>
      <c r="V1599" s="272">
        <f t="shared" si="50"/>
        <v>0</v>
      </c>
      <c r="W1599" s="272">
        <f>IF(U1599&gt;11,(U1599-#REF!-#REF!),0)</f>
        <v>0</v>
      </c>
    </row>
    <row r="1600" spans="1:23" s="2" customFormat="1" ht="10.7">
      <c r="A1600" s="259">
        <v>1575</v>
      </c>
      <c r="B1600" s="189"/>
      <c r="C1600" s="186"/>
      <c r="D1600" s="187"/>
      <c r="E1600" s="186"/>
      <c r="F1600" s="188"/>
      <c r="G1600" s="262">
        <f t="shared" si="49"/>
        <v>0</v>
      </c>
      <c r="H1600" s="192"/>
      <c r="I1600" s="187"/>
      <c r="J1600" s="187"/>
      <c r="K1600" s="187"/>
      <c r="L1600" s="187"/>
      <c r="M1600" s="187"/>
      <c r="N1600" s="187"/>
      <c r="O1600" s="187"/>
      <c r="P1600" s="187"/>
      <c r="Q1600" s="187"/>
      <c r="R1600" s="187"/>
      <c r="S1600" s="187"/>
      <c r="T1600" s="269"/>
      <c r="U1600" s="271">
        <f>IF(AND(H1600=0,I1600=0,J1600=0,K1600=0,L1600=0,M1600=0,N1600=0,O1600=0,P1600=0,Q1600=0,R1600=0,S1600=0,T1600=0),0,AVERAGE($H1600:T1600))</f>
        <v>0</v>
      </c>
      <c r="V1600" s="272">
        <f t="shared" si="50"/>
        <v>0</v>
      </c>
      <c r="W1600" s="272">
        <f>IF(U1600&gt;11,(U1600-#REF!-#REF!),0)</f>
        <v>0</v>
      </c>
    </row>
    <row r="1601" spans="1:23" s="2" customFormat="1" ht="10.7">
      <c r="A1601" s="259">
        <v>1576</v>
      </c>
      <c r="B1601" s="189"/>
      <c r="C1601" s="186"/>
      <c r="D1601" s="187"/>
      <c r="E1601" s="186"/>
      <c r="F1601" s="188"/>
      <c r="G1601" s="262">
        <f t="shared" si="49"/>
        <v>0</v>
      </c>
      <c r="H1601" s="192"/>
      <c r="I1601" s="187"/>
      <c r="J1601" s="187"/>
      <c r="K1601" s="187"/>
      <c r="L1601" s="187"/>
      <c r="M1601" s="187"/>
      <c r="N1601" s="187"/>
      <c r="O1601" s="187"/>
      <c r="P1601" s="187"/>
      <c r="Q1601" s="187"/>
      <c r="R1601" s="187"/>
      <c r="S1601" s="187"/>
      <c r="T1601" s="269"/>
      <c r="U1601" s="271">
        <f>IF(AND(H1601=0,I1601=0,J1601=0,K1601=0,L1601=0,M1601=0,N1601=0,O1601=0,P1601=0,Q1601=0,R1601=0,S1601=0,T1601=0),0,AVERAGE($H1601:T1601))</f>
        <v>0</v>
      </c>
      <c r="V1601" s="272">
        <f t="shared" si="50"/>
        <v>0</v>
      </c>
      <c r="W1601" s="272">
        <f>IF(U1601&gt;11,(U1601-#REF!-#REF!),0)</f>
        <v>0</v>
      </c>
    </row>
    <row r="1602" spans="1:23" s="2" customFormat="1" ht="10.7">
      <c r="A1602" s="259">
        <v>1577</v>
      </c>
      <c r="B1602" s="189"/>
      <c r="C1602" s="186"/>
      <c r="D1602" s="187"/>
      <c r="E1602" s="186"/>
      <c r="F1602" s="188"/>
      <c r="G1602" s="262">
        <f t="shared" si="49"/>
        <v>0</v>
      </c>
      <c r="H1602" s="192"/>
      <c r="I1602" s="187"/>
      <c r="J1602" s="187"/>
      <c r="K1602" s="187"/>
      <c r="L1602" s="187"/>
      <c r="M1602" s="187"/>
      <c r="N1602" s="187"/>
      <c r="O1602" s="187"/>
      <c r="P1602" s="187"/>
      <c r="Q1602" s="187"/>
      <c r="R1602" s="187"/>
      <c r="S1602" s="187"/>
      <c r="T1602" s="269"/>
      <c r="U1602" s="271">
        <f>IF(AND(H1602=0,I1602=0,J1602=0,K1602=0,L1602=0,M1602=0,N1602=0,O1602=0,P1602=0,Q1602=0,R1602=0,S1602=0,T1602=0),0,AVERAGE($H1602:T1602))</f>
        <v>0</v>
      </c>
      <c r="V1602" s="272">
        <f t="shared" si="50"/>
        <v>0</v>
      </c>
      <c r="W1602" s="272">
        <f>IF(U1602&gt;11,(U1602-#REF!-#REF!),0)</f>
        <v>0</v>
      </c>
    </row>
    <row r="1603" spans="1:23" s="2" customFormat="1" ht="10.7">
      <c r="A1603" s="259">
        <v>1578</v>
      </c>
      <c r="B1603" s="189"/>
      <c r="C1603" s="186"/>
      <c r="D1603" s="187"/>
      <c r="E1603" s="186"/>
      <c r="F1603" s="188"/>
      <c r="G1603" s="262">
        <f t="shared" si="49"/>
        <v>0</v>
      </c>
      <c r="H1603" s="192"/>
      <c r="I1603" s="187"/>
      <c r="J1603" s="187"/>
      <c r="K1603" s="187"/>
      <c r="L1603" s="187"/>
      <c r="M1603" s="187"/>
      <c r="N1603" s="187"/>
      <c r="O1603" s="187"/>
      <c r="P1603" s="187"/>
      <c r="Q1603" s="187"/>
      <c r="R1603" s="187"/>
      <c r="S1603" s="187"/>
      <c r="T1603" s="269"/>
      <c r="U1603" s="271">
        <f>IF(AND(H1603=0,I1603=0,J1603=0,K1603=0,L1603=0,M1603=0,N1603=0,O1603=0,P1603=0,Q1603=0,R1603=0,S1603=0,T1603=0),0,AVERAGE($H1603:T1603))</f>
        <v>0</v>
      </c>
      <c r="V1603" s="272">
        <f t="shared" si="50"/>
        <v>0</v>
      </c>
      <c r="W1603" s="272">
        <f>IF(U1603&gt;11,(U1603-#REF!-#REF!),0)</f>
        <v>0</v>
      </c>
    </row>
    <row r="1604" spans="1:23" s="2" customFormat="1" ht="10.7">
      <c r="A1604" s="259">
        <v>1579</v>
      </c>
      <c r="B1604" s="189"/>
      <c r="C1604" s="186"/>
      <c r="D1604" s="187"/>
      <c r="E1604" s="186"/>
      <c r="F1604" s="188"/>
      <c r="G1604" s="262">
        <f t="shared" si="49"/>
        <v>0</v>
      </c>
      <c r="H1604" s="192"/>
      <c r="I1604" s="187"/>
      <c r="J1604" s="187"/>
      <c r="K1604" s="187"/>
      <c r="L1604" s="187"/>
      <c r="M1604" s="187"/>
      <c r="N1604" s="187"/>
      <c r="O1604" s="187"/>
      <c r="P1604" s="187"/>
      <c r="Q1604" s="187"/>
      <c r="R1604" s="187"/>
      <c r="S1604" s="187"/>
      <c r="T1604" s="269"/>
      <c r="U1604" s="271">
        <f>IF(AND(H1604=0,I1604=0,J1604=0,K1604=0,L1604=0,M1604=0,N1604=0,O1604=0,P1604=0,Q1604=0,R1604=0,S1604=0,T1604=0),0,AVERAGE($H1604:T1604))</f>
        <v>0</v>
      </c>
      <c r="V1604" s="272">
        <f t="shared" si="50"/>
        <v>0</v>
      </c>
      <c r="W1604" s="272">
        <f>IF(U1604&gt;11,(U1604-#REF!-#REF!),0)</f>
        <v>0</v>
      </c>
    </row>
    <row r="1605" spans="1:23" s="2" customFormat="1" ht="10.7">
      <c r="A1605" s="259">
        <v>1580</v>
      </c>
      <c r="B1605" s="189"/>
      <c r="C1605" s="186"/>
      <c r="D1605" s="187"/>
      <c r="E1605" s="186"/>
      <c r="F1605" s="188"/>
      <c r="G1605" s="262">
        <f t="shared" si="49"/>
        <v>0</v>
      </c>
      <c r="H1605" s="192"/>
      <c r="I1605" s="187"/>
      <c r="J1605" s="187"/>
      <c r="K1605" s="187"/>
      <c r="L1605" s="187"/>
      <c r="M1605" s="187"/>
      <c r="N1605" s="187"/>
      <c r="O1605" s="187"/>
      <c r="P1605" s="187"/>
      <c r="Q1605" s="187"/>
      <c r="R1605" s="187"/>
      <c r="S1605" s="187"/>
      <c r="T1605" s="269"/>
      <c r="U1605" s="271">
        <f>IF(AND(H1605=0,I1605=0,J1605=0,K1605=0,L1605=0,M1605=0,N1605=0,O1605=0,P1605=0,Q1605=0,R1605=0,S1605=0,T1605=0),0,AVERAGE($H1605:T1605))</f>
        <v>0</v>
      </c>
      <c r="V1605" s="272">
        <f t="shared" si="50"/>
        <v>0</v>
      </c>
      <c r="W1605" s="272">
        <f>IF(U1605&gt;11,(U1605-#REF!-#REF!),0)</f>
        <v>0</v>
      </c>
    </row>
    <row r="1606" spans="1:23" s="2" customFormat="1" ht="10.7">
      <c r="A1606" s="259">
        <v>1581</v>
      </c>
      <c r="B1606" s="189"/>
      <c r="C1606" s="186"/>
      <c r="D1606" s="187"/>
      <c r="E1606" s="186"/>
      <c r="F1606" s="188"/>
      <c r="G1606" s="262">
        <f t="shared" si="49"/>
        <v>0</v>
      </c>
      <c r="H1606" s="192"/>
      <c r="I1606" s="187"/>
      <c r="J1606" s="187"/>
      <c r="K1606" s="187"/>
      <c r="L1606" s="187"/>
      <c r="M1606" s="187"/>
      <c r="N1606" s="187"/>
      <c r="O1606" s="187"/>
      <c r="P1606" s="187"/>
      <c r="Q1606" s="187"/>
      <c r="R1606" s="187"/>
      <c r="S1606" s="187"/>
      <c r="T1606" s="269"/>
      <c r="U1606" s="271">
        <f>IF(AND(H1606=0,I1606=0,J1606=0,K1606=0,L1606=0,M1606=0,N1606=0,O1606=0,P1606=0,Q1606=0,R1606=0,S1606=0,T1606=0),0,AVERAGE($H1606:T1606))</f>
        <v>0</v>
      </c>
      <c r="V1606" s="272">
        <f t="shared" si="50"/>
        <v>0</v>
      </c>
      <c r="W1606" s="272">
        <f>IF(U1606&gt;11,(U1606-#REF!-#REF!),0)</f>
        <v>0</v>
      </c>
    </row>
    <row r="1607" spans="1:23" s="2" customFormat="1" ht="10.7">
      <c r="A1607" s="259">
        <v>1582</v>
      </c>
      <c r="B1607" s="189"/>
      <c r="C1607" s="186"/>
      <c r="D1607" s="187"/>
      <c r="E1607" s="186"/>
      <c r="F1607" s="188"/>
      <c r="G1607" s="262">
        <f t="shared" si="49"/>
        <v>0</v>
      </c>
      <c r="H1607" s="192"/>
      <c r="I1607" s="187"/>
      <c r="J1607" s="187"/>
      <c r="K1607" s="187"/>
      <c r="L1607" s="187"/>
      <c r="M1607" s="187"/>
      <c r="N1607" s="187"/>
      <c r="O1607" s="187"/>
      <c r="P1607" s="187"/>
      <c r="Q1607" s="187"/>
      <c r="R1607" s="187"/>
      <c r="S1607" s="187"/>
      <c r="T1607" s="269"/>
      <c r="U1607" s="271">
        <f>IF(AND(H1607=0,I1607=0,J1607=0,K1607=0,L1607=0,M1607=0,N1607=0,O1607=0,P1607=0,Q1607=0,R1607=0,S1607=0,T1607=0),0,AVERAGE($H1607:T1607))</f>
        <v>0</v>
      </c>
      <c r="V1607" s="272">
        <f t="shared" si="50"/>
        <v>0</v>
      </c>
      <c r="W1607" s="272">
        <f>IF(U1607&gt;11,(U1607-#REF!-#REF!),0)</f>
        <v>0</v>
      </c>
    </row>
    <row r="1608" spans="1:23" s="2" customFormat="1" ht="10.7">
      <c r="A1608" s="259">
        <v>1583</v>
      </c>
      <c r="B1608" s="189"/>
      <c r="C1608" s="186"/>
      <c r="D1608" s="187"/>
      <c r="E1608" s="186"/>
      <c r="F1608" s="188"/>
      <c r="G1608" s="262">
        <f t="shared" si="49"/>
        <v>0</v>
      </c>
      <c r="H1608" s="192"/>
      <c r="I1608" s="187"/>
      <c r="J1608" s="187"/>
      <c r="K1608" s="187"/>
      <c r="L1608" s="187"/>
      <c r="M1608" s="187"/>
      <c r="N1608" s="187"/>
      <c r="O1608" s="187"/>
      <c r="P1608" s="187"/>
      <c r="Q1608" s="187"/>
      <c r="R1608" s="187"/>
      <c r="S1608" s="187"/>
      <c r="T1608" s="269"/>
      <c r="U1608" s="271">
        <f>IF(AND(H1608=0,I1608=0,J1608=0,K1608=0,L1608=0,M1608=0,N1608=0,O1608=0,P1608=0,Q1608=0,R1608=0,S1608=0,T1608=0),0,AVERAGE($H1608:T1608))</f>
        <v>0</v>
      </c>
      <c r="V1608" s="272">
        <f t="shared" si="50"/>
        <v>0</v>
      </c>
      <c r="W1608" s="272">
        <f>IF(U1608&gt;11,(U1608-#REF!-#REF!),0)</f>
        <v>0</v>
      </c>
    </row>
    <row r="1609" spans="1:23" s="2" customFormat="1" ht="10.7">
      <c r="A1609" s="259">
        <v>1584</v>
      </c>
      <c r="B1609" s="189"/>
      <c r="C1609" s="186"/>
      <c r="D1609" s="187"/>
      <c r="E1609" s="186"/>
      <c r="F1609" s="188"/>
      <c r="G1609" s="262">
        <f t="shared" si="49"/>
        <v>0</v>
      </c>
      <c r="H1609" s="192"/>
      <c r="I1609" s="187"/>
      <c r="J1609" s="187"/>
      <c r="K1609" s="187"/>
      <c r="L1609" s="187"/>
      <c r="M1609" s="187"/>
      <c r="N1609" s="187"/>
      <c r="O1609" s="187"/>
      <c r="P1609" s="187"/>
      <c r="Q1609" s="187"/>
      <c r="R1609" s="187"/>
      <c r="S1609" s="187"/>
      <c r="T1609" s="269"/>
      <c r="U1609" s="271">
        <f>IF(AND(H1609=0,I1609=0,J1609=0,K1609=0,L1609=0,M1609=0,N1609=0,O1609=0,P1609=0,Q1609=0,R1609=0,S1609=0,T1609=0),0,AVERAGE($H1609:T1609))</f>
        <v>0</v>
      </c>
      <c r="V1609" s="272">
        <f t="shared" si="50"/>
        <v>0</v>
      </c>
      <c r="W1609" s="272">
        <f>IF(U1609&gt;11,(U1609-#REF!-#REF!),0)</f>
        <v>0</v>
      </c>
    </row>
    <row r="1610" spans="1:23" s="2" customFormat="1" ht="10.7">
      <c r="A1610" s="259">
        <v>1585</v>
      </c>
      <c r="B1610" s="189"/>
      <c r="C1610" s="186"/>
      <c r="D1610" s="187"/>
      <c r="E1610" s="186"/>
      <c r="F1610" s="188"/>
      <c r="G1610" s="262">
        <f t="shared" si="49"/>
        <v>0</v>
      </c>
      <c r="H1610" s="192"/>
      <c r="I1610" s="187"/>
      <c r="J1610" s="187"/>
      <c r="K1610" s="187"/>
      <c r="L1610" s="187"/>
      <c r="M1610" s="187"/>
      <c r="N1610" s="187"/>
      <c r="O1610" s="187"/>
      <c r="P1610" s="187"/>
      <c r="Q1610" s="187"/>
      <c r="R1610" s="187"/>
      <c r="S1610" s="187"/>
      <c r="T1610" s="269"/>
      <c r="U1610" s="271">
        <f>IF(AND(H1610=0,I1610=0,J1610=0,K1610=0,L1610=0,M1610=0,N1610=0,O1610=0,P1610=0,Q1610=0,R1610=0,S1610=0,T1610=0),0,AVERAGE($H1610:T1610))</f>
        <v>0</v>
      </c>
      <c r="V1610" s="272">
        <f t="shared" si="50"/>
        <v>0</v>
      </c>
      <c r="W1610" s="272">
        <f>IF(U1610&gt;11,(U1610-#REF!-#REF!),0)</f>
        <v>0</v>
      </c>
    </row>
    <row r="1611" spans="1:23" s="2" customFormat="1" ht="10.7">
      <c r="A1611" s="259">
        <v>1586</v>
      </c>
      <c r="B1611" s="189"/>
      <c r="C1611" s="186"/>
      <c r="D1611" s="187"/>
      <c r="E1611" s="186"/>
      <c r="F1611" s="188"/>
      <c r="G1611" s="262">
        <f t="shared" si="49"/>
        <v>0</v>
      </c>
      <c r="H1611" s="192"/>
      <c r="I1611" s="187"/>
      <c r="J1611" s="187"/>
      <c r="K1611" s="187"/>
      <c r="L1611" s="187"/>
      <c r="M1611" s="187"/>
      <c r="N1611" s="187"/>
      <c r="O1611" s="187"/>
      <c r="P1611" s="187"/>
      <c r="Q1611" s="187"/>
      <c r="R1611" s="187"/>
      <c r="S1611" s="187"/>
      <c r="T1611" s="269"/>
      <c r="U1611" s="271">
        <f>IF(AND(H1611=0,I1611=0,J1611=0,K1611=0,L1611=0,M1611=0,N1611=0,O1611=0,P1611=0,Q1611=0,R1611=0,S1611=0,T1611=0),0,AVERAGE($H1611:T1611))</f>
        <v>0</v>
      </c>
      <c r="V1611" s="272">
        <f t="shared" si="50"/>
        <v>0</v>
      </c>
      <c r="W1611" s="272">
        <f>IF(U1611&gt;11,(U1611-#REF!-#REF!),0)</f>
        <v>0</v>
      </c>
    </row>
    <row r="1612" spans="1:23" s="2" customFormat="1" ht="10.7">
      <c r="A1612" s="259">
        <v>1587</v>
      </c>
      <c r="B1612" s="189"/>
      <c r="C1612" s="186"/>
      <c r="D1612" s="187"/>
      <c r="E1612" s="186"/>
      <c r="F1612" s="188"/>
      <c r="G1612" s="262">
        <f t="shared" si="49"/>
        <v>0</v>
      </c>
      <c r="H1612" s="192"/>
      <c r="I1612" s="187"/>
      <c r="J1612" s="187"/>
      <c r="K1612" s="187"/>
      <c r="L1612" s="187"/>
      <c r="M1612" s="187"/>
      <c r="N1612" s="187"/>
      <c r="O1612" s="187"/>
      <c r="P1612" s="187"/>
      <c r="Q1612" s="187"/>
      <c r="R1612" s="187"/>
      <c r="S1612" s="187"/>
      <c r="T1612" s="269"/>
      <c r="U1612" s="271">
        <f>IF(AND(H1612=0,I1612=0,J1612=0,K1612=0,L1612=0,M1612=0,N1612=0,O1612=0,P1612=0,Q1612=0,R1612=0,S1612=0,T1612=0),0,AVERAGE($H1612:T1612))</f>
        <v>0</v>
      </c>
      <c r="V1612" s="272">
        <f t="shared" si="50"/>
        <v>0</v>
      </c>
      <c r="W1612" s="272">
        <f>IF(U1612&gt;11,(U1612-#REF!-#REF!),0)</f>
        <v>0</v>
      </c>
    </row>
    <row r="1613" spans="1:23" s="2" customFormat="1" ht="10.7">
      <c r="A1613" s="259">
        <v>1588</v>
      </c>
      <c r="B1613" s="189"/>
      <c r="C1613" s="186"/>
      <c r="D1613" s="187"/>
      <c r="E1613" s="186"/>
      <c r="F1613" s="188"/>
      <c r="G1613" s="262">
        <f t="shared" si="49"/>
        <v>0</v>
      </c>
      <c r="H1613" s="192"/>
      <c r="I1613" s="187"/>
      <c r="J1613" s="187"/>
      <c r="K1613" s="187"/>
      <c r="L1613" s="187"/>
      <c r="M1613" s="187"/>
      <c r="N1613" s="187"/>
      <c r="O1613" s="187"/>
      <c r="P1613" s="187"/>
      <c r="Q1613" s="187"/>
      <c r="R1613" s="187"/>
      <c r="S1613" s="187"/>
      <c r="T1613" s="269"/>
      <c r="U1613" s="271">
        <f>IF(AND(H1613=0,I1613=0,J1613=0,K1613=0,L1613=0,M1613=0,N1613=0,O1613=0,P1613=0,Q1613=0,R1613=0,S1613=0,T1613=0),0,AVERAGE($H1613:T1613))</f>
        <v>0</v>
      </c>
      <c r="V1613" s="272">
        <f t="shared" si="50"/>
        <v>0</v>
      </c>
      <c r="W1613" s="272">
        <f>IF(U1613&gt;11,(U1613-#REF!-#REF!),0)</f>
        <v>0</v>
      </c>
    </row>
    <row r="1614" spans="1:23" s="2" customFormat="1" ht="10.7">
      <c r="A1614" s="259">
        <v>1589</v>
      </c>
      <c r="B1614" s="189"/>
      <c r="C1614" s="186"/>
      <c r="D1614" s="187"/>
      <c r="E1614" s="186"/>
      <c r="F1614" s="188"/>
      <c r="G1614" s="262">
        <f t="shared" si="49"/>
        <v>0</v>
      </c>
      <c r="H1614" s="192"/>
      <c r="I1614" s="187"/>
      <c r="J1614" s="187"/>
      <c r="K1614" s="187"/>
      <c r="L1614" s="187"/>
      <c r="M1614" s="187"/>
      <c r="N1614" s="187"/>
      <c r="O1614" s="187"/>
      <c r="P1614" s="187"/>
      <c r="Q1614" s="187"/>
      <c r="R1614" s="187"/>
      <c r="S1614" s="187"/>
      <c r="T1614" s="269"/>
      <c r="U1614" s="271">
        <f>IF(AND(H1614=0,I1614=0,J1614=0,K1614=0,L1614=0,M1614=0,N1614=0,O1614=0,P1614=0,Q1614=0,R1614=0,S1614=0,T1614=0),0,AVERAGE($H1614:T1614))</f>
        <v>0</v>
      </c>
      <c r="V1614" s="272">
        <f t="shared" si="50"/>
        <v>0</v>
      </c>
      <c r="W1614" s="272">
        <f>IF(U1614&gt;11,(U1614-#REF!-#REF!),0)</f>
        <v>0</v>
      </c>
    </row>
    <row r="1615" spans="1:23" s="2" customFormat="1" ht="10.7">
      <c r="A1615" s="259">
        <v>1590</v>
      </c>
      <c r="B1615" s="189"/>
      <c r="C1615" s="186"/>
      <c r="D1615" s="187"/>
      <c r="E1615" s="186"/>
      <c r="F1615" s="188"/>
      <c r="G1615" s="262">
        <f t="shared" si="49"/>
        <v>0</v>
      </c>
      <c r="H1615" s="192"/>
      <c r="I1615" s="187"/>
      <c r="J1615" s="187"/>
      <c r="K1615" s="187"/>
      <c r="L1615" s="187"/>
      <c r="M1615" s="187"/>
      <c r="N1615" s="187"/>
      <c r="O1615" s="187"/>
      <c r="P1615" s="187"/>
      <c r="Q1615" s="187"/>
      <c r="R1615" s="187"/>
      <c r="S1615" s="187"/>
      <c r="T1615" s="269"/>
      <c r="U1615" s="271">
        <f>IF(AND(H1615=0,I1615=0,J1615=0,K1615=0,L1615=0,M1615=0,N1615=0,O1615=0,P1615=0,Q1615=0,R1615=0,S1615=0,T1615=0),0,AVERAGE($H1615:T1615))</f>
        <v>0</v>
      </c>
      <c r="V1615" s="272">
        <f t="shared" si="50"/>
        <v>0</v>
      </c>
      <c r="W1615" s="272">
        <f>IF(U1615&gt;11,(U1615-#REF!-#REF!),0)</f>
        <v>0</v>
      </c>
    </row>
    <row r="1616" spans="1:23" s="2" customFormat="1" ht="10.7">
      <c r="A1616" s="259">
        <v>1591</v>
      </c>
      <c r="B1616" s="189"/>
      <c r="C1616" s="186"/>
      <c r="D1616" s="187"/>
      <c r="E1616" s="186"/>
      <c r="F1616" s="188"/>
      <c r="G1616" s="262">
        <f t="shared" si="49"/>
        <v>0</v>
      </c>
      <c r="H1616" s="192"/>
      <c r="I1616" s="187"/>
      <c r="J1616" s="187"/>
      <c r="K1616" s="187"/>
      <c r="L1616" s="187"/>
      <c r="M1616" s="187"/>
      <c r="N1616" s="187"/>
      <c r="O1616" s="187"/>
      <c r="P1616" s="187"/>
      <c r="Q1616" s="187"/>
      <c r="R1616" s="187"/>
      <c r="S1616" s="187"/>
      <c r="T1616" s="269"/>
      <c r="U1616" s="271">
        <f>IF(AND(H1616=0,I1616=0,J1616=0,K1616=0,L1616=0,M1616=0,N1616=0,O1616=0,P1616=0,Q1616=0,R1616=0,S1616=0,T1616=0),0,AVERAGE($H1616:T1616))</f>
        <v>0</v>
      </c>
      <c r="V1616" s="272">
        <f t="shared" si="50"/>
        <v>0</v>
      </c>
      <c r="W1616" s="272">
        <f>IF(U1616&gt;11,(U1616-#REF!-#REF!),0)</f>
        <v>0</v>
      </c>
    </row>
    <row r="1617" spans="1:23" s="2" customFormat="1" ht="10.7">
      <c r="A1617" s="259">
        <v>1592</v>
      </c>
      <c r="B1617" s="189"/>
      <c r="C1617" s="186"/>
      <c r="D1617" s="187"/>
      <c r="E1617" s="186"/>
      <c r="F1617" s="188"/>
      <c r="G1617" s="262">
        <f t="shared" si="49"/>
        <v>0</v>
      </c>
      <c r="H1617" s="192"/>
      <c r="I1617" s="187"/>
      <c r="J1617" s="187"/>
      <c r="K1617" s="187"/>
      <c r="L1617" s="187"/>
      <c r="M1617" s="187"/>
      <c r="N1617" s="187"/>
      <c r="O1617" s="187"/>
      <c r="P1617" s="187"/>
      <c r="Q1617" s="187"/>
      <c r="R1617" s="187"/>
      <c r="S1617" s="187"/>
      <c r="T1617" s="269"/>
      <c r="U1617" s="271">
        <f>IF(AND(H1617=0,I1617=0,J1617=0,K1617=0,L1617=0,M1617=0,N1617=0,O1617=0,P1617=0,Q1617=0,R1617=0,S1617=0,T1617=0),0,AVERAGE($H1617:T1617))</f>
        <v>0</v>
      </c>
      <c r="V1617" s="272">
        <f t="shared" si="50"/>
        <v>0</v>
      </c>
      <c r="W1617" s="272">
        <f>IF(U1617&gt;11,(U1617-#REF!-#REF!),0)</f>
        <v>0</v>
      </c>
    </row>
    <row r="1618" spans="1:23" s="2" customFormat="1" ht="10.7">
      <c r="A1618" s="259">
        <v>1593</v>
      </c>
      <c r="B1618" s="189"/>
      <c r="C1618" s="186"/>
      <c r="D1618" s="187"/>
      <c r="E1618" s="186"/>
      <c r="F1618" s="188"/>
      <c r="G1618" s="262">
        <f t="shared" si="49"/>
        <v>0</v>
      </c>
      <c r="H1618" s="192"/>
      <c r="I1618" s="187"/>
      <c r="J1618" s="187"/>
      <c r="K1618" s="187"/>
      <c r="L1618" s="187"/>
      <c r="M1618" s="187"/>
      <c r="N1618" s="187"/>
      <c r="O1618" s="187"/>
      <c r="P1618" s="187"/>
      <c r="Q1618" s="187"/>
      <c r="R1618" s="187"/>
      <c r="S1618" s="187"/>
      <c r="T1618" s="269"/>
      <c r="U1618" s="271">
        <f>IF(AND(H1618=0,I1618=0,J1618=0,K1618=0,L1618=0,M1618=0,N1618=0,O1618=0,P1618=0,Q1618=0,R1618=0,S1618=0,T1618=0),0,AVERAGE($H1618:T1618))</f>
        <v>0</v>
      </c>
      <c r="V1618" s="272">
        <f t="shared" si="50"/>
        <v>0</v>
      </c>
      <c r="W1618" s="272">
        <f>IF(U1618&gt;11,(U1618-#REF!-#REF!),0)</f>
        <v>0</v>
      </c>
    </row>
    <row r="1619" spans="1:23" s="2" customFormat="1" ht="10.7">
      <c r="A1619" s="259">
        <v>1594</v>
      </c>
      <c r="B1619" s="189"/>
      <c r="C1619" s="186"/>
      <c r="D1619" s="187"/>
      <c r="E1619" s="186"/>
      <c r="F1619" s="188"/>
      <c r="G1619" s="262">
        <f t="shared" si="49"/>
        <v>0</v>
      </c>
      <c r="H1619" s="192"/>
      <c r="I1619" s="187"/>
      <c r="J1619" s="187"/>
      <c r="K1619" s="187"/>
      <c r="L1619" s="187"/>
      <c r="M1619" s="187"/>
      <c r="N1619" s="187"/>
      <c r="O1619" s="187"/>
      <c r="P1619" s="187"/>
      <c r="Q1619" s="187"/>
      <c r="R1619" s="187"/>
      <c r="S1619" s="187"/>
      <c r="T1619" s="269"/>
      <c r="U1619" s="271">
        <f>IF(AND(H1619=0,I1619=0,J1619=0,K1619=0,L1619=0,M1619=0,N1619=0,O1619=0,P1619=0,Q1619=0,R1619=0,S1619=0,T1619=0),0,AVERAGE($H1619:T1619))</f>
        <v>0</v>
      </c>
      <c r="V1619" s="272">
        <f t="shared" si="50"/>
        <v>0</v>
      </c>
      <c r="W1619" s="272">
        <f>IF(U1619&gt;11,(U1619-#REF!-#REF!),0)</f>
        <v>0</v>
      </c>
    </row>
    <row r="1620" spans="1:23" s="2" customFormat="1" ht="10.7">
      <c r="A1620" s="259">
        <v>1595</v>
      </c>
      <c r="B1620" s="189"/>
      <c r="C1620" s="186"/>
      <c r="D1620" s="187"/>
      <c r="E1620" s="186"/>
      <c r="F1620" s="188"/>
      <c r="G1620" s="262">
        <f t="shared" si="49"/>
        <v>0</v>
      </c>
      <c r="H1620" s="192"/>
      <c r="I1620" s="187"/>
      <c r="J1620" s="187"/>
      <c r="K1620" s="187"/>
      <c r="L1620" s="187"/>
      <c r="M1620" s="187"/>
      <c r="N1620" s="187"/>
      <c r="O1620" s="187"/>
      <c r="P1620" s="187"/>
      <c r="Q1620" s="187"/>
      <c r="R1620" s="187"/>
      <c r="S1620" s="187"/>
      <c r="T1620" s="269"/>
      <c r="U1620" s="271">
        <f>IF(AND(H1620=0,I1620=0,J1620=0,K1620=0,L1620=0,M1620=0,N1620=0,O1620=0,P1620=0,Q1620=0,R1620=0,S1620=0,T1620=0),0,AVERAGE($H1620:T1620))</f>
        <v>0</v>
      </c>
      <c r="V1620" s="272">
        <f t="shared" si="50"/>
        <v>0</v>
      </c>
      <c r="W1620" s="272">
        <f>IF(U1620&gt;11,(U1620-#REF!-#REF!),0)</f>
        <v>0</v>
      </c>
    </row>
    <row r="1621" spans="1:23" s="2" customFormat="1" ht="10.7">
      <c r="A1621" s="259">
        <v>1596</v>
      </c>
      <c r="B1621" s="189"/>
      <c r="C1621" s="186"/>
      <c r="D1621" s="187"/>
      <c r="E1621" s="186"/>
      <c r="F1621" s="188"/>
      <c r="G1621" s="262">
        <f t="shared" si="49"/>
        <v>0</v>
      </c>
      <c r="H1621" s="192"/>
      <c r="I1621" s="187"/>
      <c r="J1621" s="187"/>
      <c r="K1621" s="187"/>
      <c r="L1621" s="187"/>
      <c r="M1621" s="187"/>
      <c r="N1621" s="187"/>
      <c r="O1621" s="187"/>
      <c r="P1621" s="187"/>
      <c r="Q1621" s="187"/>
      <c r="R1621" s="187"/>
      <c r="S1621" s="187"/>
      <c r="T1621" s="269"/>
      <c r="U1621" s="271">
        <f>IF(AND(H1621=0,I1621=0,J1621=0,K1621=0,L1621=0,M1621=0,N1621=0,O1621=0,P1621=0,Q1621=0,R1621=0,S1621=0,T1621=0),0,AVERAGE($H1621:T1621))</f>
        <v>0</v>
      </c>
      <c r="V1621" s="272">
        <f t="shared" si="50"/>
        <v>0</v>
      </c>
      <c r="W1621" s="272">
        <f>IF(U1621&gt;11,(U1621-#REF!-#REF!),0)</f>
        <v>0</v>
      </c>
    </row>
    <row r="1622" spans="1:23" s="2" customFormat="1" ht="10.7">
      <c r="A1622" s="259">
        <v>1597</v>
      </c>
      <c r="B1622" s="189"/>
      <c r="C1622" s="186"/>
      <c r="D1622" s="187"/>
      <c r="E1622" s="186"/>
      <c r="F1622" s="188"/>
      <c r="G1622" s="262">
        <f t="shared" si="49"/>
        <v>0</v>
      </c>
      <c r="H1622" s="192"/>
      <c r="I1622" s="187"/>
      <c r="J1622" s="187"/>
      <c r="K1622" s="187"/>
      <c r="L1622" s="187"/>
      <c r="M1622" s="187"/>
      <c r="N1622" s="187"/>
      <c r="O1622" s="187"/>
      <c r="P1622" s="187"/>
      <c r="Q1622" s="187"/>
      <c r="R1622" s="187"/>
      <c r="S1622" s="187"/>
      <c r="T1622" s="269"/>
      <c r="U1622" s="271">
        <f>IF(AND(H1622=0,I1622=0,J1622=0,K1622=0,L1622=0,M1622=0,N1622=0,O1622=0,P1622=0,Q1622=0,R1622=0,S1622=0,T1622=0),0,AVERAGE($H1622:T1622))</f>
        <v>0</v>
      </c>
      <c r="V1622" s="272">
        <f t="shared" si="50"/>
        <v>0</v>
      </c>
      <c r="W1622" s="272">
        <f>IF(U1622&gt;11,(U1622-#REF!-#REF!),0)</f>
        <v>0</v>
      </c>
    </row>
    <row r="1623" spans="1:23" s="2" customFormat="1" ht="10.7">
      <c r="A1623" s="259">
        <v>1598</v>
      </c>
      <c r="B1623" s="189"/>
      <c r="C1623" s="186"/>
      <c r="D1623" s="187"/>
      <c r="E1623" s="186"/>
      <c r="F1623" s="188"/>
      <c r="G1623" s="262">
        <f t="shared" si="49"/>
        <v>0</v>
      </c>
      <c r="H1623" s="192"/>
      <c r="I1623" s="187"/>
      <c r="J1623" s="187"/>
      <c r="K1623" s="187"/>
      <c r="L1623" s="187"/>
      <c r="M1623" s="187"/>
      <c r="N1623" s="187"/>
      <c r="O1623" s="187"/>
      <c r="P1623" s="187"/>
      <c r="Q1623" s="187"/>
      <c r="R1623" s="187"/>
      <c r="S1623" s="187"/>
      <c r="T1623" s="269"/>
      <c r="U1623" s="271">
        <f>IF(AND(H1623=0,I1623=0,J1623=0,K1623=0,L1623=0,M1623=0,N1623=0,O1623=0,P1623=0,Q1623=0,R1623=0,S1623=0,T1623=0),0,AVERAGE($H1623:T1623))</f>
        <v>0</v>
      </c>
      <c r="V1623" s="272">
        <f t="shared" si="50"/>
        <v>0</v>
      </c>
      <c r="W1623" s="272">
        <f>IF(U1623&gt;11,(U1623-#REF!-#REF!),0)</f>
        <v>0</v>
      </c>
    </row>
    <row r="1624" spans="1:23" s="2" customFormat="1" ht="10.7">
      <c r="A1624" s="259">
        <v>1599</v>
      </c>
      <c r="B1624" s="189"/>
      <c r="C1624" s="186"/>
      <c r="D1624" s="187"/>
      <c r="E1624" s="186"/>
      <c r="F1624" s="188"/>
      <c r="G1624" s="262">
        <f t="shared" si="49"/>
        <v>0</v>
      </c>
      <c r="H1624" s="192"/>
      <c r="I1624" s="187"/>
      <c r="J1624" s="187"/>
      <c r="K1624" s="187"/>
      <c r="L1624" s="187"/>
      <c r="M1624" s="187"/>
      <c r="N1624" s="187"/>
      <c r="O1624" s="187"/>
      <c r="P1624" s="187"/>
      <c r="Q1624" s="187"/>
      <c r="R1624" s="187"/>
      <c r="S1624" s="187"/>
      <c r="T1624" s="269"/>
      <c r="U1624" s="271">
        <f>IF(AND(H1624=0,I1624=0,J1624=0,K1624=0,L1624=0,M1624=0,N1624=0,O1624=0,P1624=0,Q1624=0,R1624=0,S1624=0,T1624=0),0,AVERAGE($H1624:T1624))</f>
        <v>0</v>
      </c>
      <c r="V1624" s="272">
        <f t="shared" si="50"/>
        <v>0</v>
      </c>
      <c r="W1624" s="272">
        <f>IF(U1624&gt;11,(U1624-#REF!-#REF!),0)</f>
        <v>0</v>
      </c>
    </row>
    <row r="1625" spans="1:23" s="2" customFormat="1" ht="10.7">
      <c r="A1625" s="259">
        <v>1600</v>
      </c>
      <c r="B1625" s="189"/>
      <c r="C1625" s="186"/>
      <c r="D1625" s="187"/>
      <c r="E1625" s="186"/>
      <c r="F1625" s="188"/>
      <c r="G1625" s="262">
        <f t="shared" si="49"/>
        <v>0</v>
      </c>
      <c r="H1625" s="192"/>
      <c r="I1625" s="187"/>
      <c r="J1625" s="187"/>
      <c r="K1625" s="187"/>
      <c r="L1625" s="187"/>
      <c r="M1625" s="187"/>
      <c r="N1625" s="187"/>
      <c r="O1625" s="187"/>
      <c r="P1625" s="187"/>
      <c r="Q1625" s="187"/>
      <c r="R1625" s="187"/>
      <c r="S1625" s="187"/>
      <c r="T1625" s="269"/>
      <c r="U1625" s="271">
        <f>IF(AND(H1625=0,I1625=0,J1625=0,K1625=0,L1625=0,M1625=0,N1625=0,O1625=0,P1625=0,Q1625=0,R1625=0,S1625=0,T1625=0),0,AVERAGE($H1625:T1625))</f>
        <v>0</v>
      </c>
      <c r="V1625" s="272">
        <f t="shared" si="50"/>
        <v>0</v>
      </c>
      <c r="W1625" s="272">
        <f>IF(U1625&gt;11,(U1625-#REF!-#REF!),0)</f>
        <v>0</v>
      </c>
    </row>
    <row r="1626" spans="1:23" s="2" customFormat="1" ht="10.7">
      <c r="A1626" s="259">
        <v>1601</v>
      </c>
      <c r="B1626" s="189"/>
      <c r="C1626" s="186"/>
      <c r="D1626" s="187"/>
      <c r="E1626" s="186"/>
      <c r="F1626" s="188"/>
      <c r="G1626" s="262">
        <f t="shared" si="49"/>
        <v>0</v>
      </c>
      <c r="H1626" s="192"/>
      <c r="I1626" s="187"/>
      <c r="J1626" s="187"/>
      <c r="K1626" s="187"/>
      <c r="L1626" s="187"/>
      <c r="M1626" s="187"/>
      <c r="N1626" s="187"/>
      <c r="O1626" s="187"/>
      <c r="P1626" s="187"/>
      <c r="Q1626" s="187"/>
      <c r="R1626" s="187"/>
      <c r="S1626" s="187"/>
      <c r="T1626" s="269"/>
      <c r="U1626" s="271">
        <f>IF(AND(H1626=0,I1626=0,J1626=0,K1626=0,L1626=0,M1626=0,N1626=0,O1626=0,P1626=0,Q1626=0,R1626=0,S1626=0,T1626=0),0,AVERAGE($H1626:T1626))</f>
        <v>0</v>
      </c>
      <c r="V1626" s="272">
        <f t="shared" si="50"/>
        <v>0</v>
      </c>
      <c r="W1626" s="272">
        <f>IF(U1626&gt;11,(U1626-#REF!-#REF!),0)</f>
        <v>0</v>
      </c>
    </row>
    <row r="1627" spans="1:23" s="2" customFormat="1" ht="10.7">
      <c r="A1627" s="259">
        <v>1602</v>
      </c>
      <c r="B1627" s="189"/>
      <c r="C1627" s="186"/>
      <c r="D1627" s="187"/>
      <c r="E1627" s="186"/>
      <c r="F1627" s="188"/>
      <c r="G1627" s="262">
        <f t="shared" ref="G1627:G1690" si="51">IF(E1627="Residencial",D1627,E1627)</f>
        <v>0</v>
      </c>
      <c r="H1627" s="192"/>
      <c r="I1627" s="187"/>
      <c r="J1627" s="187"/>
      <c r="K1627" s="187"/>
      <c r="L1627" s="187"/>
      <c r="M1627" s="187"/>
      <c r="N1627" s="187"/>
      <c r="O1627" s="187"/>
      <c r="P1627" s="187"/>
      <c r="Q1627" s="187"/>
      <c r="R1627" s="187"/>
      <c r="S1627" s="187"/>
      <c r="T1627" s="269"/>
      <c r="U1627" s="271">
        <f>IF(AND(H1627=0,I1627=0,J1627=0,K1627=0,L1627=0,M1627=0,N1627=0,O1627=0,P1627=0,Q1627=0,R1627=0,S1627=0,T1627=0),0,AVERAGE($H1627:T1627))</f>
        <v>0</v>
      </c>
      <c r="V1627" s="272">
        <f t="shared" ref="V1627:V1690" si="52">IF(U1627&lt;=11,U1627,11)</f>
        <v>0</v>
      </c>
      <c r="W1627" s="272">
        <f>IF(U1627&gt;11,(U1627-#REF!-#REF!),0)</f>
        <v>0</v>
      </c>
    </row>
    <row r="1628" spans="1:23" s="2" customFormat="1" ht="10.7">
      <c r="A1628" s="259">
        <v>1603</v>
      </c>
      <c r="B1628" s="189"/>
      <c r="C1628" s="186"/>
      <c r="D1628" s="187"/>
      <c r="E1628" s="186"/>
      <c r="F1628" s="188"/>
      <c r="G1628" s="262">
        <f t="shared" si="51"/>
        <v>0</v>
      </c>
      <c r="H1628" s="192"/>
      <c r="I1628" s="187"/>
      <c r="J1628" s="187"/>
      <c r="K1628" s="187"/>
      <c r="L1628" s="187"/>
      <c r="M1628" s="187"/>
      <c r="N1628" s="187"/>
      <c r="O1628" s="187"/>
      <c r="P1628" s="187"/>
      <c r="Q1628" s="187"/>
      <c r="R1628" s="187"/>
      <c r="S1628" s="187"/>
      <c r="T1628" s="269"/>
      <c r="U1628" s="271">
        <f>IF(AND(H1628=0,I1628=0,J1628=0,K1628=0,L1628=0,M1628=0,N1628=0,O1628=0,P1628=0,Q1628=0,R1628=0,S1628=0,T1628=0),0,AVERAGE($H1628:T1628))</f>
        <v>0</v>
      </c>
      <c r="V1628" s="272">
        <f t="shared" si="52"/>
        <v>0</v>
      </c>
      <c r="W1628" s="272">
        <f>IF(U1628&gt;11,(U1628-#REF!-#REF!),0)</f>
        <v>0</v>
      </c>
    </row>
    <row r="1629" spans="1:23" s="2" customFormat="1" ht="10.7">
      <c r="A1629" s="259">
        <v>1604</v>
      </c>
      <c r="B1629" s="189"/>
      <c r="C1629" s="186"/>
      <c r="D1629" s="187"/>
      <c r="E1629" s="186"/>
      <c r="F1629" s="188"/>
      <c r="G1629" s="262">
        <f t="shared" si="51"/>
        <v>0</v>
      </c>
      <c r="H1629" s="192"/>
      <c r="I1629" s="187"/>
      <c r="J1629" s="187"/>
      <c r="K1629" s="187"/>
      <c r="L1629" s="187"/>
      <c r="M1629" s="187"/>
      <c r="N1629" s="187"/>
      <c r="O1629" s="187"/>
      <c r="P1629" s="187"/>
      <c r="Q1629" s="187"/>
      <c r="R1629" s="187"/>
      <c r="S1629" s="187"/>
      <c r="T1629" s="269"/>
      <c r="U1629" s="271">
        <f>IF(AND(H1629=0,I1629=0,J1629=0,K1629=0,L1629=0,M1629=0,N1629=0,O1629=0,P1629=0,Q1629=0,R1629=0,S1629=0,T1629=0),0,AVERAGE($H1629:T1629))</f>
        <v>0</v>
      </c>
      <c r="V1629" s="272">
        <f t="shared" si="52"/>
        <v>0</v>
      </c>
      <c r="W1629" s="272">
        <f>IF(U1629&gt;11,(U1629-#REF!-#REF!),0)</f>
        <v>0</v>
      </c>
    </row>
    <row r="1630" spans="1:23" s="2" customFormat="1" ht="10.7">
      <c r="A1630" s="259">
        <v>1605</v>
      </c>
      <c r="B1630" s="189"/>
      <c r="C1630" s="186"/>
      <c r="D1630" s="187"/>
      <c r="E1630" s="186"/>
      <c r="F1630" s="188"/>
      <c r="G1630" s="262">
        <f t="shared" si="51"/>
        <v>0</v>
      </c>
      <c r="H1630" s="192"/>
      <c r="I1630" s="187"/>
      <c r="J1630" s="187"/>
      <c r="K1630" s="187"/>
      <c r="L1630" s="187"/>
      <c r="M1630" s="187"/>
      <c r="N1630" s="187"/>
      <c r="O1630" s="187"/>
      <c r="P1630" s="187"/>
      <c r="Q1630" s="187"/>
      <c r="R1630" s="187"/>
      <c r="S1630" s="187"/>
      <c r="T1630" s="269"/>
      <c r="U1630" s="271">
        <f>IF(AND(H1630=0,I1630=0,J1630=0,K1630=0,L1630=0,M1630=0,N1630=0,O1630=0,P1630=0,Q1630=0,R1630=0,S1630=0,T1630=0),0,AVERAGE($H1630:T1630))</f>
        <v>0</v>
      </c>
      <c r="V1630" s="272">
        <f t="shared" si="52"/>
        <v>0</v>
      </c>
      <c r="W1630" s="272">
        <f>IF(U1630&gt;11,(U1630-#REF!-#REF!),0)</f>
        <v>0</v>
      </c>
    </row>
    <row r="1631" spans="1:23" s="2" customFormat="1" ht="10.7">
      <c r="A1631" s="259">
        <v>1606</v>
      </c>
      <c r="B1631" s="189"/>
      <c r="C1631" s="186"/>
      <c r="D1631" s="187"/>
      <c r="E1631" s="186"/>
      <c r="F1631" s="188"/>
      <c r="G1631" s="262">
        <f t="shared" si="51"/>
        <v>0</v>
      </c>
      <c r="H1631" s="192"/>
      <c r="I1631" s="187"/>
      <c r="J1631" s="187"/>
      <c r="K1631" s="187"/>
      <c r="L1631" s="187"/>
      <c r="M1631" s="187"/>
      <c r="N1631" s="187"/>
      <c r="O1631" s="187"/>
      <c r="P1631" s="187"/>
      <c r="Q1631" s="187"/>
      <c r="R1631" s="187"/>
      <c r="S1631" s="187"/>
      <c r="T1631" s="269"/>
      <c r="U1631" s="271">
        <f>IF(AND(H1631=0,I1631=0,J1631=0,K1631=0,L1631=0,M1631=0,N1631=0,O1631=0,P1631=0,Q1631=0,R1631=0,S1631=0,T1631=0),0,AVERAGE($H1631:T1631))</f>
        <v>0</v>
      </c>
      <c r="V1631" s="272">
        <f t="shared" si="52"/>
        <v>0</v>
      </c>
      <c r="W1631" s="272">
        <f>IF(U1631&gt;11,(U1631-#REF!-#REF!),0)</f>
        <v>0</v>
      </c>
    </row>
    <row r="1632" spans="1:23" s="2" customFormat="1" ht="10.7">
      <c r="A1632" s="259">
        <v>1607</v>
      </c>
      <c r="B1632" s="189"/>
      <c r="C1632" s="186"/>
      <c r="D1632" s="187"/>
      <c r="E1632" s="186"/>
      <c r="F1632" s="188"/>
      <c r="G1632" s="262">
        <f t="shared" si="51"/>
        <v>0</v>
      </c>
      <c r="H1632" s="192"/>
      <c r="I1632" s="187"/>
      <c r="J1632" s="187"/>
      <c r="K1632" s="187"/>
      <c r="L1632" s="187"/>
      <c r="M1632" s="187"/>
      <c r="N1632" s="187"/>
      <c r="O1632" s="187"/>
      <c r="P1632" s="187"/>
      <c r="Q1632" s="187"/>
      <c r="R1632" s="187"/>
      <c r="S1632" s="187"/>
      <c r="T1632" s="269"/>
      <c r="U1632" s="271">
        <f>IF(AND(H1632=0,I1632=0,J1632=0,K1632=0,L1632=0,M1632=0,N1632=0,O1632=0,P1632=0,Q1632=0,R1632=0,S1632=0,T1632=0),0,AVERAGE($H1632:T1632))</f>
        <v>0</v>
      </c>
      <c r="V1632" s="272">
        <f t="shared" si="52"/>
        <v>0</v>
      </c>
      <c r="W1632" s="272">
        <f>IF(U1632&gt;11,(U1632-#REF!-#REF!),0)</f>
        <v>0</v>
      </c>
    </row>
    <row r="1633" spans="1:23" s="2" customFormat="1" ht="10.7">
      <c r="A1633" s="259">
        <v>1608</v>
      </c>
      <c r="B1633" s="189"/>
      <c r="C1633" s="186"/>
      <c r="D1633" s="187"/>
      <c r="E1633" s="186"/>
      <c r="F1633" s="188"/>
      <c r="G1633" s="262">
        <f t="shared" si="51"/>
        <v>0</v>
      </c>
      <c r="H1633" s="192"/>
      <c r="I1633" s="187"/>
      <c r="J1633" s="187"/>
      <c r="K1633" s="187"/>
      <c r="L1633" s="187"/>
      <c r="M1633" s="187"/>
      <c r="N1633" s="187"/>
      <c r="O1633" s="187"/>
      <c r="P1633" s="187"/>
      <c r="Q1633" s="187"/>
      <c r="R1633" s="187"/>
      <c r="S1633" s="187"/>
      <c r="T1633" s="269"/>
      <c r="U1633" s="271">
        <f>IF(AND(H1633=0,I1633=0,J1633=0,K1633=0,L1633=0,M1633=0,N1633=0,O1633=0,P1633=0,Q1633=0,R1633=0,S1633=0,T1633=0),0,AVERAGE($H1633:T1633))</f>
        <v>0</v>
      </c>
      <c r="V1633" s="272">
        <f t="shared" si="52"/>
        <v>0</v>
      </c>
      <c r="W1633" s="272">
        <f>IF(U1633&gt;11,(U1633-#REF!-#REF!),0)</f>
        <v>0</v>
      </c>
    </row>
    <row r="1634" spans="1:23" s="2" customFormat="1" ht="10.7">
      <c r="A1634" s="259">
        <v>1609</v>
      </c>
      <c r="B1634" s="189"/>
      <c r="C1634" s="186"/>
      <c r="D1634" s="187"/>
      <c r="E1634" s="186"/>
      <c r="F1634" s="188"/>
      <c r="G1634" s="262">
        <f t="shared" si="51"/>
        <v>0</v>
      </c>
      <c r="H1634" s="192"/>
      <c r="I1634" s="187"/>
      <c r="J1634" s="187"/>
      <c r="K1634" s="187"/>
      <c r="L1634" s="187"/>
      <c r="M1634" s="187"/>
      <c r="N1634" s="187"/>
      <c r="O1634" s="187"/>
      <c r="P1634" s="187"/>
      <c r="Q1634" s="187"/>
      <c r="R1634" s="187"/>
      <c r="S1634" s="187"/>
      <c r="T1634" s="269"/>
      <c r="U1634" s="271">
        <f>IF(AND(H1634=0,I1634=0,J1634=0,K1634=0,L1634=0,M1634=0,N1634=0,O1634=0,P1634=0,Q1634=0,R1634=0,S1634=0,T1634=0),0,AVERAGE($H1634:T1634))</f>
        <v>0</v>
      </c>
      <c r="V1634" s="272">
        <f t="shared" si="52"/>
        <v>0</v>
      </c>
      <c r="W1634" s="272">
        <f>IF(U1634&gt;11,(U1634-#REF!-#REF!),0)</f>
        <v>0</v>
      </c>
    </row>
    <row r="1635" spans="1:23" s="2" customFormat="1" ht="10.7">
      <c r="A1635" s="259">
        <v>1610</v>
      </c>
      <c r="B1635" s="189"/>
      <c r="C1635" s="186"/>
      <c r="D1635" s="187"/>
      <c r="E1635" s="186"/>
      <c r="F1635" s="188"/>
      <c r="G1635" s="262">
        <f t="shared" si="51"/>
        <v>0</v>
      </c>
      <c r="H1635" s="192"/>
      <c r="I1635" s="187"/>
      <c r="J1635" s="187"/>
      <c r="K1635" s="187"/>
      <c r="L1635" s="187"/>
      <c r="M1635" s="187"/>
      <c r="N1635" s="187"/>
      <c r="O1635" s="187"/>
      <c r="P1635" s="187"/>
      <c r="Q1635" s="187"/>
      <c r="R1635" s="187"/>
      <c r="S1635" s="187"/>
      <c r="T1635" s="269"/>
      <c r="U1635" s="271">
        <f>IF(AND(H1635=0,I1635=0,J1635=0,K1635=0,L1635=0,M1635=0,N1635=0,O1635=0,P1635=0,Q1635=0,R1635=0,S1635=0,T1635=0),0,AVERAGE($H1635:T1635))</f>
        <v>0</v>
      </c>
      <c r="V1635" s="272">
        <f t="shared" si="52"/>
        <v>0</v>
      </c>
      <c r="W1635" s="272">
        <f>IF(U1635&gt;11,(U1635-#REF!-#REF!),0)</f>
        <v>0</v>
      </c>
    </row>
    <row r="1636" spans="1:23" s="2" customFormat="1" ht="10.7">
      <c r="A1636" s="259">
        <v>1611</v>
      </c>
      <c r="B1636" s="189"/>
      <c r="C1636" s="186"/>
      <c r="D1636" s="187"/>
      <c r="E1636" s="186"/>
      <c r="F1636" s="188"/>
      <c r="G1636" s="262">
        <f t="shared" si="51"/>
        <v>0</v>
      </c>
      <c r="H1636" s="192"/>
      <c r="I1636" s="187"/>
      <c r="J1636" s="187"/>
      <c r="K1636" s="187"/>
      <c r="L1636" s="187"/>
      <c r="M1636" s="187"/>
      <c r="N1636" s="187"/>
      <c r="O1636" s="187"/>
      <c r="P1636" s="187"/>
      <c r="Q1636" s="187"/>
      <c r="R1636" s="187"/>
      <c r="S1636" s="187"/>
      <c r="T1636" s="269"/>
      <c r="U1636" s="271">
        <f>IF(AND(H1636=0,I1636=0,J1636=0,K1636=0,L1636=0,M1636=0,N1636=0,O1636=0,P1636=0,Q1636=0,R1636=0,S1636=0,T1636=0),0,AVERAGE($H1636:T1636))</f>
        <v>0</v>
      </c>
      <c r="V1636" s="272">
        <f t="shared" si="52"/>
        <v>0</v>
      </c>
      <c r="W1636" s="272">
        <f>IF(U1636&gt;11,(U1636-#REF!-#REF!),0)</f>
        <v>0</v>
      </c>
    </row>
    <row r="1637" spans="1:23" s="2" customFormat="1" ht="10.7">
      <c r="A1637" s="259">
        <v>1612</v>
      </c>
      <c r="B1637" s="189"/>
      <c r="C1637" s="186"/>
      <c r="D1637" s="187"/>
      <c r="E1637" s="186"/>
      <c r="F1637" s="188"/>
      <c r="G1637" s="262">
        <f t="shared" si="51"/>
        <v>0</v>
      </c>
      <c r="H1637" s="192"/>
      <c r="I1637" s="187"/>
      <c r="J1637" s="187"/>
      <c r="K1637" s="187"/>
      <c r="L1637" s="187"/>
      <c r="M1637" s="187"/>
      <c r="N1637" s="187"/>
      <c r="O1637" s="187"/>
      <c r="P1637" s="187"/>
      <c r="Q1637" s="187"/>
      <c r="R1637" s="187"/>
      <c r="S1637" s="187"/>
      <c r="T1637" s="269"/>
      <c r="U1637" s="271">
        <f>IF(AND(H1637=0,I1637=0,J1637=0,K1637=0,L1637=0,M1637=0,N1637=0,O1637=0,P1637=0,Q1637=0,R1637=0,S1637=0,T1637=0),0,AVERAGE($H1637:T1637))</f>
        <v>0</v>
      </c>
      <c r="V1637" s="272">
        <f t="shared" si="52"/>
        <v>0</v>
      </c>
      <c r="W1637" s="272">
        <f>IF(U1637&gt;11,(U1637-#REF!-#REF!),0)</f>
        <v>0</v>
      </c>
    </row>
    <row r="1638" spans="1:23" s="2" customFormat="1" ht="10.7">
      <c r="A1638" s="259">
        <v>1613</v>
      </c>
      <c r="B1638" s="189"/>
      <c r="C1638" s="186"/>
      <c r="D1638" s="187"/>
      <c r="E1638" s="186"/>
      <c r="F1638" s="188"/>
      <c r="G1638" s="262">
        <f t="shared" si="51"/>
        <v>0</v>
      </c>
      <c r="H1638" s="192"/>
      <c r="I1638" s="187"/>
      <c r="J1638" s="187"/>
      <c r="K1638" s="187"/>
      <c r="L1638" s="187"/>
      <c r="M1638" s="187"/>
      <c r="N1638" s="187"/>
      <c r="O1638" s="187"/>
      <c r="P1638" s="187"/>
      <c r="Q1638" s="187"/>
      <c r="R1638" s="187"/>
      <c r="S1638" s="187"/>
      <c r="T1638" s="269"/>
      <c r="U1638" s="271">
        <f>IF(AND(H1638=0,I1638=0,J1638=0,K1638=0,L1638=0,M1638=0,N1638=0,O1638=0,P1638=0,Q1638=0,R1638=0,S1638=0,T1638=0),0,AVERAGE($H1638:T1638))</f>
        <v>0</v>
      </c>
      <c r="V1638" s="272">
        <f t="shared" si="52"/>
        <v>0</v>
      </c>
      <c r="W1638" s="272">
        <f>IF(U1638&gt;11,(U1638-#REF!-#REF!),0)</f>
        <v>0</v>
      </c>
    </row>
    <row r="1639" spans="1:23" s="2" customFormat="1" ht="10.7">
      <c r="A1639" s="259">
        <v>1614</v>
      </c>
      <c r="B1639" s="189"/>
      <c r="C1639" s="186"/>
      <c r="D1639" s="187"/>
      <c r="E1639" s="186"/>
      <c r="F1639" s="188"/>
      <c r="G1639" s="262">
        <f t="shared" si="51"/>
        <v>0</v>
      </c>
      <c r="H1639" s="192"/>
      <c r="I1639" s="187"/>
      <c r="J1639" s="187"/>
      <c r="K1639" s="187"/>
      <c r="L1639" s="187"/>
      <c r="M1639" s="187"/>
      <c r="N1639" s="187"/>
      <c r="O1639" s="187"/>
      <c r="P1639" s="187"/>
      <c r="Q1639" s="187"/>
      <c r="R1639" s="187"/>
      <c r="S1639" s="187"/>
      <c r="T1639" s="269"/>
      <c r="U1639" s="271">
        <f>IF(AND(H1639=0,I1639=0,J1639=0,K1639=0,L1639=0,M1639=0,N1639=0,O1639=0,P1639=0,Q1639=0,R1639=0,S1639=0,T1639=0),0,AVERAGE($H1639:T1639))</f>
        <v>0</v>
      </c>
      <c r="V1639" s="272">
        <f t="shared" si="52"/>
        <v>0</v>
      </c>
      <c r="W1639" s="272">
        <f>IF(U1639&gt;11,(U1639-#REF!-#REF!),0)</f>
        <v>0</v>
      </c>
    </row>
    <row r="1640" spans="1:23" s="2" customFormat="1" ht="10.7">
      <c r="A1640" s="259">
        <v>1615</v>
      </c>
      <c r="B1640" s="189"/>
      <c r="C1640" s="186"/>
      <c r="D1640" s="187"/>
      <c r="E1640" s="186"/>
      <c r="F1640" s="188"/>
      <c r="G1640" s="262">
        <f t="shared" si="51"/>
        <v>0</v>
      </c>
      <c r="H1640" s="192"/>
      <c r="I1640" s="187"/>
      <c r="J1640" s="187"/>
      <c r="K1640" s="187"/>
      <c r="L1640" s="187"/>
      <c r="M1640" s="187"/>
      <c r="N1640" s="187"/>
      <c r="O1640" s="187"/>
      <c r="P1640" s="187"/>
      <c r="Q1640" s="187"/>
      <c r="R1640" s="187"/>
      <c r="S1640" s="187"/>
      <c r="T1640" s="269"/>
      <c r="U1640" s="271">
        <f>IF(AND(H1640=0,I1640=0,J1640=0,K1640=0,L1640=0,M1640=0,N1640=0,O1640=0,P1640=0,Q1640=0,R1640=0,S1640=0,T1640=0),0,AVERAGE($H1640:T1640))</f>
        <v>0</v>
      </c>
      <c r="V1640" s="272">
        <f t="shared" si="52"/>
        <v>0</v>
      </c>
      <c r="W1640" s="272">
        <f>IF(U1640&gt;11,(U1640-#REF!-#REF!),0)</f>
        <v>0</v>
      </c>
    </row>
    <row r="1641" spans="1:23" s="2" customFormat="1" ht="10.7">
      <c r="A1641" s="259">
        <v>1616</v>
      </c>
      <c r="B1641" s="189"/>
      <c r="C1641" s="186"/>
      <c r="D1641" s="187"/>
      <c r="E1641" s="186"/>
      <c r="F1641" s="188"/>
      <c r="G1641" s="262">
        <f t="shared" si="51"/>
        <v>0</v>
      </c>
      <c r="H1641" s="192"/>
      <c r="I1641" s="187"/>
      <c r="J1641" s="187"/>
      <c r="K1641" s="187"/>
      <c r="L1641" s="187"/>
      <c r="M1641" s="187"/>
      <c r="N1641" s="187"/>
      <c r="O1641" s="187"/>
      <c r="P1641" s="187"/>
      <c r="Q1641" s="187"/>
      <c r="R1641" s="187"/>
      <c r="S1641" s="187"/>
      <c r="T1641" s="269"/>
      <c r="U1641" s="271">
        <f>IF(AND(H1641=0,I1641=0,J1641=0,K1641=0,L1641=0,M1641=0,N1641=0,O1641=0,P1641=0,Q1641=0,R1641=0,S1641=0,T1641=0),0,AVERAGE($H1641:T1641))</f>
        <v>0</v>
      </c>
      <c r="V1641" s="272">
        <f t="shared" si="52"/>
        <v>0</v>
      </c>
      <c r="W1641" s="272">
        <f>IF(U1641&gt;11,(U1641-#REF!-#REF!),0)</f>
        <v>0</v>
      </c>
    </row>
    <row r="1642" spans="1:23" s="2" customFormat="1" ht="10.7">
      <c r="A1642" s="259">
        <v>1617</v>
      </c>
      <c r="B1642" s="189"/>
      <c r="C1642" s="186"/>
      <c r="D1642" s="187"/>
      <c r="E1642" s="186"/>
      <c r="F1642" s="188"/>
      <c r="G1642" s="262">
        <f t="shared" si="51"/>
        <v>0</v>
      </c>
      <c r="H1642" s="192"/>
      <c r="I1642" s="187"/>
      <c r="J1642" s="187"/>
      <c r="K1642" s="187"/>
      <c r="L1642" s="187"/>
      <c r="M1642" s="187"/>
      <c r="N1642" s="187"/>
      <c r="O1642" s="187"/>
      <c r="P1642" s="187"/>
      <c r="Q1642" s="187"/>
      <c r="R1642" s="187"/>
      <c r="S1642" s="187"/>
      <c r="T1642" s="269"/>
      <c r="U1642" s="271">
        <f>IF(AND(H1642=0,I1642=0,J1642=0,K1642=0,L1642=0,M1642=0,N1642=0,O1642=0,P1642=0,Q1642=0,R1642=0,S1642=0,T1642=0),0,AVERAGE($H1642:T1642))</f>
        <v>0</v>
      </c>
      <c r="V1642" s="272">
        <f t="shared" si="52"/>
        <v>0</v>
      </c>
      <c r="W1642" s="272">
        <f>IF(U1642&gt;11,(U1642-#REF!-#REF!),0)</f>
        <v>0</v>
      </c>
    </row>
    <row r="1643" spans="1:23" s="2" customFormat="1" ht="10.7">
      <c r="A1643" s="259">
        <v>1618</v>
      </c>
      <c r="B1643" s="189"/>
      <c r="C1643" s="186"/>
      <c r="D1643" s="187"/>
      <c r="E1643" s="186"/>
      <c r="F1643" s="188"/>
      <c r="G1643" s="262">
        <f t="shared" si="51"/>
        <v>0</v>
      </c>
      <c r="H1643" s="192"/>
      <c r="I1643" s="187"/>
      <c r="J1643" s="187"/>
      <c r="K1643" s="187"/>
      <c r="L1643" s="187"/>
      <c r="M1643" s="187"/>
      <c r="N1643" s="187"/>
      <c r="O1643" s="187"/>
      <c r="P1643" s="187"/>
      <c r="Q1643" s="187"/>
      <c r="R1643" s="187"/>
      <c r="S1643" s="187"/>
      <c r="T1643" s="269"/>
      <c r="U1643" s="271">
        <f>IF(AND(H1643=0,I1643=0,J1643=0,K1643=0,L1643=0,M1643=0,N1643=0,O1643=0,P1643=0,Q1643=0,R1643=0,S1643=0,T1643=0),0,AVERAGE($H1643:T1643))</f>
        <v>0</v>
      </c>
      <c r="V1643" s="272">
        <f t="shared" si="52"/>
        <v>0</v>
      </c>
      <c r="W1643" s="272">
        <f>IF(U1643&gt;11,(U1643-#REF!-#REF!),0)</f>
        <v>0</v>
      </c>
    </row>
    <row r="1644" spans="1:23" s="2" customFormat="1" ht="10.7">
      <c r="A1644" s="259">
        <v>1619</v>
      </c>
      <c r="B1644" s="189"/>
      <c r="C1644" s="186"/>
      <c r="D1644" s="187"/>
      <c r="E1644" s="186"/>
      <c r="F1644" s="188"/>
      <c r="G1644" s="262">
        <f t="shared" si="51"/>
        <v>0</v>
      </c>
      <c r="H1644" s="192"/>
      <c r="I1644" s="187"/>
      <c r="J1644" s="187"/>
      <c r="K1644" s="187"/>
      <c r="L1644" s="187"/>
      <c r="M1644" s="187"/>
      <c r="N1644" s="187"/>
      <c r="O1644" s="187"/>
      <c r="P1644" s="187"/>
      <c r="Q1644" s="187"/>
      <c r="R1644" s="187"/>
      <c r="S1644" s="187"/>
      <c r="T1644" s="269"/>
      <c r="U1644" s="271">
        <f>IF(AND(H1644=0,I1644=0,J1644=0,K1644=0,L1644=0,M1644=0,N1644=0,O1644=0,P1644=0,Q1644=0,R1644=0,S1644=0,T1644=0),0,AVERAGE($H1644:T1644))</f>
        <v>0</v>
      </c>
      <c r="V1644" s="272">
        <f t="shared" si="52"/>
        <v>0</v>
      </c>
      <c r="W1644" s="272">
        <f>IF(U1644&gt;11,(U1644-#REF!-#REF!),0)</f>
        <v>0</v>
      </c>
    </row>
    <row r="1645" spans="1:23" s="2" customFormat="1" ht="10.7">
      <c r="A1645" s="259">
        <v>1620</v>
      </c>
      <c r="B1645" s="189"/>
      <c r="C1645" s="186"/>
      <c r="D1645" s="187"/>
      <c r="E1645" s="186"/>
      <c r="F1645" s="188"/>
      <c r="G1645" s="262">
        <f t="shared" si="51"/>
        <v>0</v>
      </c>
      <c r="H1645" s="192"/>
      <c r="I1645" s="187"/>
      <c r="J1645" s="187"/>
      <c r="K1645" s="187"/>
      <c r="L1645" s="187"/>
      <c r="M1645" s="187"/>
      <c r="N1645" s="187"/>
      <c r="O1645" s="187"/>
      <c r="P1645" s="187"/>
      <c r="Q1645" s="187"/>
      <c r="R1645" s="187"/>
      <c r="S1645" s="187"/>
      <c r="T1645" s="269"/>
      <c r="U1645" s="271">
        <f>IF(AND(H1645=0,I1645=0,J1645=0,K1645=0,L1645=0,M1645=0,N1645=0,O1645=0,P1645=0,Q1645=0,R1645=0,S1645=0,T1645=0),0,AVERAGE($H1645:T1645))</f>
        <v>0</v>
      </c>
      <c r="V1645" s="272">
        <f t="shared" si="52"/>
        <v>0</v>
      </c>
      <c r="W1645" s="272">
        <f>IF(U1645&gt;11,(U1645-#REF!-#REF!),0)</f>
        <v>0</v>
      </c>
    </row>
    <row r="1646" spans="1:23" s="2" customFormat="1" ht="10.7">
      <c r="A1646" s="259">
        <v>1621</v>
      </c>
      <c r="B1646" s="189"/>
      <c r="C1646" s="186"/>
      <c r="D1646" s="187"/>
      <c r="E1646" s="186"/>
      <c r="F1646" s="188"/>
      <c r="G1646" s="262">
        <f t="shared" si="51"/>
        <v>0</v>
      </c>
      <c r="H1646" s="192"/>
      <c r="I1646" s="187"/>
      <c r="J1646" s="187"/>
      <c r="K1646" s="187"/>
      <c r="L1646" s="187"/>
      <c r="M1646" s="187"/>
      <c r="N1646" s="187"/>
      <c r="O1646" s="187"/>
      <c r="P1646" s="187"/>
      <c r="Q1646" s="187"/>
      <c r="R1646" s="187"/>
      <c r="S1646" s="187"/>
      <c r="T1646" s="269"/>
      <c r="U1646" s="271">
        <f>IF(AND(H1646=0,I1646=0,J1646=0,K1646=0,L1646=0,M1646=0,N1646=0,O1646=0,P1646=0,Q1646=0,R1646=0,S1646=0,T1646=0),0,AVERAGE($H1646:T1646))</f>
        <v>0</v>
      </c>
      <c r="V1646" s="272">
        <f t="shared" si="52"/>
        <v>0</v>
      </c>
      <c r="W1646" s="272">
        <f>IF(U1646&gt;11,(U1646-#REF!-#REF!),0)</f>
        <v>0</v>
      </c>
    </row>
    <row r="1647" spans="1:23" s="2" customFormat="1" ht="10.7">
      <c r="A1647" s="259">
        <v>1622</v>
      </c>
      <c r="B1647" s="189"/>
      <c r="C1647" s="186"/>
      <c r="D1647" s="187"/>
      <c r="E1647" s="186"/>
      <c r="F1647" s="188"/>
      <c r="G1647" s="262">
        <f t="shared" si="51"/>
        <v>0</v>
      </c>
      <c r="H1647" s="192"/>
      <c r="I1647" s="187"/>
      <c r="J1647" s="187"/>
      <c r="K1647" s="187"/>
      <c r="L1647" s="187"/>
      <c r="M1647" s="187"/>
      <c r="N1647" s="187"/>
      <c r="O1647" s="187"/>
      <c r="P1647" s="187"/>
      <c r="Q1647" s="187"/>
      <c r="R1647" s="187"/>
      <c r="S1647" s="187"/>
      <c r="T1647" s="269"/>
      <c r="U1647" s="271">
        <f>IF(AND(H1647=0,I1647=0,J1647=0,K1647=0,L1647=0,M1647=0,N1647=0,O1647=0,P1647=0,Q1647=0,R1647=0,S1647=0,T1647=0),0,AVERAGE($H1647:T1647))</f>
        <v>0</v>
      </c>
      <c r="V1647" s="272">
        <f t="shared" si="52"/>
        <v>0</v>
      </c>
      <c r="W1647" s="272">
        <f>IF(U1647&gt;11,(U1647-#REF!-#REF!),0)</f>
        <v>0</v>
      </c>
    </row>
    <row r="1648" spans="1:23" s="2" customFormat="1" ht="10.7">
      <c r="A1648" s="259">
        <v>1623</v>
      </c>
      <c r="B1648" s="189"/>
      <c r="C1648" s="186"/>
      <c r="D1648" s="187"/>
      <c r="E1648" s="186"/>
      <c r="F1648" s="188"/>
      <c r="G1648" s="262">
        <f t="shared" si="51"/>
        <v>0</v>
      </c>
      <c r="H1648" s="192"/>
      <c r="I1648" s="187"/>
      <c r="J1648" s="187"/>
      <c r="K1648" s="187"/>
      <c r="L1648" s="187"/>
      <c r="M1648" s="187"/>
      <c r="N1648" s="187"/>
      <c r="O1648" s="187"/>
      <c r="P1648" s="187"/>
      <c r="Q1648" s="187"/>
      <c r="R1648" s="187"/>
      <c r="S1648" s="187"/>
      <c r="T1648" s="269"/>
      <c r="U1648" s="271">
        <f>IF(AND(H1648=0,I1648=0,J1648=0,K1648=0,L1648=0,M1648=0,N1648=0,O1648=0,P1648=0,Q1648=0,R1648=0,S1648=0,T1648=0),0,AVERAGE($H1648:T1648))</f>
        <v>0</v>
      </c>
      <c r="V1648" s="272">
        <f t="shared" si="52"/>
        <v>0</v>
      </c>
      <c r="W1648" s="272">
        <f>IF(U1648&gt;11,(U1648-#REF!-#REF!),0)</f>
        <v>0</v>
      </c>
    </row>
    <row r="1649" spans="1:23" s="2" customFormat="1" ht="10.7">
      <c r="A1649" s="259">
        <v>1624</v>
      </c>
      <c r="B1649" s="189"/>
      <c r="C1649" s="186"/>
      <c r="D1649" s="187"/>
      <c r="E1649" s="186"/>
      <c r="F1649" s="188"/>
      <c r="G1649" s="262">
        <f t="shared" si="51"/>
        <v>0</v>
      </c>
      <c r="H1649" s="192"/>
      <c r="I1649" s="187"/>
      <c r="J1649" s="187"/>
      <c r="K1649" s="187"/>
      <c r="L1649" s="187"/>
      <c r="M1649" s="187"/>
      <c r="N1649" s="187"/>
      <c r="O1649" s="187"/>
      <c r="P1649" s="187"/>
      <c r="Q1649" s="187"/>
      <c r="R1649" s="187"/>
      <c r="S1649" s="187"/>
      <c r="T1649" s="269"/>
      <c r="U1649" s="271">
        <f>IF(AND(H1649=0,I1649=0,J1649=0,K1649=0,L1649=0,M1649=0,N1649=0,O1649=0,P1649=0,Q1649=0,R1649=0,S1649=0,T1649=0),0,AVERAGE($H1649:T1649))</f>
        <v>0</v>
      </c>
      <c r="V1649" s="272">
        <f t="shared" si="52"/>
        <v>0</v>
      </c>
      <c r="W1649" s="272">
        <f>IF(U1649&gt;11,(U1649-#REF!-#REF!),0)</f>
        <v>0</v>
      </c>
    </row>
    <row r="1650" spans="1:23" s="2" customFormat="1" ht="10.7">
      <c r="A1650" s="259">
        <v>1625</v>
      </c>
      <c r="B1650" s="189"/>
      <c r="C1650" s="186"/>
      <c r="D1650" s="187"/>
      <c r="E1650" s="186"/>
      <c r="F1650" s="188"/>
      <c r="G1650" s="262">
        <f t="shared" si="51"/>
        <v>0</v>
      </c>
      <c r="H1650" s="192"/>
      <c r="I1650" s="187"/>
      <c r="J1650" s="187"/>
      <c r="K1650" s="187"/>
      <c r="L1650" s="187"/>
      <c r="M1650" s="187"/>
      <c r="N1650" s="187"/>
      <c r="O1650" s="187"/>
      <c r="P1650" s="187"/>
      <c r="Q1650" s="187"/>
      <c r="R1650" s="187"/>
      <c r="S1650" s="187"/>
      <c r="T1650" s="269"/>
      <c r="U1650" s="271">
        <f>IF(AND(H1650=0,I1650=0,J1650=0,K1650=0,L1650=0,M1650=0,N1650=0,O1650=0,P1650=0,Q1650=0,R1650=0,S1650=0,T1650=0),0,AVERAGE($H1650:T1650))</f>
        <v>0</v>
      </c>
      <c r="V1650" s="272">
        <f t="shared" si="52"/>
        <v>0</v>
      </c>
      <c r="W1650" s="272">
        <f>IF(U1650&gt;11,(U1650-#REF!-#REF!),0)</f>
        <v>0</v>
      </c>
    </row>
    <row r="1651" spans="1:23" s="2" customFormat="1" ht="10.7">
      <c r="A1651" s="259">
        <v>1626</v>
      </c>
      <c r="B1651" s="189"/>
      <c r="C1651" s="186"/>
      <c r="D1651" s="187"/>
      <c r="E1651" s="186"/>
      <c r="F1651" s="188"/>
      <c r="G1651" s="262">
        <f t="shared" si="51"/>
        <v>0</v>
      </c>
      <c r="H1651" s="192"/>
      <c r="I1651" s="187"/>
      <c r="J1651" s="187"/>
      <c r="K1651" s="187"/>
      <c r="L1651" s="187"/>
      <c r="M1651" s="187"/>
      <c r="N1651" s="187"/>
      <c r="O1651" s="187"/>
      <c r="P1651" s="187"/>
      <c r="Q1651" s="187"/>
      <c r="R1651" s="187"/>
      <c r="S1651" s="187"/>
      <c r="T1651" s="269"/>
      <c r="U1651" s="271">
        <f>IF(AND(H1651=0,I1651=0,J1651=0,K1651=0,L1651=0,M1651=0,N1651=0,O1651=0,P1651=0,Q1651=0,R1651=0,S1651=0,T1651=0),0,AVERAGE($H1651:T1651))</f>
        <v>0</v>
      </c>
      <c r="V1651" s="272">
        <f t="shared" si="52"/>
        <v>0</v>
      </c>
      <c r="W1651" s="272">
        <f>IF(U1651&gt;11,(U1651-#REF!-#REF!),0)</f>
        <v>0</v>
      </c>
    </row>
    <row r="1652" spans="1:23" s="2" customFormat="1" ht="10.7">
      <c r="A1652" s="259">
        <v>1627</v>
      </c>
      <c r="B1652" s="189"/>
      <c r="C1652" s="186"/>
      <c r="D1652" s="187"/>
      <c r="E1652" s="186"/>
      <c r="F1652" s="188"/>
      <c r="G1652" s="262">
        <f t="shared" si="51"/>
        <v>0</v>
      </c>
      <c r="H1652" s="192"/>
      <c r="I1652" s="187"/>
      <c r="J1652" s="187"/>
      <c r="K1652" s="187"/>
      <c r="L1652" s="187"/>
      <c r="M1652" s="187"/>
      <c r="N1652" s="187"/>
      <c r="O1652" s="187"/>
      <c r="P1652" s="187"/>
      <c r="Q1652" s="187"/>
      <c r="R1652" s="187"/>
      <c r="S1652" s="187"/>
      <c r="T1652" s="269"/>
      <c r="U1652" s="271">
        <f>IF(AND(H1652=0,I1652=0,J1652=0,K1652=0,L1652=0,M1652=0,N1652=0,O1652=0,P1652=0,Q1652=0,R1652=0,S1652=0,T1652=0),0,AVERAGE($H1652:T1652))</f>
        <v>0</v>
      </c>
      <c r="V1652" s="272">
        <f t="shared" si="52"/>
        <v>0</v>
      </c>
      <c r="W1652" s="272">
        <f>IF(U1652&gt;11,(U1652-#REF!-#REF!),0)</f>
        <v>0</v>
      </c>
    </row>
    <row r="1653" spans="1:23" s="2" customFormat="1" ht="10.7">
      <c r="A1653" s="259">
        <v>1628</v>
      </c>
      <c r="B1653" s="189"/>
      <c r="C1653" s="186"/>
      <c r="D1653" s="187"/>
      <c r="E1653" s="186"/>
      <c r="F1653" s="188"/>
      <c r="G1653" s="262">
        <f t="shared" si="51"/>
        <v>0</v>
      </c>
      <c r="H1653" s="192"/>
      <c r="I1653" s="187"/>
      <c r="J1653" s="187"/>
      <c r="K1653" s="187"/>
      <c r="L1653" s="187"/>
      <c r="M1653" s="187"/>
      <c r="N1653" s="187"/>
      <c r="O1653" s="187"/>
      <c r="P1653" s="187"/>
      <c r="Q1653" s="187"/>
      <c r="R1653" s="187"/>
      <c r="S1653" s="187"/>
      <c r="T1653" s="269"/>
      <c r="U1653" s="271">
        <f>IF(AND(H1653=0,I1653=0,J1653=0,K1653=0,L1653=0,M1653=0,N1653=0,O1653=0,P1653=0,Q1653=0,R1653=0,S1653=0,T1653=0),0,AVERAGE($H1653:T1653))</f>
        <v>0</v>
      </c>
      <c r="V1653" s="272">
        <f t="shared" si="52"/>
        <v>0</v>
      </c>
      <c r="W1653" s="272">
        <f>IF(U1653&gt;11,(U1653-#REF!-#REF!),0)</f>
        <v>0</v>
      </c>
    </row>
    <row r="1654" spans="1:23" s="2" customFormat="1" ht="10.7">
      <c r="A1654" s="259">
        <v>1629</v>
      </c>
      <c r="B1654" s="189"/>
      <c r="C1654" s="186"/>
      <c r="D1654" s="187"/>
      <c r="E1654" s="186"/>
      <c r="F1654" s="188"/>
      <c r="G1654" s="262">
        <f t="shared" si="51"/>
        <v>0</v>
      </c>
      <c r="H1654" s="192"/>
      <c r="I1654" s="187"/>
      <c r="J1654" s="187"/>
      <c r="K1654" s="187"/>
      <c r="L1654" s="187"/>
      <c r="M1654" s="187"/>
      <c r="N1654" s="187"/>
      <c r="O1654" s="187"/>
      <c r="P1654" s="187"/>
      <c r="Q1654" s="187"/>
      <c r="R1654" s="187"/>
      <c r="S1654" s="187"/>
      <c r="T1654" s="269"/>
      <c r="U1654" s="271">
        <f>IF(AND(H1654=0,I1654=0,J1654=0,K1654=0,L1654=0,M1654=0,N1654=0,O1654=0,P1654=0,Q1654=0,R1654=0,S1654=0,T1654=0),0,AVERAGE($H1654:T1654))</f>
        <v>0</v>
      </c>
      <c r="V1654" s="272">
        <f t="shared" si="52"/>
        <v>0</v>
      </c>
      <c r="W1654" s="272">
        <f>IF(U1654&gt;11,(U1654-#REF!-#REF!),0)</f>
        <v>0</v>
      </c>
    </row>
    <row r="1655" spans="1:23" s="2" customFormat="1" ht="10.7">
      <c r="A1655" s="259">
        <v>1630</v>
      </c>
      <c r="B1655" s="189"/>
      <c r="C1655" s="186"/>
      <c r="D1655" s="187"/>
      <c r="E1655" s="186"/>
      <c r="F1655" s="188"/>
      <c r="G1655" s="262">
        <f t="shared" si="51"/>
        <v>0</v>
      </c>
      <c r="H1655" s="192"/>
      <c r="I1655" s="187"/>
      <c r="J1655" s="187"/>
      <c r="K1655" s="187"/>
      <c r="L1655" s="187"/>
      <c r="M1655" s="187"/>
      <c r="N1655" s="187"/>
      <c r="O1655" s="187"/>
      <c r="P1655" s="187"/>
      <c r="Q1655" s="187"/>
      <c r="R1655" s="187"/>
      <c r="S1655" s="187"/>
      <c r="T1655" s="269"/>
      <c r="U1655" s="271">
        <f>IF(AND(H1655=0,I1655=0,J1655=0,K1655=0,L1655=0,M1655=0,N1655=0,O1655=0,P1655=0,Q1655=0,R1655=0,S1655=0,T1655=0),0,AVERAGE($H1655:T1655))</f>
        <v>0</v>
      </c>
      <c r="V1655" s="272">
        <f t="shared" si="52"/>
        <v>0</v>
      </c>
      <c r="W1655" s="272">
        <f>IF(U1655&gt;11,(U1655-#REF!-#REF!),0)</f>
        <v>0</v>
      </c>
    </row>
    <row r="1656" spans="1:23" s="2" customFormat="1" ht="10.7">
      <c r="A1656" s="259">
        <v>1631</v>
      </c>
      <c r="B1656" s="189"/>
      <c r="C1656" s="186"/>
      <c r="D1656" s="187"/>
      <c r="E1656" s="186"/>
      <c r="F1656" s="188"/>
      <c r="G1656" s="262">
        <f t="shared" si="51"/>
        <v>0</v>
      </c>
      <c r="H1656" s="192"/>
      <c r="I1656" s="187"/>
      <c r="J1656" s="187"/>
      <c r="K1656" s="187"/>
      <c r="L1656" s="187"/>
      <c r="M1656" s="187"/>
      <c r="N1656" s="187"/>
      <c r="O1656" s="187"/>
      <c r="P1656" s="187"/>
      <c r="Q1656" s="187"/>
      <c r="R1656" s="187"/>
      <c r="S1656" s="187"/>
      <c r="T1656" s="269"/>
      <c r="U1656" s="271">
        <f>IF(AND(H1656=0,I1656=0,J1656=0,K1656=0,L1656=0,M1656=0,N1656=0,O1656=0,P1656=0,Q1656=0,R1656=0,S1656=0,T1656=0),0,AVERAGE($H1656:T1656))</f>
        <v>0</v>
      </c>
      <c r="V1656" s="272">
        <f t="shared" si="52"/>
        <v>0</v>
      </c>
      <c r="W1656" s="272">
        <f>IF(U1656&gt;11,(U1656-#REF!-#REF!),0)</f>
        <v>0</v>
      </c>
    </row>
    <row r="1657" spans="1:23" s="2" customFormat="1" ht="10.7">
      <c r="A1657" s="259">
        <v>1632</v>
      </c>
      <c r="B1657" s="189"/>
      <c r="C1657" s="186"/>
      <c r="D1657" s="187"/>
      <c r="E1657" s="186"/>
      <c r="F1657" s="188"/>
      <c r="G1657" s="262">
        <f t="shared" si="51"/>
        <v>0</v>
      </c>
      <c r="H1657" s="192"/>
      <c r="I1657" s="187"/>
      <c r="J1657" s="187"/>
      <c r="K1657" s="187"/>
      <c r="L1657" s="187"/>
      <c r="M1657" s="187"/>
      <c r="N1657" s="187"/>
      <c r="O1657" s="187"/>
      <c r="P1657" s="187"/>
      <c r="Q1657" s="187"/>
      <c r="R1657" s="187"/>
      <c r="S1657" s="187"/>
      <c r="T1657" s="269"/>
      <c r="U1657" s="271">
        <f>IF(AND(H1657=0,I1657=0,J1657=0,K1657=0,L1657=0,M1657=0,N1657=0,O1657=0,P1657=0,Q1657=0,R1657=0,S1657=0,T1657=0),0,AVERAGE($H1657:T1657))</f>
        <v>0</v>
      </c>
      <c r="V1657" s="272">
        <f t="shared" si="52"/>
        <v>0</v>
      </c>
      <c r="W1657" s="272">
        <f>IF(U1657&gt;11,(U1657-#REF!-#REF!),0)</f>
        <v>0</v>
      </c>
    </row>
    <row r="1658" spans="1:23" s="2" customFormat="1" ht="10.7">
      <c r="A1658" s="259">
        <v>1633</v>
      </c>
      <c r="B1658" s="189"/>
      <c r="C1658" s="186"/>
      <c r="D1658" s="187"/>
      <c r="E1658" s="186"/>
      <c r="F1658" s="188"/>
      <c r="G1658" s="262">
        <f t="shared" si="51"/>
        <v>0</v>
      </c>
      <c r="H1658" s="192"/>
      <c r="I1658" s="187"/>
      <c r="J1658" s="187"/>
      <c r="K1658" s="187"/>
      <c r="L1658" s="187"/>
      <c r="M1658" s="187"/>
      <c r="N1658" s="187"/>
      <c r="O1658" s="187"/>
      <c r="P1658" s="187"/>
      <c r="Q1658" s="187"/>
      <c r="R1658" s="187"/>
      <c r="S1658" s="187"/>
      <c r="T1658" s="269"/>
      <c r="U1658" s="271">
        <f>IF(AND(H1658=0,I1658=0,J1658=0,K1658=0,L1658=0,M1658=0,N1658=0,O1658=0,P1658=0,Q1658=0,R1658=0,S1658=0,T1658=0),0,AVERAGE($H1658:T1658))</f>
        <v>0</v>
      </c>
      <c r="V1658" s="272">
        <f t="shared" si="52"/>
        <v>0</v>
      </c>
      <c r="W1658" s="272">
        <f>IF(U1658&gt;11,(U1658-#REF!-#REF!),0)</f>
        <v>0</v>
      </c>
    </row>
    <row r="1659" spans="1:23" s="2" customFormat="1" ht="10.7">
      <c r="A1659" s="259">
        <v>1634</v>
      </c>
      <c r="B1659" s="189"/>
      <c r="C1659" s="186"/>
      <c r="D1659" s="187"/>
      <c r="E1659" s="186"/>
      <c r="F1659" s="188"/>
      <c r="G1659" s="262">
        <f t="shared" si="51"/>
        <v>0</v>
      </c>
      <c r="H1659" s="192"/>
      <c r="I1659" s="187"/>
      <c r="J1659" s="187"/>
      <c r="K1659" s="187"/>
      <c r="L1659" s="187"/>
      <c r="M1659" s="187"/>
      <c r="N1659" s="187"/>
      <c r="O1659" s="187"/>
      <c r="P1659" s="187"/>
      <c r="Q1659" s="187"/>
      <c r="R1659" s="187"/>
      <c r="S1659" s="187"/>
      <c r="T1659" s="269"/>
      <c r="U1659" s="271">
        <f>IF(AND(H1659=0,I1659=0,J1659=0,K1659=0,L1659=0,M1659=0,N1659=0,O1659=0,P1659=0,Q1659=0,R1659=0,S1659=0,T1659=0),0,AVERAGE($H1659:T1659))</f>
        <v>0</v>
      </c>
      <c r="V1659" s="272">
        <f t="shared" si="52"/>
        <v>0</v>
      </c>
      <c r="W1659" s="272">
        <f>IF(U1659&gt;11,(U1659-#REF!-#REF!),0)</f>
        <v>0</v>
      </c>
    </row>
    <row r="1660" spans="1:23" s="2" customFormat="1" ht="10.7">
      <c r="A1660" s="259">
        <v>1635</v>
      </c>
      <c r="B1660" s="189"/>
      <c r="C1660" s="186"/>
      <c r="D1660" s="187"/>
      <c r="E1660" s="186"/>
      <c r="F1660" s="188"/>
      <c r="G1660" s="262">
        <f t="shared" si="51"/>
        <v>0</v>
      </c>
      <c r="H1660" s="192"/>
      <c r="I1660" s="187"/>
      <c r="J1660" s="187"/>
      <c r="K1660" s="187"/>
      <c r="L1660" s="187"/>
      <c r="M1660" s="187"/>
      <c r="N1660" s="187"/>
      <c r="O1660" s="187"/>
      <c r="P1660" s="187"/>
      <c r="Q1660" s="187"/>
      <c r="R1660" s="187"/>
      <c r="S1660" s="187"/>
      <c r="T1660" s="269"/>
      <c r="U1660" s="271">
        <f>IF(AND(H1660=0,I1660=0,J1660=0,K1660=0,L1660=0,M1660=0,N1660=0,O1660=0,P1660=0,Q1660=0,R1660=0,S1660=0,T1660=0),0,AVERAGE($H1660:T1660))</f>
        <v>0</v>
      </c>
      <c r="V1660" s="272">
        <f t="shared" si="52"/>
        <v>0</v>
      </c>
      <c r="W1660" s="272">
        <f>IF(U1660&gt;11,(U1660-#REF!-#REF!),0)</f>
        <v>0</v>
      </c>
    </row>
    <row r="1661" spans="1:23" s="2" customFormat="1" ht="10.7">
      <c r="A1661" s="259">
        <v>1636</v>
      </c>
      <c r="B1661" s="189"/>
      <c r="C1661" s="186"/>
      <c r="D1661" s="187"/>
      <c r="E1661" s="186"/>
      <c r="F1661" s="188"/>
      <c r="G1661" s="262">
        <f t="shared" si="51"/>
        <v>0</v>
      </c>
      <c r="H1661" s="192"/>
      <c r="I1661" s="187"/>
      <c r="J1661" s="187"/>
      <c r="K1661" s="187"/>
      <c r="L1661" s="187"/>
      <c r="M1661" s="187"/>
      <c r="N1661" s="187"/>
      <c r="O1661" s="187"/>
      <c r="P1661" s="187"/>
      <c r="Q1661" s="187"/>
      <c r="R1661" s="187"/>
      <c r="S1661" s="187"/>
      <c r="T1661" s="269"/>
      <c r="U1661" s="271">
        <f>IF(AND(H1661=0,I1661=0,J1661=0,K1661=0,L1661=0,M1661=0,N1661=0,O1661=0,P1661=0,Q1661=0,R1661=0,S1661=0,T1661=0),0,AVERAGE($H1661:T1661))</f>
        <v>0</v>
      </c>
      <c r="V1661" s="272">
        <f t="shared" si="52"/>
        <v>0</v>
      </c>
      <c r="W1661" s="272">
        <f>IF(U1661&gt;11,(U1661-#REF!-#REF!),0)</f>
        <v>0</v>
      </c>
    </row>
    <row r="1662" spans="1:23" s="2" customFormat="1" ht="10.7">
      <c r="A1662" s="259">
        <v>1637</v>
      </c>
      <c r="B1662" s="189"/>
      <c r="C1662" s="186"/>
      <c r="D1662" s="187"/>
      <c r="E1662" s="186"/>
      <c r="F1662" s="188"/>
      <c r="G1662" s="262">
        <f t="shared" si="51"/>
        <v>0</v>
      </c>
      <c r="H1662" s="192"/>
      <c r="I1662" s="187"/>
      <c r="J1662" s="187"/>
      <c r="K1662" s="187"/>
      <c r="L1662" s="187"/>
      <c r="M1662" s="187"/>
      <c r="N1662" s="187"/>
      <c r="O1662" s="187"/>
      <c r="P1662" s="187"/>
      <c r="Q1662" s="187"/>
      <c r="R1662" s="187"/>
      <c r="S1662" s="187"/>
      <c r="T1662" s="269"/>
      <c r="U1662" s="271">
        <f>IF(AND(H1662=0,I1662=0,J1662=0,K1662=0,L1662=0,M1662=0,N1662=0,O1662=0,P1662=0,Q1662=0,R1662=0,S1662=0,T1662=0),0,AVERAGE($H1662:T1662))</f>
        <v>0</v>
      </c>
      <c r="V1662" s="272">
        <f t="shared" si="52"/>
        <v>0</v>
      </c>
      <c r="W1662" s="272">
        <f>IF(U1662&gt;11,(U1662-#REF!-#REF!),0)</f>
        <v>0</v>
      </c>
    </row>
    <row r="1663" spans="1:23" s="2" customFormat="1" ht="10.7">
      <c r="A1663" s="259">
        <v>1638</v>
      </c>
      <c r="B1663" s="189"/>
      <c r="C1663" s="186"/>
      <c r="D1663" s="187"/>
      <c r="E1663" s="186"/>
      <c r="F1663" s="188"/>
      <c r="G1663" s="262">
        <f t="shared" si="51"/>
        <v>0</v>
      </c>
      <c r="H1663" s="192"/>
      <c r="I1663" s="187"/>
      <c r="J1663" s="187"/>
      <c r="K1663" s="187"/>
      <c r="L1663" s="187"/>
      <c r="M1663" s="187"/>
      <c r="N1663" s="187"/>
      <c r="O1663" s="187"/>
      <c r="P1663" s="187"/>
      <c r="Q1663" s="187"/>
      <c r="R1663" s="187"/>
      <c r="S1663" s="187"/>
      <c r="T1663" s="269"/>
      <c r="U1663" s="271">
        <f>IF(AND(H1663=0,I1663=0,J1663=0,K1663=0,L1663=0,M1663=0,N1663=0,O1663=0,P1663=0,Q1663=0,R1663=0,S1663=0,T1663=0),0,AVERAGE($H1663:T1663))</f>
        <v>0</v>
      </c>
      <c r="V1663" s="272">
        <f t="shared" si="52"/>
        <v>0</v>
      </c>
      <c r="W1663" s="272">
        <f>IF(U1663&gt;11,(U1663-#REF!-#REF!),0)</f>
        <v>0</v>
      </c>
    </row>
    <row r="1664" spans="1:23" s="2" customFormat="1" ht="10.7">
      <c r="A1664" s="259">
        <v>1639</v>
      </c>
      <c r="B1664" s="189"/>
      <c r="C1664" s="186"/>
      <c r="D1664" s="187"/>
      <c r="E1664" s="186"/>
      <c r="F1664" s="188"/>
      <c r="G1664" s="262">
        <f t="shared" si="51"/>
        <v>0</v>
      </c>
      <c r="H1664" s="192"/>
      <c r="I1664" s="187"/>
      <c r="J1664" s="187"/>
      <c r="K1664" s="187"/>
      <c r="L1664" s="187"/>
      <c r="M1664" s="187"/>
      <c r="N1664" s="187"/>
      <c r="O1664" s="187"/>
      <c r="P1664" s="187"/>
      <c r="Q1664" s="187"/>
      <c r="R1664" s="187"/>
      <c r="S1664" s="187"/>
      <c r="T1664" s="269"/>
      <c r="U1664" s="271">
        <f>IF(AND(H1664=0,I1664=0,J1664=0,K1664=0,L1664=0,M1664=0,N1664=0,O1664=0,P1664=0,Q1664=0,R1664=0,S1664=0,T1664=0),0,AVERAGE($H1664:T1664))</f>
        <v>0</v>
      </c>
      <c r="V1664" s="272">
        <f t="shared" si="52"/>
        <v>0</v>
      </c>
      <c r="W1664" s="272">
        <f>IF(U1664&gt;11,(U1664-#REF!-#REF!),0)</f>
        <v>0</v>
      </c>
    </row>
    <row r="1665" spans="1:23" s="2" customFormat="1" ht="10.7">
      <c r="A1665" s="259">
        <v>1640</v>
      </c>
      <c r="B1665" s="189"/>
      <c r="C1665" s="186"/>
      <c r="D1665" s="187"/>
      <c r="E1665" s="186"/>
      <c r="F1665" s="188"/>
      <c r="G1665" s="262">
        <f t="shared" si="51"/>
        <v>0</v>
      </c>
      <c r="H1665" s="192"/>
      <c r="I1665" s="187"/>
      <c r="J1665" s="187"/>
      <c r="K1665" s="187"/>
      <c r="L1665" s="187"/>
      <c r="M1665" s="187"/>
      <c r="N1665" s="187"/>
      <c r="O1665" s="187"/>
      <c r="P1665" s="187"/>
      <c r="Q1665" s="187"/>
      <c r="R1665" s="187"/>
      <c r="S1665" s="187"/>
      <c r="T1665" s="269"/>
      <c r="U1665" s="271">
        <f>IF(AND(H1665=0,I1665=0,J1665=0,K1665=0,L1665=0,M1665=0,N1665=0,O1665=0,P1665=0,Q1665=0,R1665=0,S1665=0,T1665=0),0,AVERAGE($H1665:T1665))</f>
        <v>0</v>
      </c>
      <c r="V1665" s="272">
        <f t="shared" si="52"/>
        <v>0</v>
      </c>
      <c r="W1665" s="272">
        <f>IF(U1665&gt;11,(U1665-#REF!-#REF!),0)</f>
        <v>0</v>
      </c>
    </row>
    <row r="1666" spans="1:23" s="2" customFormat="1" ht="10.7">
      <c r="A1666" s="259">
        <v>1641</v>
      </c>
      <c r="B1666" s="189"/>
      <c r="C1666" s="186"/>
      <c r="D1666" s="187"/>
      <c r="E1666" s="186"/>
      <c r="F1666" s="188"/>
      <c r="G1666" s="262">
        <f t="shared" si="51"/>
        <v>0</v>
      </c>
      <c r="H1666" s="192"/>
      <c r="I1666" s="187"/>
      <c r="J1666" s="187"/>
      <c r="K1666" s="187"/>
      <c r="L1666" s="187"/>
      <c r="M1666" s="187"/>
      <c r="N1666" s="187"/>
      <c r="O1666" s="187"/>
      <c r="P1666" s="187"/>
      <c r="Q1666" s="187"/>
      <c r="R1666" s="187"/>
      <c r="S1666" s="187"/>
      <c r="T1666" s="269"/>
      <c r="U1666" s="271">
        <f>IF(AND(H1666=0,I1666=0,J1666=0,K1666=0,L1666=0,M1666=0,N1666=0,O1666=0,P1666=0,Q1666=0,R1666=0,S1666=0,T1666=0),0,AVERAGE($H1666:T1666))</f>
        <v>0</v>
      </c>
      <c r="V1666" s="272">
        <f t="shared" si="52"/>
        <v>0</v>
      </c>
      <c r="W1666" s="272">
        <f>IF(U1666&gt;11,(U1666-#REF!-#REF!),0)</f>
        <v>0</v>
      </c>
    </row>
    <row r="1667" spans="1:23" s="2" customFormat="1" ht="10.7">
      <c r="A1667" s="259">
        <v>1642</v>
      </c>
      <c r="B1667" s="189"/>
      <c r="C1667" s="186"/>
      <c r="D1667" s="187"/>
      <c r="E1667" s="186"/>
      <c r="F1667" s="188"/>
      <c r="G1667" s="262">
        <f t="shared" si="51"/>
        <v>0</v>
      </c>
      <c r="H1667" s="192"/>
      <c r="I1667" s="187"/>
      <c r="J1667" s="187"/>
      <c r="K1667" s="187"/>
      <c r="L1667" s="187"/>
      <c r="M1667" s="187"/>
      <c r="N1667" s="187"/>
      <c r="O1667" s="187"/>
      <c r="P1667" s="187"/>
      <c r="Q1667" s="187"/>
      <c r="R1667" s="187"/>
      <c r="S1667" s="187"/>
      <c r="T1667" s="269"/>
      <c r="U1667" s="271">
        <f>IF(AND(H1667=0,I1667=0,J1667=0,K1667=0,L1667=0,M1667=0,N1667=0,O1667=0,P1667=0,Q1667=0,R1667=0,S1667=0,T1667=0),0,AVERAGE($H1667:T1667))</f>
        <v>0</v>
      </c>
      <c r="V1667" s="272">
        <f t="shared" si="52"/>
        <v>0</v>
      </c>
      <c r="W1667" s="272">
        <f>IF(U1667&gt;11,(U1667-#REF!-#REF!),0)</f>
        <v>0</v>
      </c>
    </row>
    <row r="1668" spans="1:23" s="2" customFormat="1" ht="10.7">
      <c r="A1668" s="259">
        <v>1643</v>
      </c>
      <c r="B1668" s="189"/>
      <c r="C1668" s="186"/>
      <c r="D1668" s="187"/>
      <c r="E1668" s="186"/>
      <c r="F1668" s="188"/>
      <c r="G1668" s="262">
        <f t="shared" si="51"/>
        <v>0</v>
      </c>
      <c r="H1668" s="192"/>
      <c r="I1668" s="187"/>
      <c r="J1668" s="187"/>
      <c r="K1668" s="187"/>
      <c r="L1668" s="187"/>
      <c r="M1668" s="187"/>
      <c r="N1668" s="187"/>
      <c r="O1668" s="187"/>
      <c r="P1668" s="187"/>
      <c r="Q1668" s="187"/>
      <c r="R1668" s="187"/>
      <c r="S1668" s="187"/>
      <c r="T1668" s="269"/>
      <c r="U1668" s="271">
        <f>IF(AND(H1668=0,I1668=0,J1668=0,K1668=0,L1668=0,M1668=0,N1668=0,O1668=0,P1668=0,Q1668=0,R1668=0,S1668=0,T1668=0),0,AVERAGE($H1668:T1668))</f>
        <v>0</v>
      </c>
      <c r="V1668" s="272">
        <f t="shared" si="52"/>
        <v>0</v>
      </c>
      <c r="W1668" s="272">
        <f>IF(U1668&gt;11,(U1668-#REF!-#REF!),0)</f>
        <v>0</v>
      </c>
    </row>
    <row r="1669" spans="1:23" s="2" customFormat="1" ht="10.7">
      <c r="A1669" s="259">
        <v>1644</v>
      </c>
      <c r="B1669" s="189"/>
      <c r="C1669" s="186"/>
      <c r="D1669" s="187"/>
      <c r="E1669" s="186"/>
      <c r="F1669" s="188"/>
      <c r="G1669" s="262">
        <f t="shared" si="51"/>
        <v>0</v>
      </c>
      <c r="H1669" s="192"/>
      <c r="I1669" s="187"/>
      <c r="J1669" s="187"/>
      <c r="K1669" s="187"/>
      <c r="L1669" s="187"/>
      <c r="M1669" s="187"/>
      <c r="N1669" s="187"/>
      <c r="O1669" s="187"/>
      <c r="P1669" s="187"/>
      <c r="Q1669" s="187"/>
      <c r="R1669" s="187"/>
      <c r="S1669" s="187"/>
      <c r="T1669" s="269"/>
      <c r="U1669" s="271">
        <f>IF(AND(H1669=0,I1669=0,J1669=0,K1669=0,L1669=0,M1669=0,N1669=0,O1669=0,P1669=0,Q1669=0,R1669=0,S1669=0,T1669=0),0,AVERAGE($H1669:T1669))</f>
        <v>0</v>
      </c>
      <c r="V1669" s="272">
        <f t="shared" si="52"/>
        <v>0</v>
      </c>
      <c r="W1669" s="272">
        <f>IF(U1669&gt;11,(U1669-#REF!-#REF!),0)</f>
        <v>0</v>
      </c>
    </row>
    <row r="1670" spans="1:23" s="2" customFormat="1" ht="10.7">
      <c r="A1670" s="259">
        <v>1645</v>
      </c>
      <c r="B1670" s="189"/>
      <c r="C1670" s="186"/>
      <c r="D1670" s="187"/>
      <c r="E1670" s="186"/>
      <c r="F1670" s="188"/>
      <c r="G1670" s="262">
        <f t="shared" si="51"/>
        <v>0</v>
      </c>
      <c r="H1670" s="192"/>
      <c r="I1670" s="187"/>
      <c r="J1670" s="187"/>
      <c r="K1670" s="187"/>
      <c r="L1670" s="187"/>
      <c r="M1670" s="187"/>
      <c r="N1670" s="187"/>
      <c r="O1670" s="187"/>
      <c r="P1670" s="187"/>
      <c r="Q1670" s="187"/>
      <c r="R1670" s="187"/>
      <c r="S1670" s="187"/>
      <c r="T1670" s="269"/>
      <c r="U1670" s="271">
        <f>IF(AND(H1670=0,I1670=0,J1670=0,K1670=0,L1670=0,M1670=0,N1670=0,O1670=0,P1670=0,Q1670=0,R1670=0,S1670=0,T1670=0),0,AVERAGE($H1670:T1670))</f>
        <v>0</v>
      </c>
      <c r="V1670" s="272">
        <f t="shared" si="52"/>
        <v>0</v>
      </c>
      <c r="W1670" s="272">
        <f>IF(U1670&gt;11,(U1670-#REF!-#REF!),0)</f>
        <v>0</v>
      </c>
    </row>
    <row r="1671" spans="1:23" s="2" customFormat="1" ht="10.7">
      <c r="A1671" s="259">
        <v>1646</v>
      </c>
      <c r="B1671" s="189"/>
      <c r="C1671" s="186"/>
      <c r="D1671" s="187"/>
      <c r="E1671" s="186"/>
      <c r="F1671" s="188"/>
      <c r="G1671" s="262">
        <f t="shared" si="51"/>
        <v>0</v>
      </c>
      <c r="H1671" s="192"/>
      <c r="I1671" s="187"/>
      <c r="J1671" s="187"/>
      <c r="K1671" s="187"/>
      <c r="L1671" s="187"/>
      <c r="M1671" s="187"/>
      <c r="N1671" s="187"/>
      <c r="O1671" s="187"/>
      <c r="P1671" s="187"/>
      <c r="Q1671" s="187"/>
      <c r="R1671" s="187"/>
      <c r="S1671" s="187"/>
      <c r="T1671" s="269"/>
      <c r="U1671" s="271">
        <f>IF(AND(H1671=0,I1671=0,J1671=0,K1671=0,L1671=0,M1671=0,N1671=0,O1671=0,P1671=0,Q1671=0,R1671=0,S1671=0,T1671=0),0,AVERAGE($H1671:T1671))</f>
        <v>0</v>
      </c>
      <c r="V1671" s="272">
        <f t="shared" si="52"/>
        <v>0</v>
      </c>
      <c r="W1671" s="272">
        <f>IF(U1671&gt;11,(U1671-#REF!-#REF!),0)</f>
        <v>0</v>
      </c>
    </row>
    <row r="1672" spans="1:23" s="2" customFormat="1" ht="10.7">
      <c r="A1672" s="259">
        <v>1647</v>
      </c>
      <c r="B1672" s="189"/>
      <c r="C1672" s="186"/>
      <c r="D1672" s="187"/>
      <c r="E1672" s="186"/>
      <c r="F1672" s="188"/>
      <c r="G1672" s="262">
        <f t="shared" si="51"/>
        <v>0</v>
      </c>
      <c r="H1672" s="192"/>
      <c r="I1672" s="187"/>
      <c r="J1672" s="187"/>
      <c r="K1672" s="187"/>
      <c r="L1672" s="187"/>
      <c r="M1672" s="187"/>
      <c r="N1672" s="187"/>
      <c r="O1672" s="187"/>
      <c r="P1672" s="187"/>
      <c r="Q1672" s="187"/>
      <c r="R1672" s="187"/>
      <c r="S1672" s="187"/>
      <c r="T1672" s="269"/>
      <c r="U1672" s="271">
        <f>IF(AND(H1672=0,I1672=0,J1672=0,K1672=0,L1672=0,M1672=0,N1672=0,O1672=0,P1672=0,Q1672=0,R1672=0,S1672=0,T1672=0),0,AVERAGE($H1672:T1672))</f>
        <v>0</v>
      </c>
      <c r="V1672" s="272">
        <f t="shared" si="52"/>
        <v>0</v>
      </c>
      <c r="W1672" s="272">
        <f>IF(U1672&gt;11,(U1672-#REF!-#REF!),0)</f>
        <v>0</v>
      </c>
    </row>
    <row r="1673" spans="1:23" s="2" customFormat="1" ht="10.7">
      <c r="A1673" s="259">
        <v>1648</v>
      </c>
      <c r="B1673" s="189"/>
      <c r="C1673" s="186"/>
      <c r="D1673" s="187"/>
      <c r="E1673" s="186"/>
      <c r="F1673" s="188"/>
      <c r="G1673" s="262">
        <f t="shared" si="51"/>
        <v>0</v>
      </c>
      <c r="H1673" s="192"/>
      <c r="I1673" s="187"/>
      <c r="J1673" s="187"/>
      <c r="K1673" s="187"/>
      <c r="L1673" s="187"/>
      <c r="M1673" s="187"/>
      <c r="N1673" s="187"/>
      <c r="O1673" s="187"/>
      <c r="P1673" s="187"/>
      <c r="Q1673" s="187"/>
      <c r="R1673" s="187"/>
      <c r="S1673" s="187"/>
      <c r="T1673" s="269"/>
      <c r="U1673" s="271">
        <f>IF(AND(H1673=0,I1673=0,J1673=0,K1673=0,L1673=0,M1673=0,N1673=0,O1673=0,P1673=0,Q1673=0,R1673=0,S1673=0,T1673=0),0,AVERAGE($H1673:T1673))</f>
        <v>0</v>
      </c>
      <c r="V1673" s="272">
        <f t="shared" si="52"/>
        <v>0</v>
      </c>
      <c r="W1673" s="272">
        <f>IF(U1673&gt;11,(U1673-#REF!-#REF!),0)</f>
        <v>0</v>
      </c>
    </row>
    <row r="1674" spans="1:23" s="2" customFormat="1" ht="10.7">
      <c r="A1674" s="259">
        <v>1649</v>
      </c>
      <c r="B1674" s="189"/>
      <c r="C1674" s="186"/>
      <c r="D1674" s="187"/>
      <c r="E1674" s="186"/>
      <c r="F1674" s="188"/>
      <c r="G1674" s="262">
        <f t="shared" si="51"/>
        <v>0</v>
      </c>
      <c r="H1674" s="192"/>
      <c r="I1674" s="187"/>
      <c r="J1674" s="187"/>
      <c r="K1674" s="187"/>
      <c r="L1674" s="187"/>
      <c r="M1674" s="187"/>
      <c r="N1674" s="187"/>
      <c r="O1674" s="187"/>
      <c r="P1674" s="187"/>
      <c r="Q1674" s="187"/>
      <c r="R1674" s="187"/>
      <c r="S1674" s="187"/>
      <c r="T1674" s="269"/>
      <c r="U1674" s="271">
        <f>IF(AND(H1674=0,I1674=0,J1674=0,K1674=0,L1674=0,M1674=0,N1674=0,O1674=0,P1674=0,Q1674=0,R1674=0,S1674=0,T1674=0),0,AVERAGE($H1674:T1674))</f>
        <v>0</v>
      </c>
      <c r="V1674" s="272">
        <f t="shared" si="52"/>
        <v>0</v>
      </c>
      <c r="W1674" s="272">
        <f>IF(U1674&gt;11,(U1674-#REF!-#REF!),0)</f>
        <v>0</v>
      </c>
    </row>
    <row r="1675" spans="1:23" s="2" customFormat="1" ht="10.7">
      <c r="A1675" s="259">
        <v>1650</v>
      </c>
      <c r="B1675" s="189"/>
      <c r="C1675" s="186"/>
      <c r="D1675" s="187"/>
      <c r="E1675" s="186"/>
      <c r="F1675" s="188"/>
      <c r="G1675" s="262">
        <f t="shared" si="51"/>
        <v>0</v>
      </c>
      <c r="H1675" s="192"/>
      <c r="I1675" s="187"/>
      <c r="J1675" s="187"/>
      <c r="K1675" s="187"/>
      <c r="L1675" s="187"/>
      <c r="M1675" s="187"/>
      <c r="N1675" s="187"/>
      <c r="O1675" s="187"/>
      <c r="P1675" s="187"/>
      <c r="Q1675" s="187"/>
      <c r="R1675" s="187"/>
      <c r="S1675" s="187"/>
      <c r="T1675" s="269"/>
      <c r="U1675" s="271">
        <f>IF(AND(H1675=0,I1675=0,J1675=0,K1675=0,L1675=0,M1675=0,N1675=0,O1675=0,P1675=0,Q1675=0,R1675=0,S1675=0,T1675=0),0,AVERAGE($H1675:T1675))</f>
        <v>0</v>
      </c>
      <c r="V1675" s="272">
        <f t="shared" si="52"/>
        <v>0</v>
      </c>
      <c r="W1675" s="272">
        <f>IF(U1675&gt;11,(U1675-#REF!-#REF!),0)</f>
        <v>0</v>
      </c>
    </row>
    <row r="1676" spans="1:23" s="2" customFormat="1" ht="10.7">
      <c r="A1676" s="259">
        <v>1651</v>
      </c>
      <c r="B1676" s="189"/>
      <c r="C1676" s="186"/>
      <c r="D1676" s="187"/>
      <c r="E1676" s="186"/>
      <c r="F1676" s="188"/>
      <c r="G1676" s="262">
        <f t="shared" si="51"/>
        <v>0</v>
      </c>
      <c r="H1676" s="192"/>
      <c r="I1676" s="187"/>
      <c r="J1676" s="187"/>
      <c r="K1676" s="187"/>
      <c r="L1676" s="187"/>
      <c r="M1676" s="187"/>
      <c r="N1676" s="187"/>
      <c r="O1676" s="187"/>
      <c r="P1676" s="187"/>
      <c r="Q1676" s="187"/>
      <c r="R1676" s="187"/>
      <c r="S1676" s="187"/>
      <c r="T1676" s="269"/>
      <c r="U1676" s="271">
        <f>IF(AND(H1676=0,I1676=0,J1676=0,K1676=0,L1676=0,M1676=0,N1676=0,O1676=0,P1676=0,Q1676=0,R1676=0,S1676=0,T1676=0),0,AVERAGE($H1676:T1676))</f>
        <v>0</v>
      </c>
      <c r="V1676" s="272">
        <f t="shared" si="52"/>
        <v>0</v>
      </c>
      <c r="W1676" s="272">
        <f>IF(U1676&gt;11,(U1676-#REF!-#REF!),0)</f>
        <v>0</v>
      </c>
    </row>
    <row r="1677" spans="1:23" s="2" customFormat="1" ht="10.7">
      <c r="A1677" s="259">
        <v>1652</v>
      </c>
      <c r="B1677" s="189"/>
      <c r="C1677" s="186"/>
      <c r="D1677" s="187"/>
      <c r="E1677" s="186"/>
      <c r="F1677" s="188"/>
      <c r="G1677" s="262">
        <f t="shared" si="51"/>
        <v>0</v>
      </c>
      <c r="H1677" s="192"/>
      <c r="I1677" s="187"/>
      <c r="J1677" s="187"/>
      <c r="K1677" s="187"/>
      <c r="L1677" s="187"/>
      <c r="M1677" s="187"/>
      <c r="N1677" s="187"/>
      <c r="O1677" s="187"/>
      <c r="P1677" s="187"/>
      <c r="Q1677" s="187"/>
      <c r="R1677" s="187"/>
      <c r="S1677" s="187"/>
      <c r="T1677" s="269"/>
      <c r="U1677" s="271">
        <f>IF(AND(H1677=0,I1677=0,J1677=0,K1677=0,L1677=0,M1677=0,N1677=0,O1677=0,P1677=0,Q1677=0,R1677=0,S1677=0,T1677=0),0,AVERAGE($H1677:T1677))</f>
        <v>0</v>
      </c>
      <c r="V1677" s="272">
        <f t="shared" si="52"/>
        <v>0</v>
      </c>
      <c r="W1677" s="272">
        <f>IF(U1677&gt;11,(U1677-#REF!-#REF!),0)</f>
        <v>0</v>
      </c>
    </row>
    <row r="1678" spans="1:23" s="2" customFormat="1" ht="10.7">
      <c r="A1678" s="259">
        <v>1653</v>
      </c>
      <c r="B1678" s="189"/>
      <c r="C1678" s="186"/>
      <c r="D1678" s="187"/>
      <c r="E1678" s="186"/>
      <c r="F1678" s="188"/>
      <c r="G1678" s="262">
        <f t="shared" si="51"/>
        <v>0</v>
      </c>
      <c r="H1678" s="192"/>
      <c r="I1678" s="187"/>
      <c r="J1678" s="187"/>
      <c r="K1678" s="187"/>
      <c r="L1678" s="187"/>
      <c r="M1678" s="187"/>
      <c r="N1678" s="187"/>
      <c r="O1678" s="187"/>
      <c r="P1678" s="187"/>
      <c r="Q1678" s="187"/>
      <c r="R1678" s="187"/>
      <c r="S1678" s="187"/>
      <c r="T1678" s="269"/>
      <c r="U1678" s="271">
        <f>IF(AND(H1678=0,I1678=0,J1678=0,K1678=0,L1678=0,M1678=0,N1678=0,O1678=0,P1678=0,Q1678=0,R1678=0,S1678=0,T1678=0),0,AVERAGE($H1678:T1678))</f>
        <v>0</v>
      </c>
      <c r="V1678" s="272">
        <f t="shared" si="52"/>
        <v>0</v>
      </c>
      <c r="W1678" s="272">
        <f>IF(U1678&gt;11,(U1678-#REF!-#REF!),0)</f>
        <v>0</v>
      </c>
    </row>
    <row r="1679" spans="1:23" s="2" customFormat="1" ht="10.7">
      <c r="A1679" s="259">
        <v>1654</v>
      </c>
      <c r="B1679" s="189"/>
      <c r="C1679" s="186"/>
      <c r="D1679" s="187"/>
      <c r="E1679" s="186"/>
      <c r="F1679" s="188"/>
      <c r="G1679" s="262">
        <f t="shared" si="51"/>
        <v>0</v>
      </c>
      <c r="H1679" s="192"/>
      <c r="I1679" s="187"/>
      <c r="J1679" s="187"/>
      <c r="K1679" s="187"/>
      <c r="L1679" s="187"/>
      <c r="M1679" s="187"/>
      <c r="N1679" s="187"/>
      <c r="O1679" s="187"/>
      <c r="P1679" s="187"/>
      <c r="Q1679" s="187"/>
      <c r="R1679" s="187"/>
      <c r="S1679" s="187"/>
      <c r="T1679" s="269"/>
      <c r="U1679" s="271">
        <f>IF(AND(H1679=0,I1679=0,J1679=0,K1679=0,L1679=0,M1679=0,N1679=0,O1679=0,P1679=0,Q1679=0,R1679=0,S1679=0,T1679=0),0,AVERAGE($H1679:T1679))</f>
        <v>0</v>
      </c>
      <c r="V1679" s="272">
        <f t="shared" si="52"/>
        <v>0</v>
      </c>
      <c r="W1679" s="272">
        <f>IF(U1679&gt;11,(U1679-#REF!-#REF!),0)</f>
        <v>0</v>
      </c>
    </row>
    <row r="1680" spans="1:23" s="2" customFormat="1" ht="10.7">
      <c r="A1680" s="259">
        <v>1655</v>
      </c>
      <c r="B1680" s="189"/>
      <c r="C1680" s="186"/>
      <c r="D1680" s="187"/>
      <c r="E1680" s="186"/>
      <c r="F1680" s="188"/>
      <c r="G1680" s="262">
        <f t="shared" si="51"/>
        <v>0</v>
      </c>
      <c r="H1680" s="192"/>
      <c r="I1680" s="187"/>
      <c r="J1680" s="187"/>
      <c r="K1680" s="187"/>
      <c r="L1680" s="187"/>
      <c r="M1680" s="187"/>
      <c r="N1680" s="187"/>
      <c r="O1680" s="187"/>
      <c r="P1680" s="187"/>
      <c r="Q1680" s="187"/>
      <c r="R1680" s="187"/>
      <c r="S1680" s="187"/>
      <c r="T1680" s="269"/>
      <c r="U1680" s="271">
        <f>IF(AND(H1680=0,I1680=0,J1680=0,K1680=0,L1680=0,M1680=0,N1680=0,O1680=0,P1680=0,Q1680=0,R1680=0,S1680=0,T1680=0),0,AVERAGE($H1680:T1680))</f>
        <v>0</v>
      </c>
      <c r="V1680" s="272">
        <f t="shared" si="52"/>
        <v>0</v>
      </c>
      <c r="W1680" s="272">
        <f>IF(U1680&gt;11,(U1680-#REF!-#REF!),0)</f>
        <v>0</v>
      </c>
    </row>
    <row r="1681" spans="1:23" s="2" customFormat="1" ht="10.7">
      <c r="A1681" s="259">
        <v>1656</v>
      </c>
      <c r="B1681" s="189"/>
      <c r="C1681" s="186"/>
      <c r="D1681" s="187"/>
      <c r="E1681" s="186"/>
      <c r="F1681" s="188"/>
      <c r="G1681" s="262">
        <f t="shared" si="51"/>
        <v>0</v>
      </c>
      <c r="H1681" s="192"/>
      <c r="I1681" s="187"/>
      <c r="J1681" s="187"/>
      <c r="K1681" s="187"/>
      <c r="L1681" s="187"/>
      <c r="M1681" s="187"/>
      <c r="N1681" s="187"/>
      <c r="O1681" s="187"/>
      <c r="P1681" s="187"/>
      <c r="Q1681" s="187"/>
      <c r="R1681" s="187"/>
      <c r="S1681" s="187"/>
      <c r="T1681" s="269"/>
      <c r="U1681" s="271">
        <f>IF(AND(H1681=0,I1681=0,J1681=0,K1681=0,L1681=0,M1681=0,N1681=0,O1681=0,P1681=0,Q1681=0,R1681=0,S1681=0,T1681=0),0,AVERAGE($H1681:T1681))</f>
        <v>0</v>
      </c>
      <c r="V1681" s="272">
        <f t="shared" si="52"/>
        <v>0</v>
      </c>
      <c r="W1681" s="272">
        <f>IF(U1681&gt;11,(U1681-#REF!-#REF!),0)</f>
        <v>0</v>
      </c>
    </row>
    <row r="1682" spans="1:23" s="2" customFormat="1" ht="10.7">
      <c r="A1682" s="259">
        <v>1657</v>
      </c>
      <c r="B1682" s="189"/>
      <c r="C1682" s="186"/>
      <c r="D1682" s="187"/>
      <c r="E1682" s="186"/>
      <c r="F1682" s="188"/>
      <c r="G1682" s="262">
        <f t="shared" si="51"/>
        <v>0</v>
      </c>
      <c r="H1682" s="192"/>
      <c r="I1682" s="187"/>
      <c r="J1682" s="187"/>
      <c r="K1682" s="187"/>
      <c r="L1682" s="187"/>
      <c r="M1682" s="187"/>
      <c r="N1682" s="187"/>
      <c r="O1682" s="187"/>
      <c r="P1682" s="187"/>
      <c r="Q1682" s="187"/>
      <c r="R1682" s="187"/>
      <c r="S1682" s="187"/>
      <c r="T1682" s="269"/>
      <c r="U1682" s="271">
        <f>IF(AND(H1682=0,I1682=0,J1682=0,K1682=0,L1682=0,M1682=0,N1682=0,O1682=0,P1682=0,Q1682=0,R1682=0,S1682=0,T1682=0),0,AVERAGE($H1682:T1682))</f>
        <v>0</v>
      </c>
      <c r="V1682" s="272">
        <f t="shared" si="52"/>
        <v>0</v>
      </c>
      <c r="W1682" s="272">
        <f>IF(U1682&gt;11,(U1682-#REF!-#REF!),0)</f>
        <v>0</v>
      </c>
    </row>
    <row r="1683" spans="1:23" s="2" customFormat="1" ht="10.7">
      <c r="A1683" s="259">
        <v>1658</v>
      </c>
      <c r="B1683" s="189"/>
      <c r="C1683" s="186"/>
      <c r="D1683" s="187"/>
      <c r="E1683" s="186"/>
      <c r="F1683" s="188"/>
      <c r="G1683" s="262">
        <f t="shared" si="51"/>
        <v>0</v>
      </c>
      <c r="H1683" s="192"/>
      <c r="I1683" s="187"/>
      <c r="J1683" s="187"/>
      <c r="K1683" s="187"/>
      <c r="L1683" s="187"/>
      <c r="M1683" s="187"/>
      <c r="N1683" s="187"/>
      <c r="O1683" s="187"/>
      <c r="P1683" s="187"/>
      <c r="Q1683" s="187"/>
      <c r="R1683" s="187"/>
      <c r="S1683" s="187"/>
      <c r="T1683" s="269"/>
      <c r="U1683" s="271">
        <f>IF(AND(H1683=0,I1683=0,J1683=0,K1683=0,L1683=0,M1683=0,N1683=0,O1683=0,P1683=0,Q1683=0,R1683=0,S1683=0,T1683=0),0,AVERAGE($H1683:T1683))</f>
        <v>0</v>
      </c>
      <c r="V1683" s="272">
        <f t="shared" si="52"/>
        <v>0</v>
      </c>
      <c r="W1683" s="272">
        <f>IF(U1683&gt;11,(U1683-#REF!-#REF!),0)</f>
        <v>0</v>
      </c>
    </row>
    <row r="1684" spans="1:23" s="2" customFormat="1" ht="10.7">
      <c r="A1684" s="259">
        <v>1659</v>
      </c>
      <c r="B1684" s="189"/>
      <c r="C1684" s="186"/>
      <c r="D1684" s="187"/>
      <c r="E1684" s="186"/>
      <c r="F1684" s="188"/>
      <c r="G1684" s="262">
        <f t="shared" si="51"/>
        <v>0</v>
      </c>
      <c r="H1684" s="192"/>
      <c r="I1684" s="187"/>
      <c r="J1684" s="187"/>
      <c r="K1684" s="187"/>
      <c r="L1684" s="187"/>
      <c r="M1684" s="187"/>
      <c r="N1684" s="187"/>
      <c r="O1684" s="187"/>
      <c r="P1684" s="187"/>
      <c r="Q1684" s="187"/>
      <c r="R1684" s="187"/>
      <c r="S1684" s="187"/>
      <c r="T1684" s="269"/>
      <c r="U1684" s="271">
        <f>IF(AND(H1684=0,I1684=0,J1684=0,K1684=0,L1684=0,M1684=0,N1684=0,O1684=0,P1684=0,Q1684=0,R1684=0,S1684=0,T1684=0),0,AVERAGE($H1684:T1684))</f>
        <v>0</v>
      </c>
      <c r="V1684" s="272">
        <f t="shared" si="52"/>
        <v>0</v>
      </c>
      <c r="W1684" s="272">
        <f>IF(U1684&gt;11,(U1684-#REF!-#REF!),0)</f>
        <v>0</v>
      </c>
    </row>
    <row r="1685" spans="1:23" s="2" customFormat="1" ht="10.7">
      <c r="A1685" s="259">
        <v>1660</v>
      </c>
      <c r="B1685" s="189"/>
      <c r="C1685" s="186"/>
      <c r="D1685" s="187"/>
      <c r="E1685" s="186"/>
      <c r="F1685" s="188"/>
      <c r="G1685" s="262">
        <f t="shared" si="51"/>
        <v>0</v>
      </c>
      <c r="H1685" s="192"/>
      <c r="I1685" s="187"/>
      <c r="J1685" s="187"/>
      <c r="K1685" s="187"/>
      <c r="L1685" s="187"/>
      <c r="M1685" s="187"/>
      <c r="N1685" s="187"/>
      <c r="O1685" s="187"/>
      <c r="P1685" s="187"/>
      <c r="Q1685" s="187"/>
      <c r="R1685" s="187"/>
      <c r="S1685" s="187"/>
      <c r="T1685" s="269"/>
      <c r="U1685" s="271">
        <f>IF(AND(H1685=0,I1685=0,J1685=0,K1685=0,L1685=0,M1685=0,N1685=0,O1685=0,P1685=0,Q1685=0,R1685=0,S1685=0,T1685=0),0,AVERAGE($H1685:T1685))</f>
        <v>0</v>
      </c>
      <c r="V1685" s="272">
        <f t="shared" si="52"/>
        <v>0</v>
      </c>
      <c r="W1685" s="272">
        <f>IF(U1685&gt;11,(U1685-#REF!-#REF!),0)</f>
        <v>0</v>
      </c>
    </row>
    <row r="1686" spans="1:23" s="2" customFormat="1" ht="10.7">
      <c r="A1686" s="259">
        <v>1661</v>
      </c>
      <c r="B1686" s="189"/>
      <c r="C1686" s="186"/>
      <c r="D1686" s="187"/>
      <c r="E1686" s="186"/>
      <c r="F1686" s="188"/>
      <c r="G1686" s="262">
        <f t="shared" si="51"/>
        <v>0</v>
      </c>
      <c r="H1686" s="192"/>
      <c r="I1686" s="187"/>
      <c r="J1686" s="187"/>
      <c r="K1686" s="187"/>
      <c r="L1686" s="187"/>
      <c r="M1686" s="187"/>
      <c r="N1686" s="187"/>
      <c r="O1686" s="187"/>
      <c r="P1686" s="187"/>
      <c r="Q1686" s="187"/>
      <c r="R1686" s="187"/>
      <c r="S1686" s="187"/>
      <c r="T1686" s="269"/>
      <c r="U1686" s="271">
        <f>IF(AND(H1686=0,I1686=0,J1686=0,K1686=0,L1686=0,M1686=0,N1686=0,O1686=0,P1686=0,Q1686=0,R1686=0,S1686=0,T1686=0),0,AVERAGE($H1686:T1686))</f>
        <v>0</v>
      </c>
      <c r="V1686" s="272">
        <f t="shared" si="52"/>
        <v>0</v>
      </c>
      <c r="W1686" s="272">
        <f>IF(U1686&gt;11,(U1686-#REF!-#REF!),0)</f>
        <v>0</v>
      </c>
    </row>
    <row r="1687" spans="1:23" s="2" customFormat="1" ht="10.7">
      <c r="A1687" s="259">
        <v>1662</v>
      </c>
      <c r="B1687" s="189"/>
      <c r="C1687" s="186"/>
      <c r="D1687" s="187"/>
      <c r="E1687" s="186"/>
      <c r="F1687" s="188"/>
      <c r="G1687" s="262">
        <f t="shared" si="51"/>
        <v>0</v>
      </c>
      <c r="H1687" s="192"/>
      <c r="I1687" s="187"/>
      <c r="J1687" s="187"/>
      <c r="K1687" s="187"/>
      <c r="L1687" s="187"/>
      <c r="M1687" s="187"/>
      <c r="N1687" s="187"/>
      <c r="O1687" s="187"/>
      <c r="P1687" s="187"/>
      <c r="Q1687" s="187"/>
      <c r="R1687" s="187"/>
      <c r="S1687" s="187"/>
      <c r="T1687" s="269"/>
      <c r="U1687" s="271">
        <f>IF(AND(H1687=0,I1687=0,J1687=0,K1687=0,L1687=0,M1687=0,N1687=0,O1687=0,P1687=0,Q1687=0,R1687=0,S1687=0,T1687=0),0,AVERAGE($H1687:T1687))</f>
        <v>0</v>
      </c>
      <c r="V1687" s="272">
        <f t="shared" si="52"/>
        <v>0</v>
      </c>
      <c r="W1687" s="272">
        <f>IF(U1687&gt;11,(U1687-#REF!-#REF!),0)</f>
        <v>0</v>
      </c>
    </row>
    <row r="1688" spans="1:23" s="2" customFormat="1" ht="10.7">
      <c r="A1688" s="259">
        <v>1663</v>
      </c>
      <c r="B1688" s="189"/>
      <c r="C1688" s="186"/>
      <c r="D1688" s="187"/>
      <c r="E1688" s="186"/>
      <c r="F1688" s="188"/>
      <c r="G1688" s="262">
        <f t="shared" si="51"/>
        <v>0</v>
      </c>
      <c r="H1688" s="192"/>
      <c r="I1688" s="187"/>
      <c r="J1688" s="187"/>
      <c r="K1688" s="187"/>
      <c r="L1688" s="187"/>
      <c r="M1688" s="187"/>
      <c r="N1688" s="187"/>
      <c r="O1688" s="187"/>
      <c r="P1688" s="187"/>
      <c r="Q1688" s="187"/>
      <c r="R1688" s="187"/>
      <c r="S1688" s="187"/>
      <c r="T1688" s="269"/>
      <c r="U1688" s="271">
        <f>IF(AND(H1688=0,I1688=0,J1688=0,K1688=0,L1688=0,M1688=0,N1688=0,O1688=0,P1688=0,Q1688=0,R1688=0,S1688=0,T1688=0),0,AVERAGE($H1688:T1688))</f>
        <v>0</v>
      </c>
      <c r="V1688" s="272">
        <f t="shared" si="52"/>
        <v>0</v>
      </c>
      <c r="W1688" s="272">
        <f>IF(U1688&gt;11,(U1688-#REF!-#REF!),0)</f>
        <v>0</v>
      </c>
    </row>
    <row r="1689" spans="1:23" s="2" customFormat="1" ht="10.7">
      <c r="A1689" s="259">
        <v>1664</v>
      </c>
      <c r="B1689" s="189"/>
      <c r="C1689" s="186"/>
      <c r="D1689" s="187"/>
      <c r="E1689" s="186"/>
      <c r="F1689" s="188"/>
      <c r="G1689" s="262">
        <f t="shared" si="51"/>
        <v>0</v>
      </c>
      <c r="H1689" s="192"/>
      <c r="I1689" s="187"/>
      <c r="J1689" s="187"/>
      <c r="K1689" s="187"/>
      <c r="L1689" s="187"/>
      <c r="M1689" s="187"/>
      <c r="N1689" s="187"/>
      <c r="O1689" s="187"/>
      <c r="P1689" s="187"/>
      <c r="Q1689" s="187"/>
      <c r="R1689" s="187"/>
      <c r="S1689" s="187"/>
      <c r="T1689" s="269"/>
      <c r="U1689" s="271">
        <f>IF(AND(H1689=0,I1689=0,J1689=0,K1689=0,L1689=0,M1689=0,N1689=0,O1689=0,P1689=0,Q1689=0,R1689=0,S1689=0,T1689=0),0,AVERAGE($H1689:T1689))</f>
        <v>0</v>
      </c>
      <c r="V1689" s="272">
        <f t="shared" si="52"/>
        <v>0</v>
      </c>
      <c r="W1689" s="272">
        <f>IF(U1689&gt;11,(U1689-#REF!-#REF!),0)</f>
        <v>0</v>
      </c>
    </row>
    <row r="1690" spans="1:23" s="2" customFormat="1" ht="10.7">
      <c r="A1690" s="259">
        <v>1665</v>
      </c>
      <c r="B1690" s="189"/>
      <c r="C1690" s="186"/>
      <c r="D1690" s="187"/>
      <c r="E1690" s="186"/>
      <c r="F1690" s="188"/>
      <c r="G1690" s="262">
        <f t="shared" si="51"/>
        <v>0</v>
      </c>
      <c r="H1690" s="192"/>
      <c r="I1690" s="187"/>
      <c r="J1690" s="187"/>
      <c r="K1690" s="187"/>
      <c r="L1690" s="187"/>
      <c r="M1690" s="187"/>
      <c r="N1690" s="187"/>
      <c r="O1690" s="187"/>
      <c r="P1690" s="187"/>
      <c r="Q1690" s="187"/>
      <c r="R1690" s="187"/>
      <c r="S1690" s="187"/>
      <c r="T1690" s="269"/>
      <c r="U1690" s="271">
        <f>IF(AND(H1690=0,I1690=0,J1690=0,K1690=0,L1690=0,M1690=0,N1690=0,O1690=0,P1690=0,Q1690=0,R1690=0,S1690=0,T1690=0),0,AVERAGE($H1690:T1690))</f>
        <v>0</v>
      </c>
      <c r="V1690" s="272">
        <f t="shared" si="52"/>
        <v>0</v>
      </c>
      <c r="W1690" s="272">
        <f>IF(U1690&gt;11,(U1690-#REF!-#REF!),0)</f>
        <v>0</v>
      </c>
    </row>
    <row r="1691" spans="1:23" s="2" customFormat="1" ht="10.7">
      <c r="A1691" s="259">
        <v>1666</v>
      </c>
      <c r="B1691" s="189"/>
      <c r="C1691" s="186"/>
      <c r="D1691" s="187"/>
      <c r="E1691" s="186"/>
      <c r="F1691" s="188"/>
      <c r="G1691" s="262">
        <f t="shared" ref="G1691:G1754" si="53">IF(E1691="Residencial",D1691,E1691)</f>
        <v>0</v>
      </c>
      <c r="H1691" s="192"/>
      <c r="I1691" s="187"/>
      <c r="J1691" s="187"/>
      <c r="K1691" s="187"/>
      <c r="L1691" s="187"/>
      <c r="M1691" s="187"/>
      <c r="N1691" s="187"/>
      <c r="O1691" s="187"/>
      <c r="P1691" s="187"/>
      <c r="Q1691" s="187"/>
      <c r="R1691" s="187"/>
      <c r="S1691" s="187"/>
      <c r="T1691" s="269"/>
      <c r="U1691" s="271">
        <f>IF(AND(H1691=0,I1691=0,J1691=0,K1691=0,L1691=0,M1691=0,N1691=0,O1691=0,P1691=0,Q1691=0,R1691=0,S1691=0,T1691=0),0,AVERAGE($H1691:T1691))</f>
        <v>0</v>
      </c>
      <c r="V1691" s="272">
        <f t="shared" ref="V1691:V1754" si="54">IF(U1691&lt;=11,U1691,11)</f>
        <v>0</v>
      </c>
      <c r="W1691" s="272">
        <f>IF(U1691&gt;11,(U1691-#REF!-#REF!),0)</f>
        <v>0</v>
      </c>
    </row>
    <row r="1692" spans="1:23" s="2" customFormat="1" ht="10.7">
      <c r="A1692" s="259">
        <v>1667</v>
      </c>
      <c r="B1692" s="189"/>
      <c r="C1692" s="186"/>
      <c r="D1692" s="187"/>
      <c r="E1692" s="186"/>
      <c r="F1692" s="188"/>
      <c r="G1692" s="262">
        <f t="shared" si="53"/>
        <v>0</v>
      </c>
      <c r="H1692" s="192"/>
      <c r="I1692" s="187"/>
      <c r="J1692" s="187"/>
      <c r="K1692" s="187"/>
      <c r="L1692" s="187"/>
      <c r="M1692" s="187"/>
      <c r="N1692" s="187"/>
      <c r="O1692" s="187"/>
      <c r="P1692" s="187"/>
      <c r="Q1692" s="187"/>
      <c r="R1692" s="187"/>
      <c r="S1692" s="187"/>
      <c r="T1692" s="269"/>
      <c r="U1692" s="271">
        <f>IF(AND(H1692=0,I1692=0,J1692=0,K1692=0,L1692=0,M1692=0,N1692=0,O1692=0,P1692=0,Q1692=0,R1692=0,S1692=0,T1692=0),0,AVERAGE($H1692:T1692))</f>
        <v>0</v>
      </c>
      <c r="V1692" s="272">
        <f t="shared" si="54"/>
        <v>0</v>
      </c>
      <c r="W1692" s="272">
        <f>IF(U1692&gt;11,(U1692-#REF!-#REF!),0)</f>
        <v>0</v>
      </c>
    </row>
    <row r="1693" spans="1:23" s="2" customFormat="1" ht="10.7">
      <c r="A1693" s="259">
        <v>1668</v>
      </c>
      <c r="B1693" s="189"/>
      <c r="C1693" s="186"/>
      <c r="D1693" s="187"/>
      <c r="E1693" s="186"/>
      <c r="F1693" s="188"/>
      <c r="G1693" s="262">
        <f t="shared" si="53"/>
        <v>0</v>
      </c>
      <c r="H1693" s="192"/>
      <c r="I1693" s="187"/>
      <c r="J1693" s="187"/>
      <c r="K1693" s="187"/>
      <c r="L1693" s="187"/>
      <c r="M1693" s="187"/>
      <c r="N1693" s="187"/>
      <c r="O1693" s="187"/>
      <c r="P1693" s="187"/>
      <c r="Q1693" s="187"/>
      <c r="R1693" s="187"/>
      <c r="S1693" s="187"/>
      <c r="T1693" s="269"/>
      <c r="U1693" s="271">
        <f>IF(AND(H1693=0,I1693=0,J1693=0,K1693=0,L1693=0,M1693=0,N1693=0,O1693=0,P1693=0,Q1693=0,R1693=0,S1693=0,T1693=0),0,AVERAGE($H1693:T1693))</f>
        <v>0</v>
      </c>
      <c r="V1693" s="272">
        <f t="shared" si="54"/>
        <v>0</v>
      </c>
      <c r="W1693" s="272">
        <f>IF(U1693&gt;11,(U1693-#REF!-#REF!),0)</f>
        <v>0</v>
      </c>
    </row>
    <row r="1694" spans="1:23" s="2" customFormat="1" ht="10.7">
      <c r="A1694" s="259">
        <v>1669</v>
      </c>
      <c r="B1694" s="189"/>
      <c r="C1694" s="186"/>
      <c r="D1694" s="187"/>
      <c r="E1694" s="186"/>
      <c r="F1694" s="188"/>
      <c r="G1694" s="262">
        <f t="shared" si="53"/>
        <v>0</v>
      </c>
      <c r="H1694" s="192"/>
      <c r="I1694" s="187"/>
      <c r="J1694" s="187"/>
      <c r="K1694" s="187"/>
      <c r="L1694" s="187"/>
      <c r="M1694" s="187"/>
      <c r="N1694" s="187"/>
      <c r="O1694" s="187"/>
      <c r="P1694" s="187"/>
      <c r="Q1694" s="187"/>
      <c r="R1694" s="187"/>
      <c r="S1694" s="187"/>
      <c r="T1694" s="269"/>
      <c r="U1694" s="271">
        <f>IF(AND(H1694=0,I1694=0,J1694=0,K1694=0,L1694=0,M1694=0,N1694=0,O1694=0,P1694=0,Q1694=0,R1694=0,S1694=0,T1694=0),0,AVERAGE($H1694:T1694))</f>
        <v>0</v>
      </c>
      <c r="V1694" s="272">
        <f t="shared" si="54"/>
        <v>0</v>
      </c>
      <c r="W1694" s="272">
        <f>IF(U1694&gt;11,(U1694-#REF!-#REF!),0)</f>
        <v>0</v>
      </c>
    </row>
    <row r="1695" spans="1:23" s="2" customFormat="1" ht="10.7">
      <c r="A1695" s="259">
        <v>1670</v>
      </c>
      <c r="B1695" s="189"/>
      <c r="C1695" s="186"/>
      <c r="D1695" s="187"/>
      <c r="E1695" s="186"/>
      <c r="F1695" s="188"/>
      <c r="G1695" s="262">
        <f t="shared" si="53"/>
        <v>0</v>
      </c>
      <c r="H1695" s="192"/>
      <c r="I1695" s="187"/>
      <c r="J1695" s="187"/>
      <c r="K1695" s="187"/>
      <c r="L1695" s="187"/>
      <c r="M1695" s="187"/>
      <c r="N1695" s="187"/>
      <c r="O1695" s="187"/>
      <c r="P1695" s="187"/>
      <c r="Q1695" s="187"/>
      <c r="R1695" s="187"/>
      <c r="S1695" s="187"/>
      <c r="T1695" s="269"/>
      <c r="U1695" s="271">
        <f>IF(AND(H1695=0,I1695=0,J1695=0,K1695=0,L1695=0,M1695=0,N1695=0,O1695=0,P1695=0,Q1695=0,R1695=0,S1695=0,T1695=0),0,AVERAGE($H1695:T1695))</f>
        <v>0</v>
      </c>
      <c r="V1695" s="272">
        <f t="shared" si="54"/>
        <v>0</v>
      </c>
      <c r="W1695" s="272">
        <f>IF(U1695&gt;11,(U1695-#REF!-#REF!),0)</f>
        <v>0</v>
      </c>
    </row>
    <row r="1696" spans="1:23" s="2" customFormat="1" ht="10.7">
      <c r="A1696" s="259">
        <v>1671</v>
      </c>
      <c r="B1696" s="189"/>
      <c r="C1696" s="186"/>
      <c r="D1696" s="187"/>
      <c r="E1696" s="186"/>
      <c r="F1696" s="188"/>
      <c r="G1696" s="262">
        <f t="shared" si="53"/>
        <v>0</v>
      </c>
      <c r="H1696" s="192"/>
      <c r="I1696" s="187"/>
      <c r="J1696" s="187"/>
      <c r="K1696" s="187"/>
      <c r="L1696" s="187"/>
      <c r="M1696" s="187"/>
      <c r="N1696" s="187"/>
      <c r="O1696" s="187"/>
      <c r="P1696" s="187"/>
      <c r="Q1696" s="187"/>
      <c r="R1696" s="187"/>
      <c r="S1696" s="187"/>
      <c r="T1696" s="269"/>
      <c r="U1696" s="271">
        <f>IF(AND(H1696=0,I1696=0,J1696=0,K1696=0,L1696=0,M1696=0,N1696=0,O1696=0,P1696=0,Q1696=0,R1696=0,S1696=0,T1696=0),0,AVERAGE($H1696:T1696))</f>
        <v>0</v>
      </c>
      <c r="V1696" s="272">
        <f t="shared" si="54"/>
        <v>0</v>
      </c>
      <c r="W1696" s="272">
        <f>IF(U1696&gt;11,(U1696-#REF!-#REF!),0)</f>
        <v>0</v>
      </c>
    </row>
    <row r="1697" spans="1:23" s="2" customFormat="1" ht="10.7">
      <c r="A1697" s="259">
        <v>1672</v>
      </c>
      <c r="B1697" s="189"/>
      <c r="C1697" s="186"/>
      <c r="D1697" s="187"/>
      <c r="E1697" s="186"/>
      <c r="F1697" s="188"/>
      <c r="G1697" s="262">
        <f t="shared" si="53"/>
        <v>0</v>
      </c>
      <c r="H1697" s="192"/>
      <c r="I1697" s="187"/>
      <c r="J1697" s="187"/>
      <c r="K1697" s="187"/>
      <c r="L1697" s="187"/>
      <c r="M1697" s="187"/>
      <c r="N1697" s="187"/>
      <c r="O1697" s="187"/>
      <c r="P1697" s="187"/>
      <c r="Q1697" s="187"/>
      <c r="R1697" s="187"/>
      <c r="S1697" s="187"/>
      <c r="T1697" s="269"/>
      <c r="U1697" s="271">
        <f>IF(AND(H1697=0,I1697=0,J1697=0,K1697=0,L1697=0,M1697=0,N1697=0,O1697=0,P1697=0,Q1697=0,R1697=0,S1697=0,T1697=0),0,AVERAGE($H1697:T1697))</f>
        <v>0</v>
      </c>
      <c r="V1697" s="272">
        <f t="shared" si="54"/>
        <v>0</v>
      </c>
      <c r="W1697" s="272">
        <f>IF(U1697&gt;11,(U1697-#REF!-#REF!),0)</f>
        <v>0</v>
      </c>
    </row>
    <row r="1698" spans="1:23" s="2" customFormat="1" ht="10.7">
      <c r="A1698" s="259">
        <v>1673</v>
      </c>
      <c r="B1698" s="189"/>
      <c r="C1698" s="186"/>
      <c r="D1698" s="187"/>
      <c r="E1698" s="186"/>
      <c r="F1698" s="188"/>
      <c r="G1698" s="262">
        <f t="shared" si="53"/>
        <v>0</v>
      </c>
      <c r="H1698" s="192"/>
      <c r="I1698" s="187"/>
      <c r="J1698" s="187"/>
      <c r="K1698" s="187"/>
      <c r="L1698" s="187"/>
      <c r="M1698" s="187"/>
      <c r="N1698" s="187"/>
      <c r="O1698" s="187"/>
      <c r="P1698" s="187"/>
      <c r="Q1698" s="187"/>
      <c r="R1698" s="187"/>
      <c r="S1698" s="187"/>
      <c r="T1698" s="269"/>
      <c r="U1698" s="271">
        <f>IF(AND(H1698=0,I1698=0,J1698=0,K1698=0,L1698=0,M1698=0,N1698=0,O1698=0,P1698=0,Q1698=0,R1698=0,S1698=0,T1698=0),0,AVERAGE($H1698:T1698))</f>
        <v>0</v>
      </c>
      <c r="V1698" s="272">
        <f t="shared" si="54"/>
        <v>0</v>
      </c>
      <c r="W1698" s="272">
        <f>IF(U1698&gt;11,(U1698-#REF!-#REF!),0)</f>
        <v>0</v>
      </c>
    </row>
    <row r="1699" spans="1:23" s="2" customFormat="1" ht="10.7">
      <c r="A1699" s="259">
        <v>1674</v>
      </c>
      <c r="B1699" s="189"/>
      <c r="C1699" s="186"/>
      <c r="D1699" s="187"/>
      <c r="E1699" s="186"/>
      <c r="F1699" s="188"/>
      <c r="G1699" s="262">
        <f t="shared" si="53"/>
        <v>0</v>
      </c>
      <c r="H1699" s="192"/>
      <c r="I1699" s="187"/>
      <c r="J1699" s="187"/>
      <c r="K1699" s="187"/>
      <c r="L1699" s="187"/>
      <c r="M1699" s="187"/>
      <c r="N1699" s="187"/>
      <c r="O1699" s="187"/>
      <c r="P1699" s="187"/>
      <c r="Q1699" s="187"/>
      <c r="R1699" s="187"/>
      <c r="S1699" s="187"/>
      <c r="T1699" s="269"/>
      <c r="U1699" s="271">
        <f>IF(AND(H1699=0,I1699=0,J1699=0,K1699=0,L1699=0,M1699=0,N1699=0,O1699=0,P1699=0,Q1699=0,R1699=0,S1699=0,T1699=0),0,AVERAGE($H1699:T1699))</f>
        <v>0</v>
      </c>
      <c r="V1699" s="272">
        <f t="shared" si="54"/>
        <v>0</v>
      </c>
      <c r="W1699" s="272">
        <f>IF(U1699&gt;11,(U1699-#REF!-#REF!),0)</f>
        <v>0</v>
      </c>
    </row>
    <row r="1700" spans="1:23" s="2" customFormat="1" ht="10.7">
      <c r="A1700" s="259">
        <v>1675</v>
      </c>
      <c r="B1700" s="189"/>
      <c r="C1700" s="186"/>
      <c r="D1700" s="187"/>
      <c r="E1700" s="186"/>
      <c r="F1700" s="188"/>
      <c r="G1700" s="262">
        <f t="shared" si="53"/>
        <v>0</v>
      </c>
      <c r="H1700" s="192"/>
      <c r="I1700" s="187"/>
      <c r="J1700" s="187"/>
      <c r="K1700" s="187"/>
      <c r="L1700" s="187"/>
      <c r="M1700" s="187"/>
      <c r="N1700" s="187"/>
      <c r="O1700" s="187"/>
      <c r="P1700" s="187"/>
      <c r="Q1700" s="187"/>
      <c r="R1700" s="187"/>
      <c r="S1700" s="187"/>
      <c r="T1700" s="269"/>
      <c r="U1700" s="271">
        <f>IF(AND(H1700=0,I1700=0,J1700=0,K1700=0,L1700=0,M1700=0,N1700=0,O1700=0,P1700=0,Q1700=0,R1700=0,S1700=0,T1700=0),0,AVERAGE($H1700:T1700))</f>
        <v>0</v>
      </c>
      <c r="V1700" s="272">
        <f t="shared" si="54"/>
        <v>0</v>
      </c>
      <c r="W1700" s="272">
        <f>IF(U1700&gt;11,(U1700-#REF!-#REF!),0)</f>
        <v>0</v>
      </c>
    </row>
    <row r="1701" spans="1:23" s="2" customFormat="1" ht="10.7">
      <c r="A1701" s="259">
        <v>1676</v>
      </c>
      <c r="B1701" s="189"/>
      <c r="C1701" s="186"/>
      <c r="D1701" s="187"/>
      <c r="E1701" s="186"/>
      <c r="F1701" s="188"/>
      <c r="G1701" s="262">
        <f t="shared" si="53"/>
        <v>0</v>
      </c>
      <c r="H1701" s="192"/>
      <c r="I1701" s="187"/>
      <c r="J1701" s="187"/>
      <c r="K1701" s="187"/>
      <c r="L1701" s="187"/>
      <c r="M1701" s="187"/>
      <c r="N1701" s="187"/>
      <c r="O1701" s="187"/>
      <c r="P1701" s="187"/>
      <c r="Q1701" s="187"/>
      <c r="R1701" s="187"/>
      <c r="S1701" s="187"/>
      <c r="T1701" s="269"/>
      <c r="U1701" s="271">
        <f>IF(AND(H1701=0,I1701=0,J1701=0,K1701=0,L1701=0,M1701=0,N1701=0,O1701=0,P1701=0,Q1701=0,R1701=0,S1701=0,T1701=0),0,AVERAGE($H1701:T1701))</f>
        <v>0</v>
      </c>
      <c r="V1701" s="272">
        <f t="shared" si="54"/>
        <v>0</v>
      </c>
      <c r="W1701" s="272">
        <f>IF(U1701&gt;11,(U1701-#REF!-#REF!),0)</f>
        <v>0</v>
      </c>
    </row>
    <row r="1702" spans="1:23" s="2" customFormat="1" ht="10.7">
      <c r="A1702" s="259">
        <v>1677</v>
      </c>
      <c r="B1702" s="189"/>
      <c r="C1702" s="186"/>
      <c r="D1702" s="187"/>
      <c r="E1702" s="186"/>
      <c r="F1702" s="188"/>
      <c r="G1702" s="262">
        <f t="shared" si="53"/>
        <v>0</v>
      </c>
      <c r="H1702" s="192"/>
      <c r="I1702" s="187"/>
      <c r="J1702" s="187"/>
      <c r="K1702" s="187"/>
      <c r="L1702" s="187"/>
      <c r="M1702" s="187"/>
      <c r="N1702" s="187"/>
      <c r="O1702" s="187"/>
      <c r="P1702" s="187"/>
      <c r="Q1702" s="187"/>
      <c r="R1702" s="187"/>
      <c r="S1702" s="187"/>
      <c r="T1702" s="269"/>
      <c r="U1702" s="271">
        <f>IF(AND(H1702=0,I1702=0,J1702=0,K1702=0,L1702=0,M1702=0,N1702=0,O1702=0,P1702=0,Q1702=0,R1702=0,S1702=0,T1702=0),0,AVERAGE($H1702:T1702))</f>
        <v>0</v>
      </c>
      <c r="V1702" s="272">
        <f t="shared" si="54"/>
        <v>0</v>
      </c>
      <c r="W1702" s="272">
        <f>IF(U1702&gt;11,(U1702-#REF!-#REF!),0)</f>
        <v>0</v>
      </c>
    </row>
    <row r="1703" spans="1:23" s="2" customFormat="1" ht="10.7">
      <c r="A1703" s="259">
        <v>1678</v>
      </c>
      <c r="B1703" s="189"/>
      <c r="C1703" s="186"/>
      <c r="D1703" s="187"/>
      <c r="E1703" s="186"/>
      <c r="F1703" s="188"/>
      <c r="G1703" s="262">
        <f t="shared" si="53"/>
        <v>0</v>
      </c>
      <c r="H1703" s="192"/>
      <c r="I1703" s="187"/>
      <c r="J1703" s="187"/>
      <c r="K1703" s="187"/>
      <c r="L1703" s="187"/>
      <c r="M1703" s="187"/>
      <c r="N1703" s="187"/>
      <c r="O1703" s="187"/>
      <c r="P1703" s="187"/>
      <c r="Q1703" s="187"/>
      <c r="R1703" s="187"/>
      <c r="S1703" s="187"/>
      <c r="T1703" s="269"/>
      <c r="U1703" s="271">
        <f>IF(AND(H1703=0,I1703=0,J1703=0,K1703=0,L1703=0,M1703=0,N1703=0,O1703=0,P1703=0,Q1703=0,R1703=0,S1703=0,T1703=0),0,AVERAGE($H1703:T1703))</f>
        <v>0</v>
      </c>
      <c r="V1703" s="272">
        <f t="shared" si="54"/>
        <v>0</v>
      </c>
      <c r="W1703" s="272">
        <f>IF(U1703&gt;11,(U1703-#REF!-#REF!),0)</f>
        <v>0</v>
      </c>
    </row>
    <row r="1704" spans="1:23" s="2" customFormat="1" ht="10.7">
      <c r="A1704" s="259">
        <v>1679</v>
      </c>
      <c r="B1704" s="189"/>
      <c r="C1704" s="186"/>
      <c r="D1704" s="187"/>
      <c r="E1704" s="186"/>
      <c r="F1704" s="188"/>
      <c r="G1704" s="262">
        <f t="shared" si="53"/>
        <v>0</v>
      </c>
      <c r="H1704" s="192"/>
      <c r="I1704" s="187"/>
      <c r="J1704" s="187"/>
      <c r="K1704" s="187"/>
      <c r="L1704" s="187"/>
      <c r="M1704" s="187"/>
      <c r="N1704" s="187"/>
      <c r="O1704" s="187"/>
      <c r="P1704" s="187"/>
      <c r="Q1704" s="187"/>
      <c r="R1704" s="187"/>
      <c r="S1704" s="187"/>
      <c r="T1704" s="269"/>
      <c r="U1704" s="271">
        <f>IF(AND(H1704=0,I1704=0,J1704=0,K1704=0,L1704=0,M1704=0,N1704=0,O1704=0,P1704=0,Q1704=0,R1704=0,S1704=0,T1704=0),0,AVERAGE($H1704:T1704))</f>
        <v>0</v>
      </c>
      <c r="V1704" s="272">
        <f t="shared" si="54"/>
        <v>0</v>
      </c>
      <c r="W1704" s="272">
        <f>IF(U1704&gt;11,(U1704-#REF!-#REF!),0)</f>
        <v>0</v>
      </c>
    </row>
    <row r="1705" spans="1:23" s="2" customFormat="1" ht="10.7">
      <c r="A1705" s="259">
        <v>1680</v>
      </c>
      <c r="B1705" s="189"/>
      <c r="C1705" s="186"/>
      <c r="D1705" s="187"/>
      <c r="E1705" s="186"/>
      <c r="F1705" s="188"/>
      <c r="G1705" s="262">
        <f t="shared" si="53"/>
        <v>0</v>
      </c>
      <c r="H1705" s="192"/>
      <c r="I1705" s="187"/>
      <c r="J1705" s="187"/>
      <c r="K1705" s="187"/>
      <c r="L1705" s="187"/>
      <c r="M1705" s="187"/>
      <c r="N1705" s="187"/>
      <c r="O1705" s="187"/>
      <c r="P1705" s="187"/>
      <c r="Q1705" s="187"/>
      <c r="R1705" s="187"/>
      <c r="S1705" s="187"/>
      <c r="T1705" s="269"/>
      <c r="U1705" s="271">
        <f>IF(AND(H1705=0,I1705=0,J1705=0,K1705=0,L1705=0,M1705=0,N1705=0,O1705=0,P1705=0,Q1705=0,R1705=0,S1705=0,T1705=0),0,AVERAGE($H1705:T1705))</f>
        <v>0</v>
      </c>
      <c r="V1705" s="272">
        <f t="shared" si="54"/>
        <v>0</v>
      </c>
      <c r="W1705" s="272">
        <f>IF(U1705&gt;11,(U1705-#REF!-#REF!),0)</f>
        <v>0</v>
      </c>
    </row>
    <row r="1706" spans="1:23" s="2" customFormat="1" ht="10.7">
      <c r="A1706" s="259">
        <v>1681</v>
      </c>
      <c r="B1706" s="189"/>
      <c r="C1706" s="186"/>
      <c r="D1706" s="187"/>
      <c r="E1706" s="186"/>
      <c r="F1706" s="188"/>
      <c r="G1706" s="262">
        <f t="shared" si="53"/>
        <v>0</v>
      </c>
      <c r="H1706" s="192"/>
      <c r="I1706" s="187"/>
      <c r="J1706" s="187"/>
      <c r="K1706" s="187"/>
      <c r="L1706" s="187"/>
      <c r="M1706" s="187"/>
      <c r="N1706" s="187"/>
      <c r="O1706" s="187"/>
      <c r="P1706" s="187"/>
      <c r="Q1706" s="187"/>
      <c r="R1706" s="187"/>
      <c r="S1706" s="187"/>
      <c r="T1706" s="269"/>
      <c r="U1706" s="271">
        <f>IF(AND(H1706=0,I1706=0,J1706=0,K1706=0,L1706=0,M1706=0,N1706=0,O1706=0,P1706=0,Q1706=0,R1706=0,S1706=0,T1706=0),0,AVERAGE($H1706:T1706))</f>
        <v>0</v>
      </c>
      <c r="V1706" s="272">
        <f t="shared" si="54"/>
        <v>0</v>
      </c>
      <c r="W1706" s="272">
        <f>IF(U1706&gt;11,(U1706-#REF!-#REF!),0)</f>
        <v>0</v>
      </c>
    </row>
    <row r="1707" spans="1:23" s="2" customFormat="1" ht="10.7">
      <c r="A1707" s="259">
        <v>1682</v>
      </c>
      <c r="B1707" s="189"/>
      <c r="C1707" s="186"/>
      <c r="D1707" s="187"/>
      <c r="E1707" s="186"/>
      <c r="F1707" s="188"/>
      <c r="G1707" s="262">
        <f t="shared" si="53"/>
        <v>0</v>
      </c>
      <c r="H1707" s="192"/>
      <c r="I1707" s="187"/>
      <c r="J1707" s="187"/>
      <c r="K1707" s="187"/>
      <c r="L1707" s="187"/>
      <c r="M1707" s="187"/>
      <c r="N1707" s="187"/>
      <c r="O1707" s="187"/>
      <c r="P1707" s="187"/>
      <c r="Q1707" s="187"/>
      <c r="R1707" s="187"/>
      <c r="S1707" s="187"/>
      <c r="T1707" s="269"/>
      <c r="U1707" s="271">
        <f>IF(AND(H1707=0,I1707=0,J1707=0,K1707=0,L1707=0,M1707=0,N1707=0,O1707=0,P1707=0,Q1707=0,R1707=0,S1707=0,T1707=0),0,AVERAGE($H1707:T1707))</f>
        <v>0</v>
      </c>
      <c r="V1707" s="272">
        <f t="shared" si="54"/>
        <v>0</v>
      </c>
      <c r="W1707" s="272">
        <f>IF(U1707&gt;11,(U1707-#REF!-#REF!),0)</f>
        <v>0</v>
      </c>
    </row>
    <row r="1708" spans="1:23" s="2" customFormat="1" ht="10.7">
      <c r="A1708" s="259">
        <v>1683</v>
      </c>
      <c r="B1708" s="189"/>
      <c r="C1708" s="186"/>
      <c r="D1708" s="187"/>
      <c r="E1708" s="186"/>
      <c r="F1708" s="188"/>
      <c r="G1708" s="262">
        <f t="shared" si="53"/>
        <v>0</v>
      </c>
      <c r="H1708" s="192"/>
      <c r="I1708" s="187"/>
      <c r="J1708" s="187"/>
      <c r="K1708" s="187"/>
      <c r="L1708" s="187"/>
      <c r="M1708" s="187"/>
      <c r="N1708" s="187"/>
      <c r="O1708" s="187"/>
      <c r="P1708" s="187"/>
      <c r="Q1708" s="187"/>
      <c r="R1708" s="187"/>
      <c r="S1708" s="187"/>
      <c r="T1708" s="269"/>
      <c r="U1708" s="271">
        <f>IF(AND(H1708=0,I1708=0,J1708=0,K1708=0,L1708=0,M1708=0,N1708=0,O1708=0,P1708=0,Q1708=0,R1708=0,S1708=0,T1708=0),0,AVERAGE($H1708:T1708))</f>
        <v>0</v>
      </c>
      <c r="V1708" s="272">
        <f t="shared" si="54"/>
        <v>0</v>
      </c>
      <c r="W1708" s="272">
        <f>IF(U1708&gt;11,(U1708-#REF!-#REF!),0)</f>
        <v>0</v>
      </c>
    </row>
    <row r="1709" spans="1:23" s="2" customFormat="1" ht="10.7">
      <c r="A1709" s="259">
        <v>1684</v>
      </c>
      <c r="B1709" s="189"/>
      <c r="C1709" s="186"/>
      <c r="D1709" s="187"/>
      <c r="E1709" s="186"/>
      <c r="F1709" s="188"/>
      <c r="G1709" s="262">
        <f t="shared" si="53"/>
        <v>0</v>
      </c>
      <c r="H1709" s="192"/>
      <c r="I1709" s="187"/>
      <c r="J1709" s="187"/>
      <c r="K1709" s="187"/>
      <c r="L1709" s="187"/>
      <c r="M1709" s="187"/>
      <c r="N1709" s="187"/>
      <c r="O1709" s="187"/>
      <c r="P1709" s="187"/>
      <c r="Q1709" s="187"/>
      <c r="R1709" s="187"/>
      <c r="S1709" s="187"/>
      <c r="T1709" s="269"/>
      <c r="U1709" s="271">
        <f>IF(AND(H1709=0,I1709=0,J1709=0,K1709=0,L1709=0,M1709=0,N1709=0,O1709=0,P1709=0,Q1709=0,R1709=0,S1709=0,T1709=0),0,AVERAGE($H1709:T1709))</f>
        <v>0</v>
      </c>
      <c r="V1709" s="272">
        <f t="shared" si="54"/>
        <v>0</v>
      </c>
      <c r="W1709" s="272">
        <f>IF(U1709&gt;11,(U1709-#REF!-#REF!),0)</f>
        <v>0</v>
      </c>
    </row>
    <row r="1710" spans="1:23" s="2" customFormat="1" ht="10.7">
      <c r="A1710" s="259">
        <v>1685</v>
      </c>
      <c r="B1710" s="189"/>
      <c r="C1710" s="186"/>
      <c r="D1710" s="187"/>
      <c r="E1710" s="186"/>
      <c r="F1710" s="188"/>
      <c r="G1710" s="262">
        <f t="shared" si="53"/>
        <v>0</v>
      </c>
      <c r="H1710" s="192"/>
      <c r="I1710" s="187"/>
      <c r="J1710" s="187"/>
      <c r="K1710" s="187"/>
      <c r="L1710" s="187"/>
      <c r="M1710" s="187"/>
      <c r="N1710" s="187"/>
      <c r="O1710" s="187"/>
      <c r="P1710" s="187"/>
      <c r="Q1710" s="187"/>
      <c r="R1710" s="187"/>
      <c r="S1710" s="187"/>
      <c r="T1710" s="269"/>
      <c r="U1710" s="271">
        <f>IF(AND(H1710=0,I1710=0,J1710=0,K1710=0,L1710=0,M1710=0,N1710=0,O1710=0,P1710=0,Q1710=0,R1710=0,S1710=0,T1710=0),0,AVERAGE($H1710:T1710))</f>
        <v>0</v>
      </c>
      <c r="V1710" s="272">
        <f t="shared" si="54"/>
        <v>0</v>
      </c>
      <c r="W1710" s="272">
        <f>IF(U1710&gt;11,(U1710-#REF!-#REF!),0)</f>
        <v>0</v>
      </c>
    </row>
    <row r="1711" spans="1:23" s="2" customFormat="1" ht="10.7">
      <c r="A1711" s="259">
        <v>1686</v>
      </c>
      <c r="B1711" s="189"/>
      <c r="C1711" s="186"/>
      <c r="D1711" s="187"/>
      <c r="E1711" s="186"/>
      <c r="F1711" s="188"/>
      <c r="G1711" s="262">
        <f t="shared" si="53"/>
        <v>0</v>
      </c>
      <c r="H1711" s="192"/>
      <c r="I1711" s="187"/>
      <c r="J1711" s="187"/>
      <c r="K1711" s="187"/>
      <c r="L1711" s="187"/>
      <c r="M1711" s="187"/>
      <c r="N1711" s="187"/>
      <c r="O1711" s="187"/>
      <c r="P1711" s="187"/>
      <c r="Q1711" s="187"/>
      <c r="R1711" s="187"/>
      <c r="S1711" s="187"/>
      <c r="T1711" s="269"/>
      <c r="U1711" s="271">
        <f>IF(AND(H1711=0,I1711=0,J1711=0,K1711=0,L1711=0,M1711=0,N1711=0,O1711=0,P1711=0,Q1711=0,R1711=0,S1711=0,T1711=0),0,AVERAGE($H1711:T1711))</f>
        <v>0</v>
      </c>
      <c r="V1711" s="272">
        <f t="shared" si="54"/>
        <v>0</v>
      </c>
      <c r="W1711" s="272">
        <f>IF(U1711&gt;11,(U1711-#REF!-#REF!),0)</f>
        <v>0</v>
      </c>
    </row>
    <row r="1712" spans="1:23" s="2" customFormat="1" ht="10.7">
      <c r="A1712" s="259">
        <v>1687</v>
      </c>
      <c r="B1712" s="189"/>
      <c r="C1712" s="186"/>
      <c r="D1712" s="187"/>
      <c r="E1712" s="186"/>
      <c r="F1712" s="188"/>
      <c r="G1712" s="262">
        <f t="shared" si="53"/>
        <v>0</v>
      </c>
      <c r="H1712" s="192"/>
      <c r="I1712" s="187"/>
      <c r="J1712" s="187"/>
      <c r="K1712" s="187"/>
      <c r="L1712" s="187"/>
      <c r="M1712" s="187"/>
      <c r="N1712" s="187"/>
      <c r="O1712" s="187"/>
      <c r="P1712" s="187"/>
      <c r="Q1712" s="187"/>
      <c r="R1712" s="187"/>
      <c r="S1712" s="187"/>
      <c r="T1712" s="269"/>
      <c r="U1712" s="271">
        <f>IF(AND(H1712=0,I1712=0,J1712=0,K1712=0,L1712=0,M1712=0,N1712=0,O1712=0,P1712=0,Q1712=0,R1712=0,S1712=0,T1712=0),0,AVERAGE($H1712:T1712))</f>
        <v>0</v>
      </c>
      <c r="V1712" s="272">
        <f t="shared" si="54"/>
        <v>0</v>
      </c>
      <c r="W1712" s="272">
        <f>IF(U1712&gt;11,(U1712-#REF!-#REF!),0)</f>
        <v>0</v>
      </c>
    </row>
    <row r="1713" spans="1:23" s="2" customFormat="1" ht="10.7">
      <c r="A1713" s="259">
        <v>1688</v>
      </c>
      <c r="B1713" s="189"/>
      <c r="C1713" s="186"/>
      <c r="D1713" s="187"/>
      <c r="E1713" s="186"/>
      <c r="F1713" s="188"/>
      <c r="G1713" s="262">
        <f t="shared" si="53"/>
        <v>0</v>
      </c>
      <c r="H1713" s="192"/>
      <c r="I1713" s="187"/>
      <c r="J1713" s="187"/>
      <c r="K1713" s="187"/>
      <c r="L1713" s="187"/>
      <c r="M1713" s="187"/>
      <c r="N1713" s="187"/>
      <c r="O1713" s="187"/>
      <c r="P1713" s="187"/>
      <c r="Q1713" s="187"/>
      <c r="R1713" s="187"/>
      <c r="S1713" s="187"/>
      <c r="T1713" s="269"/>
      <c r="U1713" s="271">
        <f>IF(AND(H1713=0,I1713=0,J1713=0,K1713=0,L1713=0,M1713=0,N1713=0,O1713=0,P1713=0,Q1713=0,R1713=0,S1713=0,T1713=0),0,AVERAGE($H1713:T1713))</f>
        <v>0</v>
      </c>
      <c r="V1713" s="272">
        <f t="shared" si="54"/>
        <v>0</v>
      </c>
      <c r="W1713" s="272">
        <f>IF(U1713&gt;11,(U1713-#REF!-#REF!),0)</f>
        <v>0</v>
      </c>
    </row>
    <row r="1714" spans="1:23" s="2" customFormat="1" ht="10.7">
      <c r="A1714" s="259">
        <v>1689</v>
      </c>
      <c r="B1714" s="189"/>
      <c r="C1714" s="186"/>
      <c r="D1714" s="187"/>
      <c r="E1714" s="186"/>
      <c r="F1714" s="188"/>
      <c r="G1714" s="262">
        <f t="shared" si="53"/>
        <v>0</v>
      </c>
      <c r="H1714" s="192"/>
      <c r="I1714" s="187"/>
      <c r="J1714" s="187"/>
      <c r="K1714" s="187"/>
      <c r="L1714" s="187"/>
      <c r="M1714" s="187"/>
      <c r="N1714" s="187"/>
      <c r="O1714" s="187"/>
      <c r="P1714" s="187"/>
      <c r="Q1714" s="187"/>
      <c r="R1714" s="187"/>
      <c r="S1714" s="187"/>
      <c r="T1714" s="269"/>
      <c r="U1714" s="271">
        <f>IF(AND(H1714=0,I1714=0,J1714=0,K1714=0,L1714=0,M1714=0,N1714=0,O1714=0,P1714=0,Q1714=0,R1714=0,S1714=0,T1714=0),0,AVERAGE($H1714:T1714))</f>
        <v>0</v>
      </c>
      <c r="V1714" s="272">
        <f t="shared" si="54"/>
        <v>0</v>
      </c>
      <c r="W1714" s="272">
        <f>IF(U1714&gt;11,(U1714-#REF!-#REF!),0)</f>
        <v>0</v>
      </c>
    </row>
    <row r="1715" spans="1:23" s="2" customFormat="1" ht="10.7">
      <c r="A1715" s="259">
        <v>1690</v>
      </c>
      <c r="B1715" s="189"/>
      <c r="C1715" s="186"/>
      <c r="D1715" s="187"/>
      <c r="E1715" s="186"/>
      <c r="F1715" s="188"/>
      <c r="G1715" s="262">
        <f t="shared" si="53"/>
        <v>0</v>
      </c>
      <c r="H1715" s="192"/>
      <c r="I1715" s="187"/>
      <c r="J1715" s="187"/>
      <c r="K1715" s="187"/>
      <c r="L1715" s="187"/>
      <c r="M1715" s="187"/>
      <c r="N1715" s="187"/>
      <c r="O1715" s="187"/>
      <c r="P1715" s="187"/>
      <c r="Q1715" s="187"/>
      <c r="R1715" s="187"/>
      <c r="S1715" s="187"/>
      <c r="T1715" s="269"/>
      <c r="U1715" s="271">
        <f>IF(AND(H1715=0,I1715=0,J1715=0,K1715=0,L1715=0,M1715=0,N1715=0,O1715=0,P1715=0,Q1715=0,R1715=0,S1715=0,T1715=0),0,AVERAGE($H1715:T1715))</f>
        <v>0</v>
      </c>
      <c r="V1715" s="272">
        <f t="shared" si="54"/>
        <v>0</v>
      </c>
      <c r="W1715" s="272">
        <f>IF(U1715&gt;11,(U1715-#REF!-#REF!),0)</f>
        <v>0</v>
      </c>
    </row>
    <row r="1716" spans="1:23" s="2" customFormat="1" ht="10.7">
      <c r="A1716" s="259">
        <v>1691</v>
      </c>
      <c r="B1716" s="189"/>
      <c r="C1716" s="186"/>
      <c r="D1716" s="187"/>
      <c r="E1716" s="186"/>
      <c r="F1716" s="188"/>
      <c r="G1716" s="262">
        <f t="shared" si="53"/>
        <v>0</v>
      </c>
      <c r="H1716" s="192"/>
      <c r="I1716" s="187"/>
      <c r="J1716" s="187"/>
      <c r="K1716" s="187"/>
      <c r="L1716" s="187"/>
      <c r="M1716" s="187"/>
      <c r="N1716" s="187"/>
      <c r="O1716" s="187"/>
      <c r="P1716" s="187"/>
      <c r="Q1716" s="187"/>
      <c r="R1716" s="187"/>
      <c r="S1716" s="187"/>
      <c r="T1716" s="269"/>
      <c r="U1716" s="271">
        <f>IF(AND(H1716=0,I1716=0,J1716=0,K1716=0,L1716=0,M1716=0,N1716=0,O1716=0,P1716=0,Q1716=0,R1716=0,S1716=0,T1716=0),0,AVERAGE($H1716:T1716))</f>
        <v>0</v>
      </c>
      <c r="V1716" s="272">
        <f t="shared" si="54"/>
        <v>0</v>
      </c>
      <c r="W1716" s="272">
        <f>IF(U1716&gt;11,(U1716-#REF!-#REF!),0)</f>
        <v>0</v>
      </c>
    </row>
    <row r="1717" spans="1:23" s="2" customFormat="1" ht="10.7">
      <c r="A1717" s="259">
        <v>1692</v>
      </c>
      <c r="B1717" s="189"/>
      <c r="C1717" s="186"/>
      <c r="D1717" s="187"/>
      <c r="E1717" s="186"/>
      <c r="F1717" s="188"/>
      <c r="G1717" s="262">
        <f t="shared" si="53"/>
        <v>0</v>
      </c>
      <c r="H1717" s="192"/>
      <c r="I1717" s="187"/>
      <c r="J1717" s="187"/>
      <c r="K1717" s="187"/>
      <c r="L1717" s="187"/>
      <c r="M1717" s="187"/>
      <c r="N1717" s="187"/>
      <c r="O1717" s="187"/>
      <c r="P1717" s="187"/>
      <c r="Q1717" s="187"/>
      <c r="R1717" s="187"/>
      <c r="S1717" s="187"/>
      <c r="T1717" s="269"/>
      <c r="U1717" s="271">
        <f>IF(AND(H1717=0,I1717=0,J1717=0,K1717=0,L1717=0,M1717=0,N1717=0,O1717=0,P1717=0,Q1717=0,R1717=0,S1717=0,T1717=0),0,AVERAGE($H1717:T1717))</f>
        <v>0</v>
      </c>
      <c r="V1717" s="272">
        <f t="shared" si="54"/>
        <v>0</v>
      </c>
      <c r="W1717" s="272">
        <f>IF(U1717&gt;11,(U1717-#REF!-#REF!),0)</f>
        <v>0</v>
      </c>
    </row>
    <row r="1718" spans="1:23" s="2" customFormat="1" ht="10.7">
      <c r="A1718" s="259">
        <v>1693</v>
      </c>
      <c r="B1718" s="189"/>
      <c r="C1718" s="186"/>
      <c r="D1718" s="187"/>
      <c r="E1718" s="186"/>
      <c r="F1718" s="188"/>
      <c r="G1718" s="262">
        <f t="shared" si="53"/>
        <v>0</v>
      </c>
      <c r="H1718" s="192"/>
      <c r="I1718" s="187"/>
      <c r="J1718" s="187"/>
      <c r="K1718" s="187"/>
      <c r="L1718" s="187"/>
      <c r="M1718" s="187"/>
      <c r="N1718" s="187"/>
      <c r="O1718" s="187"/>
      <c r="P1718" s="187"/>
      <c r="Q1718" s="187"/>
      <c r="R1718" s="187"/>
      <c r="S1718" s="187"/>
      <c r="T1718" s="269"/>
      <c r="U1718" s="271">
        <f>IF(AND(H1718=0,I1718=0,J1718=0,K1718=0,L1718=0,M1718=0,N1718=0,O1718=0,P1718=0,Q1718=0,R1718=0,S1718=0,T1718=0),0,AVERAGE($H1718:T1718))</f>
        <v>0</v>
      </c>
      <c r="V1718" s="272">
        <f t="shared" si="54"/>
        <v>0</v>
      </c>
      <c r="W1718" s="272">
        <f>IF(U1718&gt;11,(U1718-#REF!-#REF!),0)</f>
        <v>0</v>
      </c>
    </row>
    <row r="1719" spans="1:23" s="2" customFormat="1" ht="10.7">
      <c r="A1719" s="259">
        <v>1694</v>
      </c>
      <c r="B1719" s="189"/>
      <c r="C1719" s="186"/>
      <c r="D1719" s="187"/>
      <c r="E1719" s="186"/>
      <c r="F1719" s="188"/>
      <c r="G1719" s="262">
        <f t="shared" si="53"/>
        <v>0</v>
      </c>
      <c r="H1719" s="192"/>
      <c r="I1719" s="187"/>
      <c r="J1719" s="187"/>
      <c r="K1719" s="187"/>
      <c r="L1719" s="187"/>
      <c r="M1719" s="187"/>
      <c r="N1719" s="187"/>
      <c r="O1719" s="187"/>
      <c r="P1719" s="187"/>
      <c r="Q1719" s="187"/>
      <c r="R1719" s="187"/>
      <c r="S1719" s="187"/>
      <c r="T1719" s="269"/>
      <c r="U1719" s="271">
        <f>IF(AND(H1719=0,I1719=0,J1719=0,K1719=0,L1719=0,M1719=0,N1719=0,O1719=0,P1719=0,Q1719=0,R1719=0,S1719=0,T1719=0),0,AVERAGE($H1719:T1719))</f>
        <v>0</v>
      </c>
      <c r="V1719" s="272">
        <f t="shared" si="54"/>
        <v>0</v>
      </c>
      <c r="W1719" s="272">
        <f>IF(U1719&gt;11,(U1719-#REF!-#REF!),0)</f>
        <v>0</v>
      </c>
    </row>
    <row r="1720" spans="1:23" s="2" customFormat="1" ht="10.7">
      <c r="A1720" s="259">
        <v>1695</v>
      </c>
      <c r="B1720" s="189"/>
      <c r="C1720" s="186"/>
      <c r="D1720" s="187"/>
      <c r="E1720" s="186"/>
      <c r="F1720" s="188"/>
      <c r="G1720" s="262">
        <f t="shared" si="53"/>
        <v>0</v>
      </c>
      <c r="H1720" s="192"/>
      <c r="I1720" s="187"/>
      <c r="J1720" s="187"/>
      <c r="K1720" s="187"/>
      <c r="L1720" s="187"/>
      <c r="M1720" s="187"/>
      <c r="N1720" s="187"/>
      <c r="O1720" s="187"/>
      <c r="P1720" s="187"/>
      <c r="Q1720" s="187"/>
      <c r="R1720" s="187"/>
      <c r="S1720" s="187"/>
      <c r="T1720" s="269"/>
      <c r="U1720" s="271">
        <f>IF(AND(H1720=0,I1720=0,J1720=0,K1720=0,L1720=0,M1720=0,N1720=0,O1720=0,P1720=0,Q1720=0,R1720=0,S1720=0,T1720=0),0,AVERAGE($H1720:T1720))</f>
        <v>0</v>
      </c>
      <c r="V1720" s="272">
        <f t="shared" si="54"/>
        <v>0</v>
      </c>
      <c r="W1720" s="272">
        <f>IF(U1720&gt;11,(U1720-#REF!-#REF!),0)</f>
        <v>0</v>
      </c>
    </row>
    <row r="1721" spans="1:23" s="2" customFormat="1" ht="10.7">
      <c r="A1721" s="259">
        <v>1696</v>
      </c>
      <c r="B1721" s="189"/>
      <c r="C1721" s="186"/>
      <c r="D1721" s="187"/>
      <c r="E1721" s="186"/>
      <c r="F1721" s="188"/>
      <c r="G1721" s="262">
        <f t="shared" si="53"/>
        <v>0</v>
      </c>
      <c r="H1721" s="192"/>
      <c r="I1721" s="187"/>
      <c r="J1721" s="187"/>
      <c r="K1721" s="187"/>
      <c r="L1721" s="187"/>
      <c r="M1721" s="187"/>
      <c r="N1721" s="187"/>
      <c r="O1721" s="187"/>
      <c r="P1721" s="187"/>
      <c r="Q1721" s="187"/>
      <c r="R1721" s="187"/>
      <c r="S1721" s="187"/>
      <c r="T1721" s="269"/>
      <c r="U1721" s="271">
        <f>IF(AND(H1721=0,I1721=0,J1721=0,K1721=0,L1721=0,M1721=0,N1721=0,O1721=0,P1721=0,Q1721=0,R1721=0,S1721=0,T1721=0),0,AVERAGE($H1721:T1721))</f>
        <v>0</v>
      </c>
      <c r="V1721" s="272">
        <f t="shared" si="54"/>
        <v>0</v>
      </c>
      <c r="W1721" s="272">
        <f>IF(U1721&gt;11,(U1721-#REF!-#REF!),0)</f>
        <v>0</v>
      </c>
    </row>
    <row r="1722" spans="1:23" s="2" customFormat="1" ht="10.7">
      <c r="A1722" s="259">
        <v>1697</v>
      </c>
      <c r="B1722" s="189"/>
      <c r="C1722" s="186"/>
      <c r="D1722" s="187"/>
      <c r="E1722" s="186"/>
      <c r="F1722" s="188"/>
      <c r="G1722" s="262">
        <f t="shared" si="53"/>
        <v>0</v>
      </c>
      <c r="H1722" s="192"/>
      <c r="I1722" s="187"/>
      <c r="J1722" s="187"/>
      <c r="K1722" s="187"/>
      <c r="L1722" s="187"/>
      <c r="M1722" s="187"/>
      <c r="N1722" s="187"/>
      <c r="O1722" s="187"/>
      <c r="P1722" s="187"/>
      <c r="Q1722" s="187"/>
      <c r="R1722" s="187"/>
      <c r="S1722" s="187"/>
      <c r="T1722" s="269"/>
      <c r="U1722" s="271">
        <f>IF(AND(H1722=0,I1722=0,J1722=0,K1722=0,L1722=0,M1722=0,N1722=0,O1722=0,P1722=0,Q1722=0,R1722=0,S1722=0,T1722=0),0,AVERAGE($H1722:T1722))</f>
        <v>0</v>
      </c>
      <c r="V1722" s="272">
        <f t="shared" si="54"/>
        <v>0</v>
      </c>
      <c r="W1722" s="272">
        <f>IF(U1722&gt;11,(U1722-#REF!-#REF!),0)</f>
        <v>0</v>
      </c>
    </row>
    <row r="1723" spans="1:23" s="2" customFormat="1" ht="10.7">
      <c r="A1723" s="259">
        <v>1698</v>
      </c>
      <c r="B1723" s="189"/>
      <c r="C1723" s="186"/>
      <c r="D1723" s="187"/>
      <c r="E1723" s="186"/>
      <c r="F1723" s="188"/>
      <c r="G1723" s="262">
        <f t="shared" si="53"/>
        <v>0</v>
      </c>
      <c r="H1723" s="192"/>
      <c r="I1723" s="187"/>
      <c r="J1723" s="187"/>
      <c r="K1723" s="187"/>
      <c r="L1723" s="187"/>
      <c r="M1723" s="187"/>
      <c r="N1723" s="187"/>
      <c r="O1723" s="187"/>
      <c r="P1723" s="187"/>
      <c r="Q1723" s="187"/>
      <c r="R1723" s="187"/>
      <c r="S1723" s="187"/>
      <c r="T1723" s="269"/>
      <c r="U1723" s="271">
        <f>IF(AND(H1723=0,I1723=0,J1723=0,K1723=0,L1723=0,M1723=0,N1723=0,O1723=0,P1723=0,Q1723=0,R1723=0,S1723=0,T1723=0),0,AVERAGE($H1723:T1723))</f>
        <v>0</v>
      </c>
      <c r="V1723" s="272">
        <f t="shared" si="54"/>
        <v>0</v>
      </c>
      <c r="W1723" s="272">
        <f>IF(U1723&gt;11,(U1723-#REF!-#REF!),0)</f>
        <v>0</v>
      </c>
    </row>
    <row r="1724" spans="1:23" s="2" customFormat="1" ht="10.7">
      <c r="A1724" s="259">
        <v>1699</v>
      </c>
      <c r="B1724" s="189"/>
      <c r="C1724" s="186"/>
      <c r="D1724" s="187"/>
      <c r="E1724" s="186"/>
      <c r="F1724" s="188"/>
      <c r="G1724" s="262">
        <f t="shared" si="53"/>
        <v>0</v>
      </c>
      <c r="H1724" s="192"/>
      <c r="I1724" s="187"/>
      <c r="J1724" s="187"/>
      <c r="K1724" s="187"/>
      <c r="L1724" s="187"/>
      <c r="M1724" s="187"/>
      <c r="N1724" s="187"/>
      <c r="O1724" s="187"/>
      <c r="P1724" s="187"/>
      <c r="Q1724" s="187"/>
      <c r="R1724" s="187"/>
      <c r="S1724" s="187"/>
      <c r="T1724" s="269"/>
      <c r="U1724" s="271">
        <f>IF(AND(H1724=0,I1724=0,J1724=0,K1724=0,L1724=0,M1724=0,N1724=0,O1724=0,P1724=0,Q1724=0,R1724=0,S1724=0,T1724=0),0,AVERAGE($H1724:T1724))</f>
        <v>0</v>
      </c>
      <c r="V1724" s="272">
        <f t="shared" si="54"/>
        <v>0</v>
      </c>
      <c r="W1724" s="272">
        <f>IF(U1724&gt;11,(U1724-#REF!-#REF!),0)</f>
        <v>0</v>
      </c>
    </row>
    <row r="1725" spans="1:23" s="2" customFormat="1" ht="10.7">
      <c r="A1725" s="259">
        <v>1700</v>
      </c>
      <c r="B1725" s="189"/>
      <c r="C1725" s="186"/>
      <c r="D1725" s="187"/>
      <c r="E1725" s="186"/>
      <c r="F1725" s="188"/>
      <c r="G1725" s="262">
        <f t="shared" si="53"/>
        <v>0</v>
      </c>
      <c r="H1725" s="192"/>
      <c r="I1725" s="187"/>
      <c r="J1725" s="187"/>
      <c r="K1725" s="187"/>
      <c r="L1725" s="187"/>
      <c r="M1725" s="187"/>
      <c r="N1725" s="187"/>
      <c r="O1725" s="187"/>
      <c r="P1725" s="187"/>
      <c r="Q1725" s="187"/>
      <c r="R1725" s="187"/>
      <c r="S1725" s="187"/>
      <c r="T1725" s="269"/>
      <c r="U1725" s="271">
        <f>IF(AND(H1725=0,I1725=0,J1725=0,K1725=0,L1725=0,M1725=0,N1725=0,O1725=0,P1725=0,Q1725=0,R1725=0,S1725=0,T1725=0),0,AVERAGE($H1725:T1725))</f>
        <v>0</v>
      </c>
      <c r="V1725" s="272">
        <f t="shared" si="54"/>
        <v>0</v>
      </c>
      <c r="W1725" s="272">
        <f>IF(U1725&gt;11,(U1725-#REF!-#REF!),0)</f>
        <v>0</v>
      </c>
    </row>
    <row r="1726" spans="1:23" s="2" customFormat="1" ht="10.7">
      <c r="A1726" s="259">
        <v>1701</v>
      </c>
      <c r="B1726" s="189"/>
      <c r="C1726" s="186"/>
      <c r="D1726" s="187"/>
      <c r="E1726" s="186"/>
      <c r="F1726" s="188"/>
      <c r="G1726" s="262">
        <f t="shared" si="53"/>
        <v>0</v>
      </c>
      <c r="H1726" s="192"/>
      <c r="I1726" s="187"/>
      <c r="J1726" s="187"/>
      <c r="K1726" s="187"/>
      <c r="L1726" s="187"/>
      <c r="M1726" s="187"/>
      <c r="N1726" s="187"/>
      <c r="O1726" s="187"/>
      <c r="P1726" s="187"/>
      <c r="Q1726" s="187"/>
      <c r="R1726" s="187"/>
      <c r="S1726" s="187"/>
      <c r="T1726" s="269"/>
      <c r="U1726" s="271">
        <f>IF(AND(H1726=0,I1726=0,J1726=0,K1726=0,L1726=0,M1726=0,N1726=0,O1726=0,P1726=0,Q1726=0,R1726=0,S1726=0,T1726=0),0,AVERAGE($H1726:T1726))</f>
        <v>0</v>
      </c>
      <c r="V1726" s="272">
        <f t="shared" si="54"/>
        <v>0</v>
      </c>
      <c r="W1726" s="272">
        <f>IF(U1726&gt;11,(U1726-#REF!-#REF!),0)</f>
        <v>0</v>
      </c>
    </row>
    <row r="1727" spans="1:23" s="2" customFormat="1" ht="10.7">
      <c r="A1727" s="259">
        <v>1702</v>
      </c>
      <c r="B1727" s="189"/>
      <c r="C1727" s="186"/>
      <c r="D1727" s="187"/>
      <c r="E1727" s="186"/>
      <c r="F1727" s="188"/>
      <c r="G1727" s="262">
        <f t="shared" si="53"/>
        <v>0</v>
      </c>
      <c r="H1727" s="192"/>
      <c r="I1727" s="187"/>
      <c r="J1727" s="187"/>
      <c r="K1727" s="187"/>
      <c r="L1727" s="187"/>
      <c r="M1727" s="187"/>
      <c r="N1727" s="187"/>
      <c r="O1727" s="187"/>
      <c r="P1727" s="187"/>
      <c r="Q1727" s="187"/>
      <c r="R1727" s="187"/>
      <c r="S1727" s="187"/>
      <c r="T1727" s="269"/>
      <c r="U1727" s="271">
        <f>IF(AND(H1727=0,I1727=0,J1727=0,K1727=0,L1727=0,M1727=0,N1727=0,O1727=0,P1727=0,Q1727=0,R1727=0,S1727=0,T1727=0),0,AVERAGE($H1727:T1727))</f>
        <v>0</v>
      </c>
      <c r="V1727" s="272">
        <f t="shared" si="54"/>
        <v>0</v>
      </c>
      <c r="W1727" s="272">
        <f>IF(U1727&gt;11,(U1727-#REF!-#REF!),0)</f>
        <v>0</v>
      </c>
    </row>
    <row r="1728" spans="1:23" s="2" customFormat="1" ht="10.7">
      <c r="A1728" s="259">
        <v>1703</v>
      </c>
      <c r="B1728" s="189"/>
      <c r="C1728" s="186"/>
      <c r="D1728" s="187"/>
      <c r="E1728" s="186"/>
      <c r="F1728" s="188"/>
      <c r="G1728" s="262">
        <f t="shared" si="53"/>
        <v>0</v>
      </c>
      <c r="H1728" s="192"/>
      <c r="I1728" s="187"/>
      <c r="J1728" s="187"/>
      <c r="K1728" s="187"/>
      <c r="L1728" s="187"/>
      <c r="M1728" s="187"/>
      <c r="N1728" s="187"/>
      <c r="O1728" s="187"/>
      <c r="P1728" s="187"/>
      <c r="Q1728" s="187"/>
      <c r="R1728" s="187"/>
      <c r="S1728" s="187"/>
      <c r="T1728" s="269"/>
      <c r="U1728" s="271">
        <f>IF(AND(H1728=0,I1728=0,J1728=0,K1728=0,L1728=0,M1728=0,N1728=0,O1728=0,P1728=0,Q1728=0,R1728=0,S1728=0,T1728=0),0,AVERAGE($H1728:T1728))</f>
        <v>0</v>
      </c>
      <c r="V1728" s="272">
        <f t="shared" si="54"/>
        <v>0</v>
      </c>
      <c r="W1728" s="272">
        <f>IF(U1728&gt;11,(U1728-#REF!-#REF!),0)</f>
        <v>0</v>
      </c>
    </row>
    <row r="1729" spans="1:23" s="2" customFormat="1" ht="10.7">
      <c r="A1729" s="259">
        <v>1704</v>
      </c>
      <c r="B1729" s="189"/>
      <c r="C1729" s="186"/>
      <c r="D1729" s="187"/>
      <c r="E1729" s="186"/>
      <c r="F1729" s="188"/>
      <c r="G1729" s="262">
        <f t="shared" si="53"/>
        <v>0</v>
      </c>
      <c r="H1729" s="192"/>
      <c r="I1729" s="187"/>
      <c r="J1729" s="187"/>
      <c r="K1729" s="187"/>
      <c r="L1729" s="187"/>
      <c r="M1729" s="187"/>
      <c r="N1729" s="187"/>
      <c r="O1729" s="187"/>
      <c r="P1729" s="187"/>
      <c r="Q1729" s="187"/>
      <c r="R1729" s="187"/>
      <c r="S1729" s="187"/>
      <c r="T1729" s="269"/>
      <c r="U1729" s="271">
        <f>IF(AND(H1729=0,I1729=0,J1729=0,K1729=0,L1729=0,M1729=0,N1729=0,O1729=0,P1729=0,Q1729=0,R1729=0,S1729=0,T1729=0),0,AVERAGE($H1729:T1729))</f>
        <v>0</v>
      </c>
      <c r="V1729" s="272">
        <f t="shared" si="54"/>
        <v>0</v>
      </c>
      <c r="W1729" s="272">
        <f>IF(U1729&gt;11,(U1729-#REF!-#REF!),0)</f>
        <v>0</v>
      </c>
    </row>
    <row r="1730" spans="1:23" s="2" customFormat="1" ht="10.7">
      <c r="A1730" s="259">
        <v>1705</v>
      </c>
      <c r="B1730" s="189"/>
      <c r="C1730" s="186"/>
      <c r="D1730" s="187"/>
      <c r="E1730" s="186"/>
      <c r="F1730" s="188"/>
      <c r="G1730" s="262">
        <f t="shared" si="53"/>
        <v>0</v>
      </c>
      <c r="H1730" s="192"/>
      <c r="I1730" s="187"/>
      <c r="J1730" s="187"/>
      <c r="K1730" s="187"/>
      <c r="L1730" s="187"/>
      <c r="M1730" s="187"/>
      <c r="N1730" s="187"/>
      <c r="O1730" s="187"/>
      <c r="P1730" s="187"/>
      <c r="Q1730" s="187"/>
      <c r="R1730" s="187"/>
      <c r="S1730" s="187"/>
      <c r="T1730" s="269"/>
      <c r="U1730" s="271">
        <f>IF(AND(H1730=0,I1730=0,J1730=0,K1730=0,L1730=0,M1730=0,N1730=0,O1730=0,P1730=0,Q1730=0,R1730=0,S1730=0,T1730=0),0,AVERAGE($H1730:T1730))</f>
        <v>0</v>
      </c>
      <c r="V1730" s="272">
        <f t="shared" si="54"/>
        <v>0</v>
      </c>
      <c r="W1730" s="272">
        <f>IF(U1730&gt;11,(U1730-#REF!-#REF!),0)</f>
        <v>0</v>
      </c>
    </row>
    <row r="1731" spans="1:23" s="2" customFormat="1" ht="10.7">
      <c r="A1731" s="259">
        <v>1706</v>
      </c>
      <c r="B1731" s="189"/>
      <c r="C1731" s="186"/>
      <c r="D1731" s="187"/>
      <c r="E1731" s="186"/>
      <c r="F1731" s="188"/>
      <c r="G1731" s="262">
        <f t="shared" si="53"/>
        <v>0</v>
      </c>
      <c r="H1731" s="192"/>
      <c r="I1731" s="187"/>
      <c r="J1731" s="187"/>
      <c r="K1731" s="187"/>
      <c r="L1731" s="187"/>
      <c r="M1731" s="187"/>
      <c r="N1731" s="187"/>
      <c r="O1731" s="187"/>
      <c r="P1731" s="187"/>
      <c r="Q1731" s="187"/>
      <c r="R1731" s="187"/>
      <c r="S1731" s="187"/>
      <c r="T1731" s="269"/>
      <c r="U1731" s="271">
        <f>IF(AND(H1731=0,I1731=0,J1731=0,K1731=0,L1731=0,M1731=0,N1731=0,O1731=0,P1731=0,Q1731=0,R1731=0,S1731=0,T1731=0),0,AVERAGE($H1731:T1731))</f>
        <v>0</v>
      </c>
      <c r="V1731" s="272">
        <f t="shared" si="54"/>
        <v>0</v>
      </c>
      <c r="W1731" s="272">
        <f>IF(U1731&gt;11,(U1731-#REF!-#REF!),0)</f>
        <v>0</v>
      </c>
    </row>
    <row r="1732" spans="1:23" s="2" customFormat="1" ht="10.7">
      <c r="A1732" s="259">
        <v>1707</v>
      </c>
      <c r="B1732" s="189"/>
      <c r="C1732" s="186"/>
      <c r="D1732" s="187"/>
      <c r="E1732" s="186"/>
      <c r="F1732" s="188"/>
      <c r="G1732" s="262">
        <f t="shared" si="53"/>
        <v>0</v>
      </c>
      <c r="H1732" s="192"/>
      <c r="I1732" s="187"/>
      <c r="J1732" s="187"/>
      <c r="K1732" s="187"/>
      <c r="L1732" s="187"/>
      <c r="M1732" s="187"/>
      <c r="N1732" s="187"/>
      <c r="O1732" s="187"/>
      <c r="P1732" s="187"/>
      <c r="Q1732" s="187"/>
      <c r="R1732" s="187"/>
      <c r="S1732" s="187"/>
      <c r="T1732" s="269"/>
      <c r="U1732" s="271">
        <f>IF(AND(H1732=0,I1732=0,J1732=0,K1732=0,L1732=0,M1732=0,N1732=0,O1732=0,P1732=0,Q1732=0,R1732=0,S1732=0,T1732=0),0,AVERAGE($H1732:T1732))</f>
        <v>0</v>
      </c>
      <c r="V1732" s="272">
        <f t="shared" si="54"/>
        <v>0</v>
      </c>
      <c r="W1732" s="272">
        <f>IF(U1732&gt;11,(U1732-#REF!-#REF!),0)</f>
        <v>0</v>
      </c>
    </row>
    <row r="1733" spans="1:23" s="2" customFormat="1" ht="10.7">
      <c r="A1733" s="259">
        <v>1708</v>
      </c>
      <c r="B1733" s="189"/>
      <c r="C1733" s="186"/>
      <c r="D1733" s="187"/>
      <c r="E1733" s="186"/>
      <c r="F1733" s="188"/>
      <c r="G1733" s="262">
        <f t="shared" si="53"/>
        <v>0</v>
      </c>
      <c r="H1733" s="192"/>
      <c r="I1733" s="187"/>
      <c r="J1733" s="187"/>
      <c r="K1733" s="187"/>
      <c r="L1733" s="187"/>
      <c r="M1733" s="187"/>
      <c r="N1733" s="187"/>
      <c r="O1733" s="187"/>
      <c r="P1733" s="187"/>
      <c r="Q1733" s="187"/>
      <c r="R1733" s="187"/>
      <c r="S1733" s="187"/>
      <c r="T1733" s="269"/>
      <c r="U1733" s="271">
        <f>IF(AND(H1733=0,I1733=0,J1733=0,K1733=0,L1733=0,M1733=0,N1733=0,O1733=0,P1733=0,Q1733=0,R1733=0,S1733=0,T1733=0),0,AVERAGE($H1733:T1733))</f>
        <v>0</v>
      </c>
      <c r="V1733" s="272">
        <f t="shared" si="54"/>
        <v>0</v>
      </c>
      <c r="W1733" s="272">
        <f>IF(U1733&gt;11,(U1733-#REF!-#REF!),0)</f>
        <v>0</v>
      </c>
    </row>
    <row r="1734" spans="1:23" s="2" customFormat="1" ht="10.7">
      <c r="A1734" s="259">
        <v>1709</v>
      </c>
      <c r="B1734" s="189"/>
      <c r="C1734" s="186"/>
      <c r="D1734" s="187"/>
      <c r="E1734" s="186"/>
      <c r="F1734" s="188"/>
      <c r="G1734" s="262">
        <f t="shared" si="53"/>
        <v>0</v>
      </c>
      <c r="H1734" s="192"/>
      <c r="I1734" s="187"/>
      <c r="J1734" s="187"/>
      <c r="K1734" s="187"/>
      <c r="L1734" s="187"/>
      <c r="M1734" s="187"/>
      <c r="N1734" s="187"/>
      <c r="O1734" s="187"/>
      <c r="P1734" s="187"/>
      <c r="Q1734" s="187"/>
      <c r="R1734" s="187"/>
      <c r="S1734" s="187"/>
      <c r="T1734" s="269"/>
      <c r="U1734" s="271">
        <f>IF(AND(H1734=0,I1734=0,J1734=0,K1734=0,L1734=0,M1734=0,N1734=0,O1734=0,P1734=0,Q1734=0,R1734=0,S1734=0,T1734=0),0,AVERAGE($H1734:T1734))</f>
        <v>0</v>
      </c>
      <c r="V1734" s="272">
        <f t="shared" si="54"/>
        <v>0</v>
      </c>
      <c r="W1734" s="272">
        <f>IF(U1734&gt;11,(U1734-#REF!-#REF!),0)</f>
        <v>0</v>
      </c>
    </row>
    <row r="1735" spans="1:23" s="2" customFormat="1" ht="10.7">
      <c r="A1735" s="259">
        <v>1710</v>
      </c>
      <c r="B1735" s="189"/>
      <c r="C1735" s="186"/>
      <c r="D1735" s="187"/>
      <c r="E1735" s="186"/>
      <c r="F1735" s="188"/>
      <c r="G1735" s="262">
        <f t="shared" si="53"/>
        <v>0</v>
      </c>
      <c r="H1735" s="192"/>
      <c r="I1735" s="187"/>
      <c r="J1735" s="187"/>
      <c r="K1735" s="187"/>
      <c r="L1735" s="187"/>
      <c r="M1735" s="187"/>
      <c r="N1735" s="187"/>
      <c r="O1735" s="187"/>
      <c r="P1735" s="187"/>
      <c r="Q1735" s="187"/>
      <c r="R1735" s="187"/>
      <c r="S1735" s="187"/>
      <c r="T1735" s="269"/>
      <c r="U1735" s="271">
        <f>IF(AND(H1735=0,I1735=0,J1735=0,K1735=0,L1735=0,M1735=0,N1735=0,O1735=0,P1735=0,Q1735=0,R1735=0,S1735=0,T1735=0),0,AVERAGE($H1735:T1735))</f>
        <v>0</v>
      </c>
      <c r="V1735" s="272">
        <f t="shared" si="54"/>
        <v>0</v>
      </c>
      <c r="W1735" s="272">
        <f>IF(U1735&gt;11,(U1735-#REF!-#REF!),0)</f>
        <v>0</v>
      </c>
    </row>
    <row r="1736" spans="1:23" s="2" customFormat="1" ht="10.7">
      <c r="A1736" s="259">
        <v>1711</v>
      </c>
      <c r="B1736" s="189"/>
      <c r="C1736" s="186"/>
      <c r="D1736" s="187"/>
      <c r="E1736" s="186"/>
      <c r="F1736" s="188"/>
      <c r="G1736" s="262">
        <f t="shared" si="53"/>
        <v>0</v>
      </c>
      <c r="H1736" s="192"/>
      <c r="I1736" s="187"/>
      <c r="J1736" s="187"/>
      <c r="K1736" s="187"/>
      <c r="L1736" s="187"/>
      <c r="M1736" s="187"/>
      <c r="N1736" s="187"/>
      <c r="O1736" s="187"/>
      <c r="P1736" s="187"/>
      <c r="Q1736" s="187"/>
      <c r="R1736" s="187"/>
      <c r="S1736" s="187"/>
      <c r="T1736" s="269"/>
      <c r="U1736" s="271">
        <f>IF(AND(H1736=0,I1736=0,J1736=0,K1736=0,L1736=0,M1736=0,N1736=0,O1736=0,P1736=0,Q1736=0,R1736=0,S1736=0,T1736=0),0,AVERAGE($H1736:T1736))</f>
        <v>0</v>
      </c>
      <c r="V1736" s="272">
        <f t="shared" si="54"/>
        <v>0</v>
      </c>
      <c r="W1736" s="272">
        <f>IF(U1736&gt;11,(U1736-#REF!-#REF!),0)</f>
        <v>0</v>
      </c>
    </row>
    <row r="1737" spans="1:23" s="2" customFormat="1" ht="10.7">
      <c r="A1737" s="259">
        <v>1712</v>
      </c>
      <c r="B1737" s="189"/>
      <c r="C1737" s="186"/>
      <c r="D1737" s="187"/>
      <c r="E1737" s="186"/>
      <c r="F1737" s="188"/>
      <c r="G1737" s="262">
        <f t="shared" si="53"/>
        <v>0</v>
      </c>
      <c r="H1737" s="192"/>
      <c r="I1737" s="187"/>
      <c r="J1737" s="187"/>
      <c r="K1737" s="187"/>
      <c r="L1737" s="187"/>
      <c r="M1737" s="187"/>
      <c r="N1737" s="187"/>
      <c r="O1737" s="187"/>
      <c r="P1737" s="187"/>
      <c r="Q1737" s="187"/>
      <c r="R1737" s="187"/>
      <c r="S1737" s="187"/>
      <c r="T1737" s="269"/>
      <c r="U1737" s="271">
        <f>IF(AND(H1737=0,I1737=0,J1737=0,K1737=0,L1737=0,M1737=0,N1737=0,O1737=0,P1737=0,Q1737=0,R1737=0,S1737=0,T1737=0),0,AVERAGE($H1737:T1737))</f>
        <v>0</v>
      </c>
      <c r="V1737" s="272">
        <f t="shared" si="54"/>
        <v>0</v>
      </c>
      <c r="W1737" s="272">
        <f>IF(U1737&gt;11,(U1737-#REF!-#REF!),0)</f>
        <v>0</v>
      </c>
    </row>
    <row r="1738" spans="1:23" s="2" customFormat="1" ht="10.7">
      <c r="A1738" s="259">
        <v>1713</v>
      </c>
      <c r="B1738" s="189"/>
      <c r="C1738" s="186"/>
      <c r="D1738" s="187"/>
      <c r="E1738" s="186"/>
      <c r="F1738" s="188"/>
      <c r="G1738" s="262">
        <f t="shared" si="53"/>
        <v>0</v>
      </c>
      <c r="H1738" s="192"/>
      <c r="I1738" s="187"/>
      <c r="J1738" s="187"/>
      <c r="K1738" s="187"/>
      <c r="L1738" s="187"/>
      <c r="M1738" s="187"/>
      <c r="N1738" s="187"/>
      <c r="O1738" s="187"/>
      <c r="P1738" s="187"/>
      <c r="Q1738" s="187"/>
      <c r="R1738" s="187"/>
      <c r="S1738" s="187"/>
      <c r="T1738" s="269"/>
      <c r="U1738" s="271">
        <f>IF(AND(H1738=0,I1738=0,J1738=0,K1738=0,L1738=0,M1738=0,N1738=0,O1738=0,P1738=0,Q1738=0,R1738=0,S1738=0,T1738=0),0,AVERAGE($H1738:T1738))</f>
        <v>0</v>
      </c>
      <c r="V1738" s="272">
        <f t="shared" si="54"/>
        <v>0</v>
      </c>
      <c r="W1738" s="272">
        <f>IF(U1738&gt;11,(U1738-#REF!-#REF!),0)</f>
        <v>0</v>
      </c>
    </row>
    <row r="1739" spans="1:23" s="2" customFormat="1" ht="10.7">
      <c r="A1739" s="259">
        <v>1714</v>
      </c>
      <c r="B1739" s="189"/>
      <c r="C1739" s="186"/>
      <c r="D1739" s="187"/>
      <c r="E1739" s="186"/>
      <c r="F1739" s="188"/>
      <c r="G1739" s="262">
        <f t="shared" si="53"/>
        <v>0</v>
      </c>
      <c r="H1739" s="192"/>
      <c r="I1739" s="187"/>
      <c r="J1739" s="187"/>
      <c r="K1739" s="187"/>
      <c r="L1739" s="187"/>
      <c r="M1739" s="187"/>
      <c r="N1739" s="187"/>
      <c r="O1739" s="187"/>
      <c r="P1739" s="187"/>
      <c r="Q1739" s="187"/>
      <c r="R1739" s="187"/>
      <c r="S1739" s="187"/>
      <c r="T1739" s="269"/>
      <c r="U1739" s="271">
        <f>IF(AND(H1739=0,I1739=0,J1739=0,K1739=0,L1739=0,M1739=0,N1739=0,O1739=0,P1739=0,Q1739=0,R1739=0,S1739=0,T1739=0),0,AVERAGE($H1739:T1739))</f>
        <v>0</v>
      </c>
      <c r="V1739" s="272">
        <f t="shared" si="54"/>
        <v>0</v>
      </c>
      <c r="W1739" s="272">
        <f>IF(U1739&gt;11,(U1739-#REF!-#REF!),0)</f>
        <v>0</v>
      </c>
    </row>
    <row r="1740" spans="1:23" s="2" customFormat="1" ht="10.7">
      <c r="A1740" s="259">
        <v>1715</v>
      </c>
      <c r="B1740" s="189"/>
      <c r="C1740" s="186"/>
      <c r="D1740" s="187"/>
      <c r="E1740" s="186"/>
      <c r="F1740" s="188"/>
      <c r="G1740" s="262">
        <f t="shared" si="53"/>
        <v>0</v>
      </c>
      <c r="H1740" s="192"/>
      <c r="I1740" s="187"/>
      <c r="J1740" s="187"/>
      <c r="K1740" s="187"/>
      <c r="L1740" s="187"/>
      <c r="M1740" s="187"/>
      <c r="N1740" s="187"/>
      <c r="O1740" s="187"/>
      <c r="P1740" s="187"/>
      <c r="Q1740" s="187"/>
      <c r="R1740" s="187"/>
      <c r="S1740" s="187"/>
      <c r="T1740" s="269"/>
      <c r="U1740" s="271">
        <f>IF(AND(H1740=0,I1740=0,J1740=0,K1740=0,L1740=0,M1740=0,N1740=0,O1740=0,P1740=0,Q1740=0,R1740=0,S1740=0,T1740=0),0,AVERAGE($H1740:T1740))</f>
        <v>0</v>
      </c>
      <c r="V1740" s="272">
        <f t="shared" si="54"/>
        <v>0</v>
      </c>
      <c r="W1740" s="272">
        <f>IF(U1740&gt;11,(U1740-#REF!-#REF!),0)</f>
        <v>0</v>
      </c>
    </row>
    <row r="1741" spans="1:23" s="2" customFormat="1" ht="10.7">
      <c r="A1741" s="259">
        <v>1716</v>
      </c>
      <c r="B1741" s="189"/>
      <c r="C1741" s="186"/>
      <c r="D1741" s="187"/>
      <c r="E1741" s="186"/>
      <c r="F1741" s="188"/>
      <c r="G1741" s="262">
        <f t="shared" si="53"/>
        <v>0</v>
      </c>
      <c r="H1741" s="192"/>
      <c r="I1741" s="187"/>
      <c r="J1741" s="187"/>
      <c r="K1741" s="187"/>
      <c r="L1741" s="187"/>
      <c r="M1741" s="187"/>
      <c r="N1741" s="187"/>
      <c r="O1741" s="187"/>
      <c r="P1741" s="187"/>
      <c r="Q1741" s="187"/>
      <c r="R1741" s="187"/>
      <c r="S1741" s="187"/>
      <c r="T1741" s="269"/>
      <c r="U1741" s="271">
        <f>IF(AND(H1741=0,I1741=0,J1741=0,K1741=0,L1741=0,M1741=0,N1741=0,O1741=0,P1741=0,Q1741=0,R1741=0,S1741=0,T1741=0),0,AVERAGE($H1741:T1741))</f>
        <v>0</v>
      </c>
      <c r="V1741" s="272">
        <f t="shared" si="54"/>
        <v>0</v>
      </c>
      <c r="W1741" s="272">
        <f>IF(U1741&gt;11,(U1741-#REF!-#REF!),0)</f>
        <v>0</v>
      </c>
    </row>
    <row r="1742" spans="1:23" s="2" customFormat="1" ht="10.7">
      <c r="A1742" s="259">
        <v>1717</v>
      </c>
      <c r="B1742" s="189"/>
      <c r="C1742" s="186"/>
      <c r="D1742" s="187"/>
      <c r="E1742" s="186"/>
      <c r="F1742" s="188"/>
      <c r="G1742" s="262">
        <f t="shared" si="53"/>
        <v>0</v>
      </c>
      <c r="H1742" s="192"/>
      <c r="I1742" s="187"/>
      <c r="J1742" s="187"/>
      <c r="K1742" s="187"/>
      <c r="L1742" s="187"/>
      <c r="M1742" s="187"/>
      <c r="N1742" s="187"/>
      <c r="O1742" s="187"/>
      <c r="P1742" s="187"/>
      <c r="Q1742" s="187"/>
      <c r="R1742" s="187"/>
      <c r="S1742" s="187"/>
      <c r="T1742" s="269"/>
      <c r="U1742" s="271">
        <f>IF(AND(H1742=0,I1742=0,J1742=0,K1742=0,L1742=0,M1742=0,N1742=0,O1742=0,P1742=0,Q1742=0,R1742=0,S1742=0,T1742=0),0,AVERAGE($H1742:T1742))</f>
        <v>0</v>
      </c>
      <c r="V1742" s="272">
        <f t="shared" si="54"/>
        <v>0</v>
      </c>
      <c r="W1742" s="272">
        <f>IF(U1742&gt;11,(U1742-#REF!-#REF!),0)</f>
        <v>0</v>
      </c>
    </row>
    <row r="1743" spans="1:23" s="2" customFormat="1" ht="10.7">
      <c r="A1743" s="259">
        <v>1718</v>
      </c>
      <c r="B1743" s="189"/>
      <c r="C1743" s="186"/>
      <c r="D1743" s="187"/>
      <c r="E1743" s="186"/>
      <c r="F1743" s="188"/>
      <c r="G1743" s="262">
        <f t="shared" si="53"/>
        <v>0</v>
      </c>
      <c r="H1743" s="192"/>
      <c r="I1743" s="187"/>
      <c r="J1743" s="187"/>
      <c r="K1743" s="187"/>
      <c r="L1743" s="187"/>
      <c r="M1743" s="187"/>
      <c r="N1743" s="187"/>
      <c r="O1743" s="187"/>
      <c r="P1743" s="187"/>
      <c r="Q1743" s="187"/>
      <c r="R1743" s="187"/>
      <c r="S1743" s="187"/>
      <c r="T1743" s="269"/>
      <c r="U1743" s="271">
        <f>IF(AND(H1743=0,I1743=0,J1743=0,K1743=0,L1743=0,M1743=0,N1743=0,O1743=0,P1743=0,Q1743=0,R1743=0,S1743=0,T1743=0),0,AVERAGE($H1743:T1743))</f>
        <v>0</v>
      </c>
      <c r="V1743" s="272">
        <f t="shared" si="54"/>
        <v>0</v>
      </c>
      <c r="W1743" s="272">
        <f>IF(U1743&gt;11,(U1743-#REF!-#REF!),0)</f>
        <v>0</v>
      </c>
    </row>
    <row r="1744" spans="1:23" s="2" customFormat="1" ht="10.7">
      <c r="A1744" s="259">
        <v>1719</v>
      </c>
      <c r="B1744" s="189"/>
      <c r="C1744" s="186"/>
      <c r="D1744" s="187"/>
      <c r="E1744" s="186"/>
      <c r="F1744" s="188"/>
      <c r="G1744" s="262">
        <f t="shared" si="53"/>
        <v>0</v>
      </c>
      <c r="H1744" s="192"/>
      <c r="I1744" s="187"/>
      <c r="J1744" s="187"/>
      <c r="K1744" s="187"/>
      <c r="L1744" s="187"/>
      <c r="M1744" s="187"/>
      <c r="N1744" s="187"/>
      <c r="O1744" s="187"/>
      <c r="P1744" s="187"/>
      <c r="Q1744" s="187"/>
      <c r="R1744" s="187"/>
      <c r="S1744" s="187"/>
      <c r="T1744" s="269"/>
      <c r="U1744" s="271">
        <f>IF(AND(H1744=0,I1744=0,J1744=0,K1744=0,L1744=0,M1744=0,N1744=0,O1744=0,P1744=0,Q1744=0,R1744=0,S1744=0,T1744=0),0,AVERAGE($H1744:T1744))</f>
        <v>0</v>
      </c>
      <c r="V1744" s="272">
        <f t="shared" si="54"/>
        <v>0</v>
      </c>
      <c r="W1744" s="272">
        <f>IF(U1744&gt;11,(U1744-#REF!-#REF!),0)</f>
        <v>0</v>
      </c>
    </row>
    <row r="1745" spans="1:23" s="2" customFormat="1" ht="10.7">
      <c r="A1745" s="259">
        <v>1720</v>
      </c>
      <c r="B1745" s="189"/>
      <c r="C1745" s="186"/>
      <c r="D1745" s="187"/>
      <c r="E1745" s="186"/>
      <c r="F1745" s="188"/>
      <c r="G1745" s="262">
        <f t="shared" si="53"/>
        <v>0</v>
      </c>
      <c r="H1745" s="192"/>
      <c r="I1745" s="187"/>
      <c r="J1745" s="187"/>
      <c r="K1745" s="187"/>
      <c r="L1745" s="187"/>
      <c r="M1745" s="187"/>
      <c r="N1745" s="187"/>
      <c r="O1745" s="187"/>
      <c r="P1745" s="187"/>
      <c r="Q1745" s="187"/>
      <c r="R1745" s="187"/>
      <c r="S1745" s="187"/>
      <c r="T1745" s="269"/>
      <c r="U1745" s="271">
        <f>IF(AND(H1745=0,I1745=0,J1745=0,K1745=0,L1745=0,M1745=0,N1745=0,O1745=0,P1745=0,Q1745=0,R1745=0,S1745=0,T1745=0),0,AVERAGE($H1745:T1745))</f>
        <v>0</v>
      </c>
      <c r="V1745" s="272">
        <f t="shared" si="54"/>
        <v>0</v>
      </c>
      <c r="W1745" s="272">
        <f>IF(U1745&gt;11,(U1745-#REF!-#REF!),0)</f>
        <v>0</v>
      </c>
    </row>
    <row r="1746" spans="1:23" s="2" customFormat="1" ht="10.7">
      <c r="A1746" s="259">
        <v>1721</v>
      </c>
      <c r="B1746" s="189"/>
      <c r="C1746" s="186"/>
      <c r="D1746" s="187"/>
      <c r="E1746" s="186"/>
      <c r="F1746" s="188"/>
      <c r="G1746" s="262">
        <f t="shared" si="53"/>
        <v>0</v>
      </c>
      <c r="H1746" s="192"/>
      <c r="I1746" s="187"/>
      <c r="J1746" s="187"/>
      <c r="K1746" s="187"/>
      <c r="L1746" s="187"/>
      <c r="M1746" s="187"/>
      <c r="N1746" s="187"/>
      <c r="O1746" s="187"/>
      <c r="P1746" s="187"/>
      <c r="Q1746" s="187"/>
      <c r="R1746" s="187"/>
      <c r="S1746" s="187"/>
      <c r="T1746" s="269"/>
      <c r="U1746" s="271">
        <f>IF(AND(H1746=0,I1746=0,J1746=0,K1746=0,L1746=0,M1746=0,N1746=0,O1746=0,P1746=0,Q1746=0,R1746=0,S1746=0,T1746=0),0,AVERAGE($H1746:T1746))</f>
        <v>0</v>
      </c>
      <c r="V1746" s="272">
        <f t="shared" si="54"/>
        <v>0</v>
      </c>
      <c r="W1746" s="272">
        <f>IF(U1746&gt;11,(U1746-#REF!-#REF!),0)</f>
        <v>0</v>
      </c>
    </row>
    <row r="1747" spans="1:23" s="2" customFormat="1" ht="10.7">
      <c r="A1747" s="259">
        <v>1722</v>
      </c>
      <c r="B1747" s="189"/>
      <c r="C1747" s="186"/>
      <c r="D1747" s="187"/>
      <c r="E1747" s="186"/>
      <c r="F1747" s="188"/>
      <c r="G1747" s="262">
        <f t="shared" si="53"/>
        <v>0</v>
      </c>
      <c r="H1747" s="192"/>
      <c r="I1747" s="187"/>
      <c r="J1747" s="187"/>
      <c r="K1747" s="187"/>
      <c r="L1747" s="187"/>
      <c r="M1747" s="187"/>
      <c r="N1747" s="187"/>
      <c r="O1747" s="187"/>
      <c r="P1747" s="187"/>
      <c r="Q1747" s="187"/>
      <c r="R1747" s="187"/>
      <c r="S1747" s="187"/>
      <c r="T1747" s="269"/>
      <c r="U1747" s="271">
        <f>IF(AND(H1747=0,I1747=0,J1747=0,K1747=0,L1747=0,M1747=0,N1747=0,O1747=0,P1747=0,Q1747=0,R1747=0,S1747=0,T1747=0),0,AVERAGE($H1747:T1747))</f>
        <v>0</v>
      </c>
      <c r="V1747" s="272">
        <f t="shared" si="54"/>
        <v>0</v>
      </c>
      <c r="W1747" s="272">
        <f>IF(U1747&gt;11,(U1747-#REF!-#REF!),0)</f>
        <v>0</v>
      </c>
    </row>
    <row r="1748" spans="1:23" s="2" customFormat="1" ht="10.7">
      <c r="A1748" s="259">
        <v>1723</v>
      </c>
      <c r="B1748" s="189"/>
      <c r="C1748" s="186"/>
      <c r="D1748" s="187"/>
      <c r="E1748" s="186"/>
      <c r="F1748" s="188"/>
      <c r="G1748" s="262">
        <f t="shared" si="53"/>
        <v>0</v>
      </c>
      <c r="H1748" s="192"/>
      <c r="I1748" s="187"/>
      <c r="J1748" s="187"/>
      <c r="K1748" s="187"/>
      <c r="L1748" s="187"/>
      <c r="M1748" s="187"/>
      <c r="N1748" s="187"/>
      <c r="O1748" s="187"/>
      <c r="P1748" s="187"/>
      <c r="Q1748" s="187"/>
      <c r="R1748" s="187"/>
      <c r="S1748" s="187"/>
      <c r="T1748" s="269"/>
      <c r="U1748" s="271">
        <f>IF(AND(H1748=0,I1748=0,J1748=0,K1748=0,L1748=0,M1748=0,N1748=0,O1748=0,P1748=0,Q1748=0,R1748=0,S1748=0,T1748=0),0,AVERAGE($H1748:T1748))</f>
        <v>0</v>
      </c>
      <c r="V1748" s="272">
        <f t="shared" si="54"/>
        <v>0</v>
      </c>
      <c r="W1748" s="272">
        <f>IF(U1748&gt;11,(U1748-#REF!-#REF!),0)</f>
        <v>0</v>
      </c>
    </row>
    <row r="1749" spans="1:23" s="2" customFormat="1" ht="10.7">
      <c r="A1749" s="259">
        <v>1724</v>
      </c>
      <c r="B1749" s="189"/>
      <c r="C1749" s="186"/>
      <c r="D1749" s="187"/>
      <c r="E1749" s="186"/>
      <c r="F1749" s="188"/>
      <c r="G1749" s="262">
        <f t="shared" si="53"/>
        <v>0</v>
      </c>
      <c r="H1749" s="192"/>
      <c r="I1749" s="187"/>
      <c r="J1749" s="187"/>
      <c r="K1749" s="187"/>
      <c r="L1749" s="187"/>
      <c r="M1749" s="187"/>
      <c r="N1749" s="187"/>
      <c r="O1749" s="187"/>
      <c r="P1749" s="187"/>
      <c r="Q1749" s="187"/>
      <c r="R1749" s="187"/>
      <c r="S1749" s="187"/>
      <c r="T1749" s="269"/>
      <c r="U1749" s="271">
        <f>IF(AND(H1749=0,I1749=0,J1749=0,K1749=0,L1749=0,M1749=0,N1749=0,O1749=0,P1749=0,Q1749=0,R1749=0,S1749=0,T1749=0),0,AVERAGE($H1749:T1749))</f>
        <v>0</v>
      </c>
      <c r="V1749" s="272">
        <f t="shared" si="54"/>
        <v>0</v>
      </c>
      <c r="W1749" s="272">
        <f>IF(U1749&gt;11,(U1749-#REF!-#REF!),0)</f>
        <v>0</v>
      </c>
    </row>
    <row r="1750" spans="1:23" s="2" customFormat="1" ht="10.7">
      <c r="A1750" s="259">
        <v>1725</v>
      </c>
      <c r="B1750" s="189"/>
      <c r="C1750" s="186"/>
      <c r="D1750" s="187"/>
      <c r="E1750" s="186"/>
      <c r="F1750" s="188"/>
      <c r="G1750" s="262">
        <f t="shared" si="53"/>
        <v>0</v>
      </c>
      <c r="H1750" s="192"/>
      <c r="I1750" s="187"/>
      <c r="J1750" s="187"/>
      <c r="K1750" s="187"/>
      <c r="L1750" s="187"/>
      <c r="M1750" s="187"/>
      <c r="N1750" s="187"/>
      <c r="O1750" s="187"/>
      <c r="P1750" s="187"/>
      <c r="Q1750" s="187"/>
      <c r="R1750" s="187"/>
      <c r="S1750" s="187"/>
      <c r="T1750" s="269"/>
      <c r="U1750" s="271">
        <f>IF(AND(H1750=0,I1750=0,J1750=0,K1750=0,L1750=0,M1750=0,N1750=0,O1750=0,P1750=0,Q1750=0,R1750=0,S1750=0,T1750=0),0,AVERAGE($H1750:T1750))</f>
        <v>0</v>
      </c>
      <c r="V1750" s="272">
        <f t="shared" si="54"/>
        <v>0</v>
      </c>
      <c r="W1750" s="272">
        <f>IF(U1750&gt;11,(U1750-#REF!-#REF!),0)</f>
        <v>0</v>
      </c>
    </row>
    <row r="1751" spans="1:23" s="2" customFormat="1" ht="10.7">
      <c r="A1751" s="259">
        <v>1726</v>
      </c>
      <c r="B1751" s="189"/>
      <c r="C1751" s="186"/>
      <c r="D1751" s="187"/>
      <c r="E1751" s="186"/>
      <c r="F1751" s="188"/>
      <c r="G1751" s="262">
        <f t="shared" si="53"/>
        <v>0</v>
      </c>
      <c r="H1751" s="192"/>
      <c r="I1751" s="187"/>
      <c r="J1751" s="187"/>
      <c r="K1751" s="187"/>
      <c r="L1751" s="187"/>
      <c r="M1751" s="187"/>
      <c r="N1751" s="187"/>
      <c r="O1751" s="187"/>
      <c r="P1751" s="187"/>
      <c r="Q1751" s="187"/>
      <c r="R1751" s="187"/>
      <c r="S1751" s="187"/>
      <c r="T1751" s="269"/>
      <c r="U1751" s="271">
        <f>IF(AND(H1751=0,I1751=0,J1751=0,K1751=0,L1751=0,M1751=0,N1751=0,O1751=0,P1751=0,Q1751=0,R1751=0,S1751=0,T1751=0),0,AVERAGE($H1751:T1751))</f>
        <v>0</v>
      </c>
      <c r="V1751" s="272">
        <f t="shared" si="54"/>
        <v>0</v>
      </c>
      <c r="W1751" s="272">
        <f>IF(U1751&gt;11,(U1751-#REF!-#REF!),0)</f>
        <v>0</v>
      </c>
    </row>
    <row r="1752" spans="1:23" s="2" customFormat="1" ht="10.7">
      <c r="A1752" s="259">
        <v>1727</v>
      </c>
      <c r="B1752" s="189"/>
      <c r="C1752" s="186"/>
      <c r="D1752" s="187"/>
      <c r="E1752" s="186"/>
      <c r="F1752" s="188"/>
      <c r="G1752" s="262">
        <f t="shared" si="53"/>
        <v>0</v>
      </c>
      <c r="H1752" s="192"/>
      <c r="I1752" s="187"/>
      <c r="J1752" s="187"/>
      <c r="K1752" s="187"/>
      <c r="L1752" s="187"/>
      <c r="M1752" s="187"/>
      <c r="N1752" s="187"/>
      <c r="O1752" s="187"/>
      <c r="P1752" s="187"/>
      <c r="Q1752" s="187"/>
      <c r="R1752" s="187"/>
      <c r="S1752" s="187"/>
      <c r="T1752" s="269"/>
      <c r="U1752" s="271">
        <f>IF(AND(H1752=0,I1752=0,J1752=0,K1752=0,L1752=0,M1752=0,N1752=0,O1752=0,P1752=0,Q1752=0,R1752=0,S1752=0,T1752=0),0,AVERAGE($H1752:T1752))</f>
        <v>0</v>
      </c>
      <c r="V1752" s="272">
        <f t="shared" si="54"/>
        <v>0</v>
      </c>
      <c r="W1752" s="272">
        <f>IF(U1752&gt;11,(U1752-#REF!-#REF!),0)</f>
        <v>0</v>
      </c>
    </row>
    <row r="1753" spans="1:23" s="2" customFormat="1" ht="10.7">
      <c r="A1753" s="259">
        <v>1728</v>
      </c>
      <c r="B1753" s="189"/>
      <c r="C1753" s="186"/>
      <c r="D1753" s="187"/>
      <c r="E1753" s="186"/>
      <c r="F1753" s="188"/>
      <c r="G1753" s="262">
        <f t="shared" si="53"/>
        <v>0</v>
      </c>
      <c r="H1753" s="192"/>
      <c r="I1753" s="187"/>
      <c r="J1753" s="187"/>
      <c r="K1753" s="187"/>
      <c r="L1753" s="187"/>
      <c r="M1753" s="187"/>
      <c r="N1753" s="187"/>
      <c r="O1753" s="187"/>
      <c r="P1753" s="187"/>
      <c r="Q1753" s="187"/>
      <c r="R1753" s="187"/>
      <c r="S1753" s="187"/>
      <c r="T1753" s="269"/>
      <c r="U1753" s="271">
        <f>IF(AND(H1753=0,I1753=0,J1753=0,K1753=0,L1753=0,M1753=0,N1753=0,O1753=0,P1753=0,Q1753=0,R1753=0,S1753=0,T1753=0),0,AVERAGE($H1753:T1753))</f>
        <v>0</v>
      </c>
      <c r="V1753" s="272">
        <f t="shared" si="54"/>
        <v>0</v>
      </c>
      <c r="W1753" s="272">
        <f>IF(U1753&gt;11,(U1753-#REF!-#REF!),0)</f>
        <v>0</v>
      </c>
    </row>
    <row r="1754" spans="1:23" s="2" customFormat="1" ht="10.7">
      <c r="A1754" s="259">
        <v>1729</v>
      </c>
      <c r="B1754" s="189"/>
      <c r="C1754" s="186"/>
      <c r="D1754" s="187"/>
      <c r="E1754" s="186"/>
      <c r="F1754" s="188"/>
      <c r="G1754" s="262">
        <f t="shared" si="53"/>
        <v>0</v>
      </c>
      <c r="H1754" s="192"/>
      <c r="I1754" s="187"/>
      <c r="J1754" s="187"/>
      <c r="K1754" s="187"/>
      <c r="L1754" s="187"/>
      <c r="M1754" s="187"/>
      <c r="N1754" s="187"/>
      <c r="O1754" s="187"/>
      <c r="P1754" s="187"/>
      <c r="Q1754" s="187"/>
      <c r="R1754" s="187"/>
      <c r="S1754" s="187"/>
      <c r="T1754" s="269"/>
      <c r="U1754" s="271">
        <f>IF(AND(H1754=0,I1754=0,J1754=0,K1754=0,L1754=0,M1754=0,N1754=0,O1754=0,P1754=0,Q1754=0,R1754=0,S1754=0,T1754=0),0,AVERAGE($H1754:T1754))</f>
        <v>0</v>
      </c>
      <c r="V1754" s="272">
        <f t="shared" si="54"/>
        <v>0</v>
      </c>
      <c r="W1754" s="272">
        <f>IF(U1754&gt;11,(U1754-#REF!-#REF!),0)</f>
        <v>0</v>
      </c>
    </row>
    <row r="1755" spans="1:23" s="2" customFormat="1" ht="10.7">
      <c r="A1755" s="259">
        <v>1730</v>
      </c>
      <c r="B1755" s="189"/>
      <c r="C1755" s="186"/>
      <c r="D1755" s="187"/>
      <c r="E1755" s="186"/>
      <c r="F1755" s="188"/>
      <c r="G1755" s="262">
        <f t="shared" ref="G1755:G1818" si="55">IF(E1755="Residencial",D1755,E1755)</f>
        <v>0</v>
      </c>
      <c r="H1755" s="192"/>
      <c r="I1755" s="187"/>
      <c r="J1755" s="187"/>
      <c r="K1755" s="187"/>
      <c r="L1755" s="187"/>
      <c r="M1755" s="187"/>
      <c r="N1755" s="187"/>
      <c r="O1755" s="187"/>
      <c r="P1755" s="187"/>
      <c r="Q1755" s="187"/>
      <c r="R1755" s="187"/>
      <c r="S1755" s="187"/>
      <c r="T1755" s="269"/>
      <c r="U1755" s="271">
        <f>IF(AND(H1755=0,I1755=0,J1755=0,K1755=0,L1755=0,M1755=0,N1755=0,O1755=0,P1755=0,Q1755=0,R1755=0,S1755=0,T1755=0),0,AVERAGE($H1755:T1755))</f>
        <v>0</v>
      </c>
      <c r="V1755" s="272">
        <f t="shared" ref="V1755:V1818" si="56">IF(U1755&lt;=11,U1755,11)</f>
        <v>0</v>
      </c>
      <c r="W1755" s="272">
        <f>IF(U1755&gt;11,(U1755-#REF!-#REF!),0)</f>
        <v>0</v>
      </c>
    </row>
    <row r="1756" spans="1:23" s="2" customFormat="1" ht="10.7">
      <c r="A1756" s="259">
        <v>1731</v>
      </c>
      <c r="B1756" s="189"/>
      <c r="C1756" s="186"/>
      <c r="D1756" s="187"/>
      <c r="E1756" s="186"/>
      <c r="F1756" s="188"/>
      <c r="G1756" s="262">
        <f t="shared" si="55"/>
        <v>0</v>
      </c>
      <c r="H1756" s="192"/>
      <c r="I1756" s="187"/>
      <c r="J1756" s="187"/>
      <c r="K1756" s="187"/>
      <c r="L1756" s="187"/>
      <c r="M1756" s="187"/>
      <c r="N1756" s="187"/>
      <c r="O1756" s="187"/>
      <c r="P1756" s="187"/>
      <c r="Q1756" s="187"/>
      <c r="R1756" s="187"/>
      <c r="S1756" s="187"/>
      <c r="T1756" s="269"/>
      <c r="U1756" s="271">
        <f>IF(AND(H1756=0,I1756=0,J1756=0,K1756=0,L1756=0,M1756=0,N1756=0,O1756=0,P1756=0,Q1756=0,R1756=0,S1756=0,T1756=0),0,AVERAGE($H1756:T1756))</f>
        <v>0</v>
      </c>
      <c r="V1756" s="272">
        <f t="shared" si="56"/>
        <v>0</v>
      </c>
      <c r="W1756" s="272">
        <f>IF(U1756&gt;11,(U1756-#REF!-#REF!),0)</f>
        <v>0</v>
      </c>
    </row>
    <row r="1757" spans="1:23" s="2" customFormat="1" ht="10.7">
      <c r="A1757" s="259">
        <v>1732</v>
      </c>
      <c r="B1757" s="189"/>
      <c r="C1757" s="186"/>
      <c r="D1757" s="187"/>
      <c r="E1757" s="186"/>
      <c r="F1757" s="188"/>
      <c r="G1757" s="262">
        <f t="shared" si="55"/>
        <v>0</v>
      </c>
      <c r="H1757" s="192"/>
      <c r="I1757" s="187"/>
      <c r="J1757" s="187"/>
      <c r="K1757" s="187"/>
      <c r="L1757" s="187"/>
      <c r="M1757" s="187"/>
      <c r="N1757" s="187"/>
      <c r="O1757" s="187"/>
      <c r="P1757" s="187"/>
      <c r="Q1757" s="187"/>
      <c r="R1757" s="187"/>
      <c r="S1757" s="187"/>
      <c r="T1757" s="269"/>
      <c r="U1757" s="271">
        <f>IF(AND(H1757=0,I1757=0,J1757=0,K1757=0,L1757=0,M1757=0,N1757=0,O1757=0,P1757=0,Q1757=0,R1757=0,S1757=0,T1757=0),0,AVERAGE($H1757:T1757))</f>
        <v>0</v>
      </c>
      <c r="V1757" s="272">
        <f t="shared" si="56"/>
        <v>0</v>
      </c>
      <c r="W1757" s="272">
        <f>IF(U1757&gt;11,(U1757-#REF!-#REF!),0)</f>
        <v>0</v>
      </c>
    </row>
    <row r="1758" spans="1:23" s="2" customFormat="1" ht="10.7">
      <c r="A1758" s="259">
        <v>1733</v>
      </c>
      <c r="B1758" s="189"/>
      <c r="C1758" s="186"/>
      <c r="D1758" s="187"/>
      <c r="E1758" s="186"/>
      <c r="F1758" s="188"/>
      <c r="G1758" s="262">
        <f t="shared" si="55"/>
        <v>0</v>
      </c>
      <c r="H1758" s="192"/>
      <c r="I1758" s="187"/>
      <c r="J1758" s="187"/>
      <c r="K1758" s="187"/>
      <c r="L1758" s="187"/>
      <c r="M1758" s="187"/>
      <c r="N1758" s="187"/>
      <c r="O1758" s="187"/>
      <c r="P1758" s="187"/>
      <c r="Q1758" s="187"/>
      <c r="R1758" s="187"/>
      <c r="S1758" s="187"/>
      <c r="T1758" s="269"/>
      <c r="U1758" s="271">
        <f>IF(AND(H1758=0,I1758=0,J1758=0,K1758=0,L1758=0,M1758=0,N1758=0,O1758=0,P1758=0,Q1758=0,R1758=0,S1758=0,T1758=0),0,AVERAGE($H1758:T1758))</f>
        <v>0</v>
      </c>
      <c r="V1758" s="272">
        <f t="shared" si="56"/>
        <v>0</v>
      </c>
      <c r="W1758" s="272">
        <f>IF(U1758&gt;11,(U1758-#REF!-#REF!),0)</f>
        <v>0</v>
      </c>
    </row>
    <row r="1759" spans="1:23" s="2" customFormat="1" ht="10.7">
      <c r="A1759" s="259">
        <v>1734</v>
      </c>
      <c r="B1759" s="189"/>
      <c r="C1759" s="186"/>
      <c r="D1759" s="187"/>
      <c r="E1759" s="186"/>
      <c r="F1759" s="188"/>
      <c r="G1759" s="262">
        <f t="shared" si="55"/>
        <v>0</v>
      </c>
      <c r="H1759" s="192"/>
      <c r="I1759" s="187"/>
      <c r="J1759" s="187"/>
      <c r="K1759" s="187"/>
      <c r="L1759" s="187"/>
      <c r="M1759" s="187"/>
      <c r="N1759" s="187"/>
      <c r="O1759" s="187"/>
      <c r="P1759" s="187"/>
      <c r="Q1759" s="187"/>
      <c r="R1759" s="187"/>
      <c r="S1759" s="187"/>
      <c r="T1759" s="269"/>
      <c r="U1759" s="271">
        <f>IF(AND(H1759=0,I1759=0,J1759=0,K1759=0,L1759=0,M1759=0,N1759=0,O1759=0,P1759=0,Q1759=0,R1759=0,S1759=0,T1759=0),0,AVERAGE($H1759:T1759))</f>
        <v>0</v>
      </c>
      <c r="V1759" s="272">
        <f t="shared" si="56"/>
        <v>0</v>
      </c>
      <c r="W1759" s="272">
        <f>IF(U1759&gt;11,(U1759-#REF!-#REF!),0)</f>
        <v>0</v>
      </c>
    </row>
    <row r="1760" spans="1:23" s="2" customFormat="1" ht="10.7">
      <c r="A1760" s="259">
        <v>1735</v>
      </c>
      <c r="B1760" s="189"/>
      <c r="C1760" s="186"/>
      <c r="D1760" s="187"/>
      <c r="E1760" s="186"/>
      <c r="F1760" s="188"/>
      <c r="G1760" s="262">
        <f t="shared" si="55"/>
        <v>0</v>
      </c>
      <c r="H1760" s="192"/>
      <c r="I1760" s="187"/>
      <c r="J1760" s="187"/>
      <c r="K1760" s="187"/>
      <c r="L1760" s="187"/>
      <c r="M1760" s="187"/>
      <c r="N1760" s="187"/>
      <c r="O1760" s="187"/>
      <c r="P1760" s="187"/>
      <c r="Q1760" s="187"/>
      <c r="R1760" s="187"/>
      <c r="S1760" s="187"/>
      <c r="T1760" s="269"/>
      <c r="U1760" s="271">
        <f>IF(AND(H1760=0,I1760=0,J1760=0,K1760=0,L1760=0,M1760=0,N1760=0,O1760=0,P1760=0,Q1760=0,R1760=0,S1760=0,T1760=0),0,AVERAGE($H1760:T1760))</f>
        <v>0</v>
      </c>
      <c r="V1760" s="272">
        <f t="shared" si="56"/>
        <v>0</v>
      </c>
      <c r="W1760" s="272">
        <f>IF(U1760&gt;11,(U1760-#REF!-#REF!),0)</f>
        <v>0</v>
      </c>
    </row>
    <row r="1761" spans="1:23" s="2" customFormat="1" ht="10.7">
      <c r="A1761" s="259">
        <v>1736</v>
      </c>
      <c r="B1761" s="189"/>
      <c r="C1761" s="186"/>
      <c r="D1761" s="187"/>
      <c r="E1761" s="186"/>
      <c r="F1761" s="188"/>
      <c r="G1761" s="262">
        <f t="shared" si="55"/>
        <v>0</v>
      </c>
      <c r="H1761" s="192"/>
      <c r="I1761" s="187"/>
      <c r="J1761" s="187"/>
      <c r="K1761" s="187"/>
      <c r="L1761" s="187"/>
      <c r="M1761" s="187"/>
      <c r="N1761" s="187"/>
      <c r="O1761" s="187"/>
      <c r="P1761" s="187"/>
      <c r="Q1761" s="187"/>
      <c r="R1761" s="187"/>
      <c r="S1761" s="187"/>
      <c r="T1761" s="269"/>
      <c r="U1761" s="271">
        <f>IF(AND(H1761=0,I1761=0,J1761=0,K1761=0,L1761=0,M1761=0,N1761=0,O1761=0,P1761=0,Q1761=0,R1761=0,S1761=0,T1761=0),0,AVERAGE($H1761:T1761))</f>
        <v>0</v>
      </c>
      <c r="V1761" s="272">
        <f t="shared" si="56"/>
        <v>0</v>
      </c>
      <c r="W1761" s="272">
        <f>IF(U1761&gt;11,(U1761-#REF!-#REF!),0)</f>
        <v>0</v>
      </c>
    </row>
    <row r="1762" spans="1:23" s="2" customFormat="1" ht="10.7">
      <c r="A1762" s="259">
        <v>1737</v>
      </c>
      <c r="B1762" s="189"/>
      <c r="C1762" s="186"/>
      <c r="D1762" s="187"/>
      <c r="E1762" s="186"/>
      <c r="F1762" s="188"/>
      <c r="G1762" s="262">
        <f t="shared" si="55"/>
        <v>0</v>
      </c>
      <c r="H1762" s="192"/>
      <c r="I1762" s="187"/>
      <c r="J1762" s="187"/>
      <c r="K1762" s="187"/>
      <c r="L1762" s="187"/>
      <c r="M1762" s="187"/>
      <c r="N1762" s="187"/>
      <c r="O1762" s="187"/>
      <c r="P1762" s="187"/>
      <c r="Q1762" s="187"/>
      <c r="R1762" s="187"/>
      <c r="S1762" s="187"/>
      <c r="T1762" s="269"/>
      <c r="U1762" s="271">
        <f>IF(AND(H1762=0,I1762=0,J1762=0,K1762=0,L1762=0,M1762=0,N1762=0,O1762=0,P1762=0,Q1762=0,R1762=0,S1762=0,T1762=0),0,AVERAGE($H1762:T1762))</f>
        <v>0</v>
      </c>
      <c r="V1762" s="272">
        <f t="shared" si="56"/>
        <v>0</v>
      </c>
      <c r="W1762" s="272">
        <f>IF(U1762&gt;11,(U1762-#REF!-#REF!),0)</f>
        <v>0</v>
      </c>
    </row>
    <row r="1763" spans="1:23" s="2" customFormat="1" ht="10.7">
      <c r="A1763" s="259">
        <v>1738</v>
      </c>
      <c r="B1763" s="189"/>
      <c r="C1763" s="186"/>
      <c r="D1763" s="187"/>
      <c r="E1763" s="186"/>
      <c r="F1763" s="188"/>
      <c r="G1763" s="262">
        <f t="shared" si="55"/>
        <v>0</v>
      </c>
      <c r="H1763" s="192"/>
      <c r="I1763" s="187"/>
      <c r="J1763" s="187"/>
      <c r="K1763" s="187"/>
      <c r="L1763" s="187"/>
      <c r="M1763" s="187"/>
      <c r="N1763" s="187"/>
      <c r="O1763" s="187"/>
      <c r="P1763" s="187"/>
      <c r="Q1763" s="187"/>
      <c r="R1763" s="187"/>
      <c r="S1763" s="187"/>
      <c r="T1763" s="269"/>
      <c r="U1763" s="271">
        <f>IF(AND(H1763=0,I1763=0,J1763=0,K1763=0,L1763=0,M1763=0,N1763=0,O1763=0,P1763=0,Q1763=0,R1763=0,S1763=0,T1763=0),0,AVERAGE($H1763:T1763))</f>
        <v>0</v>
      </c>
      <c r="V1763" s="272">
        <f t="shared" si="56"/>
        <v>0</v>
      </c>
      <c r="W1763" s="272">
        <f>IF(U1763&gt;11,(U1763-#REF!-#REF!),0)</f>
        <v>0</v>
      </c>
    </row>
    <row r="1764" spans="1:23" s="2" customFormat="1" ht="10.7">
      <c r="A1764" s="259">
        <v>1739</v>
      </c>
      <c r="B1764" s="189"/>
      <c r="C1764" s="186"/>
      <c r="D1764" s="187"/>
      <c r="E1764" s="186"/>
      <c r="F1764" s="188"/>
      <c r="G1764" s="262">
        <f t="shared" si="55"/>
        <v>0</v>
      </c>
      <c r="H1764" s="192"/>
      <c r="I1764" s="187"/>
      <c r="J1764" s="187"/>
      <c r="K1764" s="187"/>
      <c r="L1764" s="187"/>
      <c r="M1764" s="187"/>
      <c r="N1764" s="187"/>
      <c r="O1764" s="187"/>
      <c r="P1764" s="187"/>
      <c r="Q1764" s="187"/>
      <c r="R1764" s="187"/>
      <c r="S1764" s="187"/>
      <c r="T1764" s="269"/>
      <c r="U1764" s="271">
        <f>IF(AND(H1764=0,I1764=0,J1764=0,K1764=0,L1764=0,M1764=0,N1764=0,O1764=0,P1764=0,Q1764=0,R1764=0,S1764=0,T1764=0),0,AVERAGE($H1764:T1764))</f>
        <v>0</v>
      </c>
      <c r="V1764" s="272">
        <f t="shared" si="56"/>
        <v>0</v>
      </c>
      <c r="W1764" s="272">
        <f>IF(U1764&gt;11,(U1764-#REF!-#REF!),0)</f>
        <v>0</v>
      </c>
    </row>
    <row r="1765" spans="1:23" s="2" customFormat="1" ht="10.7">
      <c r="A1765" s="259">
        <v>1740</v>
      </c>
      <c r="B1765" s="189"/>
      <c r="C1765" s="186"/>
      <c r="D1765" s="187"/>
      <c r="E1765" s="186"/>
      <c r="F1765" s="188"/>
      <c r="G1765" s="262">
        <f t="shared" si="55"/>
        <v>0</v>
      </c>
      <c r="H1765" s="192"/>
      <c r="I1765" s="187"/>
      <c r="J1765" s="187"/>
      <c r="K1765" s="187"/>
      <c r="L1765" s="187"/>
      <c r="M1765" s="187"/>
      <c r="N1765" s="187"/>
      <c r="O1765" s="187"/>
      <c r="P1765" s="187"/>
      <c r="Q1765" s="187"/>
      <c r="R1765" s="187"/>
      <c r="S1765" s="187"/>
      <c r="T1765" s="269"/>
      <c r="U1765" s="271">
        <f>IF(AND(H1765=0,I1765=0,J1765=0,K1765=0,L1765=0,M1765=0,N1765=0,O1765=0,P1765=0,Q1765=0,R1765=0,S1765=0,T1765=0),0,AVERAGE($H1765:T1765))</f>
        <v>0</v>
      </c>
      <c r="V1765" s="272">
        <f t="shared" si="56"/>
        <v>0</v>
      </c>
      <c r="W1765" s="272">
        <f>IF(U1765&gt;11,(U1765-#REF!-#REF!),0)</f>
        <v>0</v>
      </c>
    </row>
    <row r="1766" spans="1:23" s="2" customFormat="1" ht="10.7">
      <c r="A1766" s="259">
        <v>1741</v>
      </c>
      <c r="B1766" s="189"/>
      <c r="C1766" s="186"/>
      <c r="D1766" s="187"/>
      <c r="E1766" s="186"/>
      <c r="F1766" s="188"/>
      <c r="G1766" s="262">
        <f t="shared" si="55"/>
        <v>0</v>
      </c>
      <c r="H1766" s="192"/>
      <c r="I1766" s="187"/>
      <c r="J1766" s="187"/>
      <c r="K1766" s="187"/>
      <c r="L1766" s="187"/>
      <c r="M1766" s="187"/>
      <c r="N1766" s="187"/>
      <c r="O1766" s="187"/>
      <c r="P1766" s="187"/>
      <c r="Q1766" s="187"/>
      <c r="R1766" s="187"/>
      <c r="S1766" s="187"/>
      <c r="T1766" s="269"/>
      <c r="U1766" s="271">
        <f>IF(AND(H1766=0,I1766=0,J1766=0,K1766=0,L1766=0,M1766=0,N1766=0,O1766=0,P1766=0,Q1766=0,R1766=0,S1766=0,T1766=0),0,AVERAGE($H1766:T1766))</f>
        <v>0</v>
      </c>
      <c r="V1766" s="272">
        <f t="shared" si="56"/>
        <v>0</v>
      </c>
      <c r="W1766" s="272">
        <f>IF(U1766&gt;11,(U1766-#REF!-#REF!),0)</f>
        <v>0</v>
      </c>
    </row>
    <row r="1767" spans="1:23" s="2" customFormat="1" ht="10.7">
      <c r="A1767" s="259">
        <v>1742</v>
      </c>
      <c r="B1767" s="189"/>
      <c r="C1767" s="186"/>
      <c r="D1767" s="187"/>
      <c r="E1767" s="186"/>
      <c r="F1767" s="188"/>
      <c r="G1767" s="262">
        <f t="shared" si="55"/>
        <v>0</v>
      </c>
      <c r="H1767" s="192"/>
      <c r="I1767" s="187"/>
      <c r="J1767" s="187"/>
      <c r="K1767" s="187"/>
      <c r="L1767" s="187"/>
      <c r="M1767" s="187"/>
      <c r="N1767" s="187"/>
      <c r="O1767" s="187"/>
      <c r="P1767" s="187"/>
      <c r="Q1767" s="187"/>
      <c r="R1767" s="187"/>
      <c r="S1767" s="187"/>
      <c r="T1767" s="269"/>
      <c r="U1767" s="271">
        <f>IF(AND(H1767=0,I1767=0,J1767=0,K1767=0,L1767=0,M1767=0,N1767=0,O1767=0,P1767=0,Q1767=0,R1767=0,S1767=0,T1767=0),0,AVERAGE($H1767:T1767))</f>
        <v>0</v>
      </c>
      <c r="V1767" s="272">
        <f t="shared" si="56"/>
        <v>0</v>
      </c>
      <c r="W1767" s="272">
        <f>IF(U1767&gt;11,(U1767-#REF!-#REF!),0)</f>
        <v>0</v>
      </c>
    </row>
    <row r="1768" spans="1:23" s="2" customFormat="1" ht="10.7">
      <c r="A1768" s="259">
        <v>1743</v>
      </c>
      <c r="B1768" s="189"/>
      <c r="C1768" s="186"/>
      <c r="D1768" s="187"/>
      <c r="E1768" s="186"/>
      <c r="F1768" s="188"/>
      <c r="G1768" s="262">
        <f t="shared" si="55"/>
        <v>0</v>
      </c>
      <c r="H1768" s="192"/>
      <c r="I1768" s="187"/>
      <c r="J1768" s="187"/>
      <c r="K1768" s="187"/>
      <c r="L1768" s="187"/>
      <c r="M1768" s="187"/>
      <c r="N1768" s="187"/>
      <c r="O1768" s="187"/>
      <c r="P1768" s="187"/>
      <c r="Q1768" s="187"/>
      <c r="R1768" s="187"/>
      <c r="S1768" s="187"/>
      <c r="T1768" s="269"/>
      <c r="U1768" s="271">
        <f>IF(AND(H1768=0,I1768=0,J1768=0,K1768=0,L1768=0,M1768=0,N1768=0,O1768=0,P1768=0,Q1768=0,R1768=0,S1768=0,T1768=0),0,AVERAGE($H1768:T1768))</f>
        <v>0</v>
      </c>
      <c r="V1768" s="272">
        <f t="shared" si="56"/>
        <v>0</v>
      </c>
      <c r="W1768" s="272">
        <f>IF(U1768&gt;11,(U1768-#REF!-#REF!),0)</f>
        <v>0</v>
      </c>
    </row>
    <row r="1769" spans="1:23" s="2" customFormat="1" ht="10.7">
      <c r="A1769" s="259">
        <v>1744</v>
      </c>
      <c r="B1769" s="189"/>
      <c r="C1769" s="186"/>
      <c r="D1769" s="187"/>
      <c r="E1769" s="186"/>
      <c r="F1769" s="188"/>
      <c r="G1769" s="262">
        <f t="shared" si="55"/>
        <v>0</v>
      </c>
      <c r="H1769" s="192"/>
      <c r="I1769" s="187"/>
      <c r="J1769" s="187"/>
      <c r="K1769" s="187"/>
      <c r="L1769" s="187"/>
      <c r="M1769" s="187"/>
      <c r="N1769" s="187"/>
      <c r="O1769" s="187"/>
      <c r="P1769" s="187"/>
      <c r="Q1769" s="187"/>
      <c r="R1769" s="187"/>
      <c r="S1769" s="187"/>
      <c r="T1769" s="269"/>
      <c r="U1769" s="271">
        <f>IF(AND(H1769=0,I1769=0,J1769=0,K1769=0,L1769=0,M1769=0,N1769=0,O1769=0,P1769=0,Q1769=0,R1769=0,S1769=0,T1769=0),0,AVERAGE($H1769:T1769))</f>
        <v>0</v>
      </c>
      <c r="V1769" s="272">
        <f t="shared" si="56"/>
        <v>0</v>
      </c>
      <c r="W1769" s="272">
        <f>IF(U1769&gt;11,(U1769-#REF!-#REF!),0)</f>
        <v>0</v>
      </c>
    </row>
    <row r="1770" spans="1:23" s="2" customFormat="1" ht="10.7">
      <c r="A1770" s="259">
        <v>1745</v>
      </c>
      <c r="B1770" s="189"/>
      <c r="C1770" s="186"/>
      <c r="D1770" s="187"/>
      <c r="E1770" s="186"/>
      <c r="F1770" s="188"/>
      <c r="G1770" s="262">
        <f t="shared" si="55"/>
        <v>0</v>
      </c>
      <c r="H1770" s="192"/>
      <c r="I1770" s="187"/>
      <c r="J1770" s="187"/>
      <c r="K1770" s="187"/>
      <c r="L1770" s="187"/>
      <c r="M1770" s="187"/>
      <c r="N1770" s="187"/>
      <c r="O1770" s="187"/>
      <c r="P1770" s="187"/>
      <c r="Q1770" s="187"/>
      <c r="R1770" s="187"/>
      <c r="S1770" s="187"/>
      <c r="T1770" s="269"/>
      <c r="U1770" s="271">
        <f>IF(AND(H1770=0,I1770=0,J1770=0,K1770=0,L1770=0,M1770=0,N1770=0,O1770=0,P1770=0,Q1770=0,R1770=0,S1770=0,T1770=0),0,AVERAGE($H1770:T1770))</f>
        <v>0</v>
      </c>
      <c r="V1770" s="272">
        <f t="shared" si="56"/>
        <v>0</v>
      </c>
      <c r="W1770" s="272">
        <f>IF(U1770&gt;11,(U1770-#REF!-#REF!),0)</f>
        <v>0</v>
      </c>
    </row>
    <row r="1771" spans="1:23" s="2" customFormat="1" ht="10.7">
      <c r="A1771" s="259">
        <v>1746</v>
      </c>
      <c r="B1771" s="189"/>
      <c r="C1771" s="186"/>
      <c r="D1771" s="187"/>
      <c r="E1771" s="186"/>
      <c r="F1771" s="188"/>
      <c r="G1771" s="262">
        <f t="shared" si="55"/>
        <v>0</v>
      </c>
      <c r="H1771" s="192"/>
      <c r="I1771" s="187"/>
      <c r="J1771" s="187"/>
      <c r="K1771" s="187"/>
      <c r="L1771" s="187"/>
      <c r="M1771" s="187"/>
      <c r="N1771" s="187"/>
      <c r="O1771" s="187"/>
      <c r="P1771" s="187"/>
      <c r="Q1771" s="187"/>
      <c r="R1771" s="187"/>
      <c r="S1771" s="187"/>
      <c r="T1771" s="269"/>
      <c r="U1771" s="271">
        <f>IF(AND(H1771=0,I1771=0,J1771=0,K1771=0,L1771=0,M1771=0,N1771=0,O1771=0,P1771=0,Q1771=0,R1771=0,S1771=0,T1771=0),0,AVERAGE($H1771:T1771))</f>
        <v>0</v>
      </c>
      <c r="V1771" s="272">
        <f t="shared" si="56"/>
        <v>0</v>
      </c>
      <c r="W1771" s="272">
        <f>IF(U1771&gt;11,(U1771-#REF!-#REF!),0)</f>
        <v>0</v>
      </c>
    </row>
    <row r="1772" spans="1:23" s="2" customFormat="1" ht="10.7">
      <c r="A1772" s="259">
        <v>1747</v>
      </c>
      <c r="B1772" s="189"/>
      <c r="C1772" s="186"/>
      <c r="D1772" s="187"/>
      <c r="E1772" s="186"/>
      <c r="F1772" s="188"/>
      <c r="G1772" s="262">
        <f t="shared" si="55"/>
        <v>0</v>
      </c>
      <c r="H1772" s="192"/>
      <c r="I1772" s="187"/>
      <c r="J1772" s="187"/>
      <c r="K1772" s="187"/>
      <c r="L1772" s="187"/>
      <c r="M1772" s="187"/>
      <c r="N1772" s="187"/>
      <c r="O1772" s="187"/>
      <c r="P1772" s="187"/>
      <c r="Q1772" s="187"/>
      <c r="R1772" s="187"/>
      <c r="S1772" s="187"/>
      <c r="T1772" s="269"/>
      <c r="U1772" s="271">
        <f>IF(AND(H1772=0,I1772=0,J1772=0,K1772=0,L1772=0,M1772=0,N1772=0,O1772=0,P1772=0,Q1772=0,R1772=0,S1772=0,T1772=0),0,AVERAGE($H1772:T1772))</f>
        <v>0</v>
      </c>
      <c r="V1772" s="272">
        <f t="shared" si="56"/>
        <v>0</v>
      </c>
      <c r="W1772" s="272">
        <f>IF(U1772&gt;11,(U1772-#REF!-#REF!),0)</f>
        <v>0</v>
      </c>
    </row>
    <row r="1773" spans="1:23" s="2" customFormat="1" ht="10.7">
      <c r="A1773" s="259">
        <v>1748</v>
      </c>
      <c r="B1773" s="189"/>
      <c r="C1773" s="186"/>
      <c r="D1773" s="187"/>
      <c r="E1773" s="186"/>
      <c r="F1773" s="188"/>
      <c r="G1773" s="262">
        <f t="shared" si="55"/>
        <v>0</v>
      </c>
      <c r="H1773" s="192"/>
      <c r="I1773" s="187"/>
      <c r="J1773" s="187"/>
      <c r="K1773" s="187"/>
      <c r="L1773" s="187"/>
      <c r="M1773" s="187"/>
      <c r="N1773" s="187"/>
      <c r="O1773" s="187"/>
      <c r="P1773" s="187"/>
      <c r="Q1773" s="187"/>
      <c r="R1773" s="187"/>
      <c r="S1773" s="187"/>
      <c r="T1773" s="269"/>
      <c r="U1773" s="271">
        <f>IF(AND(H1773=0,I1773=0,J1773=0,K1773=0,L1773=0,M1773=0,N1773=0,O1773=0,P1773=0,Q1773=0,R1773=0,S1773=0,T1773=0),0,AVERAGE($H1773:T1773))</f>
        <v>0</v>
      </c>
      <c r="V1773" s="272">
        <f t="shared" si="56"/>
        <v>0</v>
      </c>
      <c r="W1773" s="272">
        <f>IF(U1773&gt;11,(U1773-#REF!-#REF!),0)</f>
        <v>0</v>
      </c>
    </row>
    <row r="1774" spans="1:23" s="2" customFormat="1" ht="10.7">
      <c r="A1774" s="259">
        <v>1749</v>
      </c>
      <c r="B1774" s="189"/>
      <c r="C1774" s="186"/>
      <c r="D1774" s="187"/>
      <c r="E1774" s="186"/>
      <c r="F1774" s="188"/>
      <c r="G1774" s="262">
        <f t="shared" si="55"/>
        <v>0</v>
      </c>
      <c r="H1774" s="192"/>
      <c r="I1774" s="187"/>
      <c r="J1774" s="187"/>
      <c r="K1774" s="187"/>
      <c r="L1774" s="187"/>
      <c r="M1774" s="187"/>
      <c r="N1774" s="187"/>
      <c r="O1774" s="187"/>
      <c r="P1774" s="187"/>
      <c r="Q1774" s="187"/>
      <c r="R1774" s="187"/>
      <c r="S1774" s="187"/>
      <c r="T1774" s="269"/>
      <c r="U1774" s="271">
        <f>IF(AND(H1774=0,I1774=0,J1774=0,K1774=0,L1774=0,M1774=0,N1774=0,O1774=0,P1774=0,Q1774=0,R1774=0,S1774=0,T1774=0),0,AVERAGE($H1774:T1774))</f>
        <v>0</v>
      </c>
      <c r="V1774" s="272">
        <f t="shared" si="56"/>
        <v>0</v>
      </c>
      <c r="W1774" s="272">
        <f>IF(U1774&gt;11,(U1774-#REF!-#REF!),0)</f>
        <v>0</v>
      </c>
    </row>
    <row r="1775" spans="1:23" s="2" customFormat="1" ht="10.7">
      <c r="A1775" s="259">
        <v>1750</v>
      </c>
      <c r="B1775" s="189"/>
      <c r="C1775" s="186"/>
      <c r="D1775" s="187"/>
      <c r="E1775" s="186"/>
      <c r="F1775" s="188"/>
      <c r="G1775" s="262">
        <f t="shared" si="55"/>
        <v>0</v>
      </c>
      <c r="H1775" s="192"/>
      <c r="I1775" s="187"/>
      <c r="J1775" s="187"/>
      <c r="K1775" s="187"/>
      <c r="L1775" s="187"/>
      <c r="M1775" s="187"/>
      <c r="N1775" s="187"/>
      <c r="O1775" s="187"/>
      <c r="P1775" s="187"/>
      <c r="Q1775" s="187"/>
      <c r="R1775" s="187"/>
      <c r="S1775" s="187"/>
      <c r="T1775" s="269"/>
      <c r="U1775" s="271">
        <f>IF(AND(H1775=0,I1775=0,J1775=0,K1775=0,L1775=0,M1775=0,N1775=0,O1775=0,P1775=0,Q1775=0,R1775=0,S1775=0,T1775=0),0,AVERAGE($H1775:T1775))</f>
        <v>0</v>
      </c>
      <c r="V1775" s="272">
        <f t="shared" si="56"/>
        <v>0</v>
      </c>
      <c r="W1775" s="272">
        <f>IF(U1775&gt;11,(U1775-#REF!-#REF!),0)</f>
        <v>0</v>
      </c>
    </row>
    <row r="1776" spans="1:23" s="2" customFormat="1" ht="10.7">
      <c r="A1776" s="259">
        <v>1751</v>
      </c>
      <c r="B1776" s="189"/>
      <c r="C1776" s="186"/>
      <c r="D1776" s="187"/>
      <c r="E1776" s="186"/>
      <c r="F1776" s="188"/>
      <c r="G1776" s="262">
        <f t="shared" si="55"/>
        <v>0</v>
      </c>
      <c r="H1776" s="192"/>
      <c r="I1776" s="187"/>
      <c r="J1776" s="187"/>
      <c r="K1776" s="187"/>
      <c r="L1776" s="187"/>
      <c r="M1776" s="187"/>
      <c r="N1776" s="187"/>
      <c r="O1776" s="187"/>
      <c r="P1776" s="187"/>
      <c r="Q1776" s="187"/>
      <c r="R1776" s="187"/>
      <c r="S1776" s="187"/>
      <c r="T1776" s="269"/>
      <c r="U1776" s="271">
        <f>IF(AND(H1776=0,I1776=0,J1776=0,K1776=0,L1776=0,M1776=0,N1776=0,O1776=0,P1776=0,Q1776=0,R1776=0,S1776=0,T1776=0),0,AVERAGE($H1776:T1776))</f>
        <v>0</v>
      </c>
      <c r="V1776" s="272">
        <f t="shared" si="56"/>
        <v>0</v>
      </c>
      <c r="W1776" s="272">
        <f>IF(U1776&gt;11,(U1776-#REF!-#REF!),0)</f>
        <v>0</v>
      </c>
    </row>
    <row r="1777" spans="1:23" s="2" customFormat="1" ht="10.7">
      <c r="A1777" s="259">
        <v>1752</v>
      </c>
      <c r="B1777" s="189"/>
      <c r="C1777" s="186"/>
      <c r="D1777" s="187"/>
      <c r="E1777" s="186"/>
      <c r="F1777" s="188"/>
      <c r="G1777" s="262">
        <f t="shared" si="55"/>
        <v>0</v>
      </c>
      <c r="H1777" s="192"/>
      <c r="I1777" s="187"/>
      <c r="J1777" s="187"/>
      <c r="K1777" s="187"/>
      <c r="L1777" s="187"/>
      <c r="M1777" s="187"/>
      <c r="N1777" s="187"/>
      <c r="O1777" s="187"/>
      <c r="P1777" s="187"/>
      <c r="Q1777" s="187"/>
      <c r="R1777" s="187"/>
      <c r="S1777" s="187"/>
      <c r="T1777" s="269"/>
      <c r="U1777" s="271">
        <f>IF(AND(H1777=0,I1777=0,J1777=0,K1777=0,L1777=0,M1777=0,N1777=0,O1777=0,P1777=0,Q1777=0,R1777=0,S1777=0,T1777=0),0,AVERAGE($H1777:T1777))</f>
        <v>0</v>
      </c>
      <c r="V1777" s="272">
        <f t="shared" si="56"/>
        <v>0</v>
      </c>
      <c r="W1777" s="272">
        <f>IF(U1777&gt;11,(U1777-#REF!-#REF!),0)</f>
        <v>0</v>
      </c>
    </row>
    <row r="1778" spans="1:23" s="2" customFormat="1" ht="10.7">
      <c r="A1778" s="259">
        <v>1753</v>
      </c>
      <c r="B1778" s="189"/>
      <c r="C1778" s="186"/>
      <c r="D1778" s="187"/>
      <c r="E1778" s="186"/>
      <c r="F1778" s="188"/>
      <c r="G1778" s="262">
        <f t="shared" si="55"/>
        <v>0</v>
      </c>
      <c r="H1778" s="192"/>
      <c r="I1778" s="187"/>
      <c r="J1778" s="187"/>
      <c r="K1778" s="187"/>
      <c r="L1778" s="187"/>
      <c r="M1778" s="187"/>
      <c r="N1778" s="187"/>
      <c r="O1778" s="187"/>
      <c r="P1778" s="187"/>
      <c r="Q1778" s="187"/>
      <c r="R1778" s="187"/>
      <c r="S1778" s="187"/>
      <c r="T1778" s="269"/>
      <c r="U1778" s="271">
        <f>IF(AND(H1778=0,I1778=0,J1778=0,K1778=0,L1778=0,M1778=0,N1778=0,O1778=0,P1778=0,Q1778=0,R1778=0,S1778=0,T1778=0),0,AVERAGE($H1778:T1778))</f>
        <v>0</v>
      </c>
      <c r="V1778" s="272">
        <f t="shared" si="56"/>
        <v>0</v>
      </c>
      <c r="W1778" s="272">
        <f>IF(U1778&gt;11,(U1778-#REF!-#REF!),0)</f>
        <v>0</v>
      </c>
    </row>
    <row r="1779" spans="1:23" s="2" customFormat="1" ht="10.7">
      <c r="A1779" s="259">
        <v>1754</v>
      </c>
      <c r="B1779" s="189"/>
      <c r="C1779" s="186"/>
      <c r="D1779" s="187"/>
      <c r="E1779" s="186"/>
      <c r="F1779" s="188"/>
      <c r="G1779" s="262">
        <f t="shared" si="55"/>
        <v>0</v>
      </c>
      <c r="H1779" s="192"/>
      <c r="I1779" s="187"/>
      <c r="J1779" s="187"/>
      <c r="K1779" s="187"/>
      <c r="L1779" s="187"/>
      <c r="M1779" s="187"/>
      <c r="N1779" s="187"/>
      <c r="O1779" s="187"/>
      <c r="P1779" s="187"/>
      <c r="Q1779" s="187"/>
      <c r="R1779" s="187"/>
      <c r="S1779" s="187"/>
      <c r="T1779" s="269"/>
      <c r="U1779" s="271">
        <f>IF(AND(H1779=0,I1779=0,J1779=0,K1779=0,L1779=0,M1779=0,N1779=0,O1779=0,P1779=0,Q1779=0,R1779=0,S1779=0,T1779=0),0,AVERAGE($H1779:T1779))</f>
        <v>0</v>
      </c>
      <c r="V1779" s="272">
        <f t="shared" si="56"/>
        <v>0</v>
      </c>
      <c r="W1779" s="272">
        <f>IF(U1779&gt;11,(U1779-#REF!-#REF!),0)</f>
        <v>0</v>
      </c>
    </row>
    <row r="1780" spans="1:23" s="2" customFormat="1" ht="10.7">
      <c r="A1780" s="259">
        <v>1755</v>
      </c>
      <c r="B1780" s="189"/>
      <c r="C1780" s="186"/>
      <c r="D1780" s="187"/>
      <c r="E1780" s="186"/>
      <c r="F1780" s="188"/>
      <c r="G1780" s="262">
        <f t="shared" si="55"/>
        <v>0</v>
      </c>
      <c r="H1780" s="192"/>
      <c r="I1780" s="187"/>
      <c r="J1780" s="187"/>
      <c r="K1780" s="187"/>
      <c r="L1780" s="187"/>
      <c r="M1780" s="187"/>
      <c r="N1780" s="187"/>
      <c r="O1780" s="187"/>
      <c r="P1780" s="187"/>
      <c r="Q1780" s="187"/>
      <c r="R1780" s="187"/>
      <c r="S1780" s="187"/>
      <c r="T1780" s="269"/>
      <c r="U1780" s="271">
        <f>IF(AND(H1780=0,I1780=0,J1780=0,K1780=0,L1780=0,M1780=0,N1780=0,O1780=0,P1780=0,Q1780=0,R1780=0,S1780=0,T1780=0),0,AVERAGE($H1780:T1780))</f>
        <v>0</v>
      </c>
      <c r="V1780" s="272">
        <f t="shared" si="56"/>
        <v>0</v>
      </c>
      <c r="W1780" s="272">
        <f>IF(U1780&gt;11,(U1780-#REF!-#REF!),0)</f>
        <v>0</v>
      </c>
    </row>
    <row r="1781" spans="1:23" s="2" customFormat="1" ht="10.7">
      <c r="A1781" s="259">
        <v>1756</v>
      </c>
      <c r="B1781" s="189"/>
      <c r="C1781" s="186"/>
      <c r="D1781" s="187"/>
      <c r="E1781" s="186"/>
      <c r="F1781" s="188"/>
      <c r="G1781" s="262">
        <f t="shared" si="55"/>
        <v>0</v>
      </c>
      <c r="H1781" s="192"/>
      <c r="I1781" s="187"/>
      <c r="J1781" s="187"/>
      <c r="K1781" s="187"/>
      <c r="L1781" s="187"/>
      <c r="M1781" s="187"/>
      <c r="N1781" s="187"/>
      <c r="O1781" s="187"/>
      <c r="P1781" s="187"/>
      <c r="Q1781" s="187"/>
      <c r="R1781" s="187"/>
      <c r="S1781" s="187"/>
      <c r="T1781" s="269"/>
      <c r="U1781" s="271">
        <f>IF(AND(H1781=0,I1781=0,J1781=0,K1781=0,L1781=0,M1781=0,N1781=0,O1781=0,P1781=0,Q1781=0,R1781=0,S1781=0,T1781=0),0,AVERAGE($H1781:T1781))</f>
        <v>0</v>
      </c>
      <c r="V1781" s="272">
        <f t="shared" si="56"/>
        <v>0</v>
      </c>
      <c r="W1781" s="272">
        <f>IF(U1781&gt;11,(U1781-#REF!-#REF!),0)</f>
        <v>0</v>
      </c>
    </row>
    <row r="1782" spans="1:23" s="2" customFormat="1" ht="10.7">
      <c r="A1782" s="259">
        <v>1757</v>
      </c>
      <c r="B1782" s="189"/>
      <c r="C1782" s="186"/>
      <c r="D1782" s="187"/>
      <c r="E1782" s="186"/>
      <c r="F1782" s="188"/>
      <c r="G1782" s="262">
        <f t="shared" si="55"/>
        <v>0</v>
      </c>
      <c r="H1782" s="192"/>
      <c r="I1782" s="187"/>
      <c r="J1782" s="187"/>
      <c r="K1782" s="187"/>
      <c r="L1782" s="187"/>
      <c r="M1782" s="187"/>
      <c r="N1782" s="187"/>
      <c r="O1782" s="187"/>
      <c r="P1782" s="187"/>
      <c r="Q1782" s="187"/>
      <c r="R1782" s="187"/>
      <c r="S1782" s="187"/>
      <c r="T1782" s="269"/>
      <c r="U1782" s="271">
        <f>IF(AND(H1782=0,I1782=0,J1782=0,K1782=0,L1782=0,M1782=0,N1782=0,O1782=0,P1782=0,Q1782=0,R1782=0,S1782=0,T1782=0),0,AVERAGE($H1782:T1782))</f>
        <v>0</v>
      </c>
      <c r="V1782" s="272">
        <f t="shared" si="56"/>
        <v>0</v>
      </c>
      <c r="W1782" s="272">
        <f>IF(U1782&gt;11,(U1782-#REF!-#REF!),0)</f>
        <v>0</v>
      </c>
    </row>
    <row r="1783" spans="1:23" s="2" customFormat="1" ht="10.7">
      <c r="A1783" s="259">
        <v>1758</v>
      </c>
      <c r="B1783" s="189"/>
      <c r="C1783" s="186"/>
      <c r="D1783" s="187"/>
      <c r="E1783" s="186"/>
      <c r="F1783" s="188"/>
      <c r="G1783" s="262">
        <f t="shared" si="55"/>
        <v>0</v>
      </c>
      <c r="H1783" s="192"/>
      <c r="I1783" s="187"/>
      <c r="J1783" s="187"/>
      <c r="K1783" s="187"/>
      <c r="L1783" s="187"/>
      <c r="M1783" s="187"/>
      <c r="N1783" s="187"/>
      <c r="O1783" s="187"/>
      <c r="P1783" s="187"/>
      <c r="Q1783" s="187"/>
      <c r="R1783" s="187"/>
      <c r="S1783" s="187"/>
      <c r="T1783" s="269"/>
      <c r="U1783" s="271">
        <f>IF(AND(H1783=0,I1783=0,J1783=0,K1783=0,L1783=0,M1783=0,N1783=0,O1783=0,P1783=0,Q1783=0,R1783=0,S1783=0,T1783=0),0,AVERAGE($H1783:T1783))</f>
        <v>0</v>
      </c>
      <c r="V1783" s="272">
        <f t="shared" si="56"/>
        <v>0</v>
      </c>
      <c r="W1783" s="272">
        <f>IF(U1783&gt;11,(U1783-#REF!-#REF!),0)</f>
        <v>0</v>
      </c>
    </row>
    <row r="1784" spans="1:23" s="2" customFormat="1" ht="10.7">
      <c r="A1784" s="259">
        <v>1759</v>
      </c>
      <c r="B1784" s="189"/>
      <c r="C1784" s="186"/>
      <c r="D1784" s="187"/>
      <c r="E1784" s="186"/>
      <c r="F1784" s="188"/>
      <c r="G1784" s="262">
        <f t="shared" si="55"/>
        <v>0</v>
      </c>
      <c r="H1784" s="192"/>
      <c r="I1784" s="187"/>
      <c r="J1784" s="187"/>
      <c r="K1784" s="187"/>
      <c r="L1784" s="187"/>
      <c r="M1784" s="187"/>
      <c r="N1784" s="187"/>
      <c r="O1784" s="187"/>
      <c r="P1784" s="187"/>
      <c r="Q1784" s="187"/>
      <c r="R1784" s="187"/>
      <c r="S1784" s="187"/>
      <c r="T1784" s="269"/>
      <c r="U1784" s="271">
        <f>IF(AND(H1784=0,I1784=0,J1784=0,K1784=0,L1784=0,M1784=0,N1784=0,O1784=0,P1784=0,Q1784=0,R1784=0,S1784=0,T1784=0),0,AVERAGE($H1784:T1784))</f>
        <v>0</v>
      </c>
      <c r="V1784" s="272">
        <f t="shared" si="56"/>
        <v>0</v>
      </c>
      <c r="W1784" s="272">
        <f>IF(U1784&gt;11,(U1784-#REF!-#REF!),0)</f>
        <v>0</v>
      </c>
    </row>
    <row r="1785" spans="1:23" s="2" customFormat="1" ht="10.7">
      <c r="A1785" s="259">
        <v>1760</v>
      </c>
      <c r="B1785" s="189"/>
      <c r="C1785" s="186"/>
      <c r="D1785" s="187"/>
      <c r="E1785" s="186"/>
      <c r="F1785" s="188"/>
      <c r="G1785" s="262">
        <f t="shared" si="55"/>
        <v>0</v>
      </c>
      <c r="H1785" s="192"/>
      <c r="I1785" s="187"/>
      <c r="J1785" s="187"/>
      <c r="K1785" s="187"/>
      <c r="L1785" s="187"/>
      <c r="M1785" s="187"/>
      <c r="N1785" s="187"/>
      <c r="O1785" s="187"/>
      <c r="P1785" s="187"/>
      <c r="Q1785" s="187"/>
      <c r="R1785" s="187"/>
      <c r="S1785" s="187"/>
      <c r="T1785" s="269"/>
      <c r="U1785" s="271">
        <f>IF(AND(H1785=0,I1785=0,J1785=0,K1785=0,L1785=0,M1785=0,N1785=0,O1785=0,P1785=0,Q1785=0,R1785=0,S1785=0,T1785=0),0,AVERAGE($H1785:T1785))</f>
        <v>0</v>
      </c>
      <c r="V1785" s="272">
        <f t="shared" si="56"/>
        <v>0</v>
      </c>
      <c r="W1785" s="272">
        <f>IF(U1785&gt;11,(U1785-#REF!-#REF!),0)</f>
        <v>0</v>
      </c>
    </row>
    <row r="1786" spans="1:23" s="2" customFormat="1" ht="10.7">
      <c r="A1786" s="259">
        <v>1761</v>
      </c>
      <c r="B1786" s="189"/>
      <c r="C1786" s="186"/>
      <c r="D1786" s="187"/>
      <c r="E1786" s="186"/>
      <c r="F1786" s="188"/>
      <c r="G1786" s="262">
        <f t="shared" si="55"/>
        <v>0</v>
      </c>
      <c r="H1786" s="192"/>
      <c r="I1786" s="187"/>
      <c r="J1786" s="187"/>
      <c r="K1786" s="187"/>
      <c r="L1786" s="187"/>
      <c r="M1786" s="187"/>
      <c r="N1786" s="187"/>
      <c r="O1786" s="187"/>
      <c r="P1786" s="187"/>
      <c r="Q1786" s="187"/>
      <c r="R1786" s="187"/>
      <c r="S1786" s="187"/>
      <c r="T1786" s="269"/>
      <c r="U1786" s="271">
        <f>IF(AND(H1786=0,I1786=0,J1786=0,K1786=0,L1786=0,M1786=0,N1786=0,O1786=0,P1786=0,Q1786=0,R1786=0,S1786=0,T1786=0),0,AVERAGE($H1786:T1786))</f>
        <v>0</v>
      </c>
      <c r="V1786" s="272">
        <f t="shared" si="56"/>
        <v>0</v>
      </c>
      <c r="W1786" s="272">
        <f>IF(U1786&gt;11,(U1786-#REF!-#REF!),0)</f>
        <v>0</v>
      </c>
    </row>
    <row r="1787" spans="1:23" s="2" customFormat="1" ht="10.7">
      <c r="A1787" s="259">
        <v>1762</v>
      </c>
      <c r="B1787" s="189"/>
      <c r="C1787" s="186"/>
      <c r="D1787" s="187"/>
      <c r="E1787" s="186"/>
      <c r="F1787" s="188"/>
      <c r="G1787" s="262">
        <f t="shared" si="55"/>
        <v>0</v>
      </c>
      <c r="H1787" s="192"/>
      <c r="I1787" s="187"/>
      <c r="J1787" s="187"/>
      <c r="K1787" s="187"/>
      <c r="L1787" s="187"/>
      <c r="M1787" s="187"/>
      <c r="N1787" s="187"/>
      <c r="O1787" s="187"/>
      <c r="P1787" s="187"/>
      <c r="Q1787" s="187"/>
      <c r="R1787" s="187"/>
      <c r="S1787" s="187"/>
      <c r="T1787" s="269"/>
      <c r="U1787" s="271">
        <f>IF(AND(H1787=0,I1787=0,J1787=0,K1787=0,L1787=0,M1787=0,N1787=0,O1787=0,P1787=0,Q1787=0,R1787=0,S1787=0,T1787=0),0,AVERAGE($H1787:T1787))</f>
        <v>0</v>
      </c>
      <c r="V1787" s="272">
        <f t="shared" si="56"/>
        <v>0</v>
      </c>
      <c r="W1787" s="272">
        <f>IF(U1787&gt;11,(U1787-#REF!-#REF!),0)</f>
        <v>0</v>
      </c>
    </row>
    <row r="1788" spans="1:23" s="2" customFormat="1" ht="10.7">
      <c r="A1788" s="259">
        <v>1763</v>
      </c>
      <c r="B1788" s="189"/>
      <c r="C1788" s="186"/>
      <c r="D1788" s="187"/>
      <c r="E1788" s="186"/>
      <c r="F1788" s="188"/>
      <c r="G1788" s="262">
        <f t="shared" si="55"/>
        <v>0</v>
      </c>
      <c r="H1788" s="192"/>
      <c r="I1788" s="187"/>
      <c r="J1788" s="187"/>
      <c r="K1788" s="187"/>
      <c r="L1788" s="187"/>
      <c r="M1788" s="187"/>
      <c r="N1788" s="187"/>
      <c r="O1788" s="187"/>
      <c r="P1788" s="187"/>
      <c r="Q1788" s="187"/>
      <c r="R1788" s="187"/>
      <c r="S1788" s="187"/>
      <c r="T1788" s="269"/>
      <c r="U1788" s="271">
        <f>IF(AND(H1788=0,I1788=0,J1788=0,K1788=0,L1788=0,M1788=0,N1788=0,O1788=0,P1788=0,Q1788=0,R1788=0,S1788=0,T1788=0),0,AVERAGE($H1788:T1788))</f>
        <v>0</v>
      </c>
      <c r="V1788" s="272">
        <f t="shared" si="56"/>
        <v>0</v>
      </c>
      <c r="W1788" s="272">
        <f>IF(U1788&gt;11,(U1788-#REF!-#REF!),0)</f>
        <v>0</v>
      </c>
    </row>
    <row r="1789" spans="1:23" s="2" customFormat="1" ht="10.7">
      <c r="A1789" s="259">
        <v>1764</v>
      </c>
      <c r="B1789" s="189"/>
      <c r="C1789" s="186"/>
      <c r="D1789" s="187"/>
      <c r="E1789" s="186"/>
      <c r="F1789" s="188"/>
      <c r="G1789" s="262">
        <f t="shared" si="55"/>
        <v>0</v>
      </c>
      <c r="H1789" s="192"/>
      <c r="I1789" s="187"/>
      <c r="J1789" s="187"/>
      <c r="K1789" s="187"/>
      <c r="L1789" s="187"/>
      <c r="M1789" s="187"/>
      <c r="N1789" s="187"/>
      <c r="O1789" s="187"/>
      <c r="P1789" s="187"/>
      <c r="Q1789" s="187"/>
      <c r="R1789" s="187"/>
      <c r="S1789" s="187"/>
      <c r="T1789" s="269"/>
      <c r="U1789" s="271">
        <f>IF(AND(H1789=0,I1789=0,J1789=0,K1789=0,L1789=0,M1789=0,N1789=0,O1789=0,P1789=0,Q1789=0,R1789=0,S1789=0,T1789=0),0,AVERAGE($H1789:T1789))</f>
        <v>0</v>
      </c>
      <c r="V1789" s="272">
        <f t="shared" si="56"/>
        <v>0</v>
      </c>
      <c r="W1789" s="272">
        <f>IF(U1789&gt;11,(U1789-#REF!-#REF!),0)</f>
        <v>0</v>
      </c>
    </row>
    <row r="1790" spans="1:23" s="2" customFormat="1" ht="10.7">
      <c r="A1790" s="259">
        <v>1765</v>
      </c>
      <c r="B1790" s="189"/>
      <c r="C1790" s="186"/>
      <c r="D1790" s="187"/>
      <c r="E1790" s="186"/>
      <c r="F1790" s="188"/>
      <c r="G1790" s="262">
        <f t="shared" si="55"/>
        <v>0</v>
      </c>
      <c r="H1790" s="192"/>
      <c r="I1790" s="187"/>
      <c r="J1790" s="187"/>
      <c r="K1790" s="187"/>
      <c r="L1790" s="187"/>
      <c r="M1790" s="187"/>
      <c r="N1790" s="187"/>
      <c r="O1790" s="187"/>
      <c r="P1790" s="187"/>
      <c r="Q1790" s="187"/>
      <c r="R1790" s="187"/>
      <c r="S1790" s="187"/>
      <c r="T1790" s="269"/>
      <c r="U1790" s="271">
        <f>IF(AND(H1790=0,I1790=0,J1790=0,K1790=0,L1790=0,M1790=0,N1790=0,O1790=0,P1790=0,Q1790=0,R1790=0,S1790=0,T1790=0),0,AVERAGE($H1790:T1790))</f>
        <v>0</v>
      </c>
      <c r="V1790" s="272">
        <f t="shared" si="56"/>
        <v>0</v>
      </c>
      <c r="W1790" s="272">
        <f>IF(U1790&gt;11,(U1790-#REF!-#REF!),0)</f>
        <v>0</v>
      </c>
    </row>
    <row r="1791" spans="1:23" s="2" customFormat="1" ht="10.7">
      <c r="A1791" s="259">
        <v>1766</v>
      </c>
      <c r="B1791" s="189"/>
      <c r="C1791" s="186"/>
      <c r="D1791" s="187"/>
      <c r="E1791" s="186"/>
      <c r="F1791" s="188"/>
      <c r="G1791" s="262">
        <f t="shared" si="55"/>
        <v>0</v>
      </c>
      <c r="H1791" s="192"/>
      <c r="I1791" s="187"/>
      <c r="J1791" s="187"/>
      <c r="K1791" s="187"/>
      <c r="L1791" s="187"/>
      <c r="M1791" s="187"/>
      <c r="N1791" s="187"/>
      <c r="O1791" s="187"/>
      <c r="P1791" s="187"/>
      <c r="Q1791" s="187"/>
      <c r="R1791" s="187"/>
      <c r="S1791" s="187"/>
      <c r="T1791" s="269"/>
      <c r="U1791" s="271">
        <f>IF(AND(H1791=0,I1791=0,J1791=0,K1791=0,L1791=0,M1791=0,N1791=0,O1791=0,P1791=0,Q1791=0,R1791=0,S1791=0,T1791=0),0,AVERAGE($H1791:T1791))</f>
        <v>0</v>
      </c>
      <c r="V1791" s="272">
        <f t="shared" si="56"/>
        <v>0</v>
      </c>
      <c r="W1791" s="272">
        <f>IF(U1791&gt;11,(U1791-#REF!-#REF!),0)</f>
        <v>0</v>
      </c>
    </row>
    <row r="1792" spans="1:23" s="2" customFormat="1" ht="10.7">
      <c r="A1792" s="259">
        <v>1767</v>
      </c>
      <c r="B1792" s="189"/>
      <c r="C1792" s="186"/>
      <c r="D1792" s="187"/>
      <c r="E1792" s="186"/>
      <c r="F1792" s="188"/>
      <c r="G1792" s="262">
        <f t="shared" si="55"/>
        <v>0</v>
      </c>
      <c r="H1792" s="192"/>
      <c r="I1792" s="187"/>
      <c r="J1792" s="187"/>
      <c r="K1792" s="187"/>
      <c r="L1792" s="187"/>
      <c r="M1792" s="187"/>
      <c r="N1792" s="187"/>
      <c r="O1792" s="187"/>
      <c r="P1792" s="187"/>
      <c r="Q1792" s="187"/>
      <c r="R1792" s="187"/>
      <c r="S1792" s="187"/>
      <c r="T1792" s="269"/>
      <c r="U1792" s="271">
        <f>IF(AND(H1792=0,I1792=0,J1792=0,K1792=0,L1792=0,M1792=0,N1792=0,O1792=0,P1792=0,Q1792=0,R1792=0,S1792=0,T1792=0),0,AVERAGE($H1792:T1792))</f>
        <v>0</v>
      </c>
      <c r="V1792" s="272">
        <f t="shared" si="56"/>
        <v>0</v>
      </c>
      <c r="W1792" s="272">
        <f>IF(U1792&gt;11,(U1792-#REF!-#REF!),0)</f>
        <v>0</v>
      </c>
    </row>
    <row r="1793" spans="1:23" s="2" customFormat="1" ht="10.7">
      <c r="A1793" s="259">
        <v>1768</v>
      </c>
      <c r="B1793" s="189"/>
      <c r="C1793" s="186"/>
      <c r="D1793" s="187"/>
      <c r="E1793" s="186"/>
      <c r="F1793" s="188"/>
      <c r="G1793" s="262">
        <f t="shared" si="55"/>
        <v>0</v>
      </c>
      <c r="H1793" s="192"/>
      <c r="I1793" s="187"/>
      <c r="J1793" s="187"/>
      <c r="K1793" s="187"/>
      <c r="L1793" s="187"/>
      <c r="M1793" s="187"/>
      <c r="N1793" s="187"/>
      <c r="O1793" s="187"/>
      <c r="P1793" s="187"/>
      <c r="Q1793" s="187"/>
      <c r="R1793" s="187"/>
      <c r="S1793" s="187"/>
      <c r="T1793" s="269"/>
      <c r="U1793" s="271">
        <f>IF(AND(H1793=0,I1793=0,J1793=0,K1793=0,L1793=0,M1793=0,N1793=0,O1793=0,P1793=0,Q1793=0,R1793=0,S1793=0,T1793=0),0,AVERAGE($H1793:T1793))</f>
        <v>0</v>
      </c>
      <c r="V1793" s="272">
        <f t="shared" si="56"/>
        <v>0</v>
      </c>
      <c r="W1793" s="272">
        <f>IF(U1793&gt;11,(U1793-#REF!-#REF!),0)</f>
        <v>0</v>
      </c>
    </row>
    <row r="1794" spans="1:23" s="2" customFormat="1" ht="10.7">
      <c r="A1794" s="259">
        <v>1769</v>
      </c>
      <c r="B1794" s="189"/>
      <c r="C1794" s="186"/>
      <c r="D1794" s="187"/>
      <c r="E1794" s="186"/>
      <c r="F1794" s="188"/>
      <c r="G1794" s="262">
        <f t="shared" si="55"/>
        <v>0</v>
      </c>
      <c r="H1794" s="192"/>
      <c r="I1794" s="187"/>
      <c r="J1794" s="187"/>
      <c r="K1794" s="187"/>
      <c r="L1794" s="187"/>
      <c r="M1794" s="187"/>
      <c r="N1794" s="187"/>
      <c r="O1794" s="187"/>
      <c r="P1794" s="187"/>
      <c r="Q1794" s="187"/>
      <c r="R1794" s="187"/>
      <c r="S1794" s="187"/>
      <c r="T1794" s="269"/>
      <c r="U1794" s="271">
        <f>IF(AND(H1794=0,I1794=0,J1794=0,K1794=0,L1794=0,M1794=0,N1794=0,O1794=0,P1794=0,Q1794=0,R1794=0,S1794=0,T1794=0),0,AVERAGE($H1794:T1794))</f>
        <v>0</v>
      </c>
      <c r="V1794" s="272">
        <f t="shared" si="56"/>
        <v>0</v>
      </c>
      <c r="W1794" s="272">
        <f>IF(U1794&gt;11,(U1794-#REF!-#REF!),0)</f>
        <v>0</v>
      </c>
    </row>
    <row r="1795" spans="1:23" s="2" customFormat="1" ht="10.7">
      <c r="A1795" s="259">
        <v>1770</v>
      </c>
      <c r="B1795" s="189"/>
      <c r="C1795" s="186"/>
      <c r="D1795" s="187"/>
      <c r="E1795" s="186"/>
      <c r="F1795" s="188"/>
      <c r="G1795" s="262">
        <f t="shared" si="55"/>
        <v>0</v>
      </c>
      <c r="H1795" s="192"/>
      <c r="I1795" s="187"/>
      <c r="J1795" s="187"/>
      <c r="K1795" s="187"/>
      <c r="L1795" s="187"/>
      <c r="M1795" s="187"/>
      <c r="N1795" s="187"/>
      <c r="O1795" s="187"/>
      <c r="P1795" s="187"/>
      <c r="Q1795" s="187"/>
      <c r="R1795" s="187"/>
      <c r="S1795" s="187"/>
      <c r="T1795" s="269"/>
      <c r="U1795" s="271">
        <f>IF(AND(H1795=0,I1795=0,J1795=0,K1795=0,L1795=0,M1795=0,N1795=0,O1795=0,P1795=0,Q1795=0,R1795=0,S1795=0,T1795=0),0,AVERAGE($H1795:T1795))</f>
        <v>0</v>
      </c>
      <c r="V1795" s="272">
        <f t="shared" si="56"/>
        <v>0</v>
      </c>
      <c r="W1795" s="272">
        <f>IF(U1795&gt;11,(U1795-#REF!-#REF!),0)</f>
        <v>0</v>
      </c>
    </row>
    <row r="1796" spans="1:23" s="2" customFormat="1" ht="10.7">
      <c r="A1796" s="259">
        <v>1771</v>
      </c>
      <c r="B1796" s="189"/>
      <c r="C1796" s="186"/>
      <c r="D1796" s="187"/>
      <c r="E1796" s="186"/>
      <c r="F1796" s="188"/>
      <c r="G1796" s="262">
        <f t="shared" si="55"/>
        <v>0</v>
      </c>
      <c r="H1796" s="192"/>
      <c r="I1796" s="187"/>
      <c r="J1796" s="187"/>
      <c r="K1796" s="187"/>
      <c r="L1796" s="187"/>
      <c r="M1796" s="187"/>
      <c r="N1796" s="187"/>
      <c r="O1796" s="187"/>
      <c r="P1796" s="187"/>
      <c r="Q1796" s="187"/>
      <c r="R1796" s="187"/>
      <c r="S1796" s="187"/>
      <c r="T1796" s="269"/>
      <c r="U1796" s="271">
        <f>IF(AND(H1796=0,I1796=0,J1796=0,K1796=0,L1796=0,M1796=0,N1796=0,O1796=0,P1796=0,Q1796=0,R1796=0,S1796=0,T1796=0),0,AVERAGE($H1796:T1796))</f>
        <v>0</v>
      </c>
      <c r="V1796" s="272">
        <f t="shared" si="56"/>
        <v>0</v>
      </c>
      <c r="W1796" s="272">
        <f>IF(U1796&gt;11,(U1796-#REF!-#REF!),0)</f>
        <v>0</v>
      </c>
    </row>
    <row r="1797" spans="1:23" s="2" customFormat="1" ht="10.7">
      <c r="A1797" s="259">
        <v>1772</v>
      </c>
      <c r="B1797" s="189"/>
      <c r="C1797" s="186"/>
      <c r="D1797" s="187"/>
      <c r="E1797" s="186"/>
      <c r="F1797" s="188"/>
      <c r="G1797" s="262">
        <f t="shared" si="55"/>
        <v>0</v>
      </c>
      <c r="H1797" s="192"/>
      <c r="I1797" s="187"/>
      <c r="J1797" s="187"/>
      <c r="K1797" s="187"/>
      <c r="L1797" s="187"/>
      <c r="M1797" s="187"/>
      <c r="N1797" s="187"/>
      <c r="O1797" s="187"/>
      <c r="P1797" s="187"/>
      <c r="Q1797" s="187"/>
      <c r="R1797" s="187"/>
      <c r="S1797" s="187"/>
      <c r="T1797" s="269"/>
      <c r="U1797" s="271">
        <f>IF(AND(H1797=0,I1797=0,J1797=0,K1797=0,L1797=0,M1797=0,N1797=0,O1797=0,P1797=0,Q1797=0,R1797=0,S1797=0,T1797=0),0,AVERAGE($H1797:T1797))</f>
        <v>0</v>
      </c>
      <c r="V1797" s="272">
        <f t="shared" si="56"/>
        <v>0</v>
      </c>
      <c r="W1797" s="272">
        <f>IF(U1797&gt;11,(U1797-#REF!-#REF!),0)</f>
        <v>0</v>
      </c>
    </row>
    <row r="1798" spans="1:23" s="2" customFormat="1" ht="10.7">
      <c r="A1798" s="259">
        <v>1773</v>
      </c>
      <c r="B1798" s="189"/>
      <c r="C1798" s="186"/>
      <c r="D1798" s="187"/>
      <c r="E1798" s="186"/>
      <c r="F1798" s="188"/>
      <c r="G1798" s="262">
        <f t="shared" si="55"/>
        <v>0</v>
      </c>
      <c r="H1798" s="192"/>
      <c r="I1798" s="187"/>
      <c r="J1798" s="187"/>
      <c r="K1798" s="187"/>
      <c r="L1798" s="187"/>
      <c r="M1798" s="187"/>
      <c r="N1798" s="187"/>
      <c r="O1798" s="187"/>
      <c r="P1798" s="187"/>
      <c r="Q1798" s="187"/>
      <c r="R1798" s="187"/>
      <c r="S1798" s="187"/>
      <c r="T1798" s="269"/>
      <c r="U1798" s="271">
        <f>IF(AND(H1798=0,I1798=0,J1798=0,K1798=0,L1798=0,M1798=0,N1798=0,O1798=0,P1798=0,Q1798=0,R1798=0,S1798=0,T1798=0),0,AVERAGE($H1798:T1798))</f>
        <v>0</v>
      </c>
      <c r="V1798" s="272">
        <f t="shared" si="56"/>
        <v>0</v>
      </c>
      <c r="W1798" s="272">
        <f>IF(U1798&gt;11,(U1798-#REF!-#REF!),0)</f>
        <v>0</v>
      </c>
    </row>
    <row r="1799" spans="1:23" s="2" customFormat="1" ht="10.7">
      <c r="A1799" s="259">
        <v>1774</v>
      </c>
      <c r="B1799" s="189"/>
      <c r="C1799" s="186"/>
      <c r="D1799" s="187"/>
      <c r="E1799" s="186"/>
      <c r="F1799" s="188"/>
      <c r="G1799" s="262">
        <f t="shared" si="55"/>
        <v>0</v>
      </c>
      <c r="H1799" s="192"/>
      <c r="I1799" s="187"/>
      <c r="J1799" s="187"/>
      <c r="K1799" s="187"/>
      <c r="L1799" s="187"/>
      <c r="M1799" s="187"/>
      <c r="N1799" s="187"/>
      <c r="O1799" s="187"/>
      <c r="P1799" s="187"/>
      <c r="Q1799" s="187"/>
      <c r="R1799" s="187"/>
      <c r="S1799" s="187"/>
      <c r="T1799" s="269"/>
      <c r="U1799" s="271">
        <f>IF(AND(H1799=0,I1799=0,J1799=0,K1799=0,L1799=0,M1799=0,N1799=0,O1799=0,P1799=0,Q1799=0,R1799=0,S1799=0,T1799=0),0,AVERAGE($H1799:T1799))</f>
        <v>0</v>
      </c>
      <c r="V1799" s="272">
        <f t="shared" si="56"/>
        <v>0</v>
      </c>
      <c r="W1799" s="272">
        <f>IF(U1799&gt;11,(U1799-#REF!-#REF!),0)</f>
        <v>0</v>
      </c>
    </row>
    <row r="1800" spans="1:23" s="2" customFormat="1" ht="10.7">
      <c r="A1800" s="259">
        <v>1775</v>
      </c>
      <c r="B1800" s="189"/>
      <c r="C1800" s="186"/>
      <c r="D1800" s="187"/>
      <c r="E1800" s="186"/>
      <c r="F1800" s="188"/>
      <c r="G1800" s="262">
        <f t="shared" si="55"/>
        <v>0</v>
      </c>
      <c r="H1800" s="192"/>
      <c r="I1800" s="187"/>
      <c r="J1800" s="187"/>
      <c r="K1800" s="187"/>
      <c r="L1800" s="187"/>
      <c r="M1800" s="187"/>
      <c r="N1800" s="187"/>
      <c r="O1800" s="187"/>
      <c r="P1800" s="187"/>
      <c r="Q1800" s="187"/>
      <c r="R1800" s="187"/>
      <c r="S1800" s="187"/>
      <c r="T1800" s="269"/>
      <c r="U1800" s="271">
        <f>IF(AND(H1800=0,I1800=0,J1800=0,K1800=0,L1800=0,M1800=0,N1800=0,O1800=0,P1800=0,Q1800=0,R1800=0,S1800=0,T1800=0),0,AVERAGE($H1800:T1800))</f>
        <v>0</v>
      </c>
      <c r="V1800" s="272">
        <f t="shared" si="56"/>
        <v>0</v>
      </c>
      <c r="W1800" s="272">
        <f>IF(U1800&gt;11,(U1800-#REF!-#REF!),0)</f>
        <v>0</v>
      </c>
    </row>
    <row r="1801" spans="1:23" s="2" customFormat="1" ht="10.7">
      <c r="A1801" s="259">
        <v>1776</v>
      </c>
      <c r="B1801" s="189"/>
      <c r="C1801" s="186"/>
      <c r="D1801" s="187"/>
      <c r="E1801" s="186"/>
      <c r="F1801" s="188"/>
      <c r="G1801" s="262">
        <f t="shared" si="55"/>
        <v>0</v>
      </c>
      <c r="H1801" s="192"/>
      <c r="I1801" s="187"/>
      <c r="J1801" s="187"/>
      <c r="K1801" s="187"/>
      <c r="L1801" s="187"/>
      <c r="M1801" s="187"/>
      <c r="N1801" s="187"/>
      <c r="O1801" s="187"/>
      <c r="P1801" s="187"/>
      <c r="Q1801" s="187"/>
      <c r="R1801" s="187"/>
      <c r="S1801" s="187"/>
      <c r="T1801" s="269"/>
      <c r="U1801" s="271">
        <f>IF(AND(H1801=0,I1801=0,J1801=0,K1801=0,L1801=0,M1801=0,N1801=0,O1801=0,P1801=0,Q1801=0,R1801=0,S1801=0,T1801=0),0,AVERAGE($H1801:T1801))</f>
        <v>0</v>
      </c>
      <c r="V1801" s="272">
        <f t="shared" si="56"/>
        <v>0</v>
      </c>
      <c r="W1801" s="272">
        <f>IF(U1801&gt;11,(U1801-#REF!-#REF!),0)</f>
        <v>0</v>
      </c>
    </row>
    <row r="1802" spans="1:23" s="2" customFormat="1" ht="10.7">
      <c r="A1802" s="259">
        <v>1777</v>
      </c>
      <c r="B1802" s="189"/>
      <c r="C1802" s="186"/>
      <c r="D1802" s="187"/>
      <c r="E1802" s="186"/>
      <c r="F1802" s="188"/>
      <c r="G1802" s="262">
        <f t="shared" si="55"/>
        <v>0</v>
      </c>
      <c r="H1802" s="192"/>
      <c r="I1802" s="187"/>
      <c r="J1802" s="187"/>
      <c r="K1802" s="187"/>
      <c r="L1802" s="187"/>
      <c r="M1802" s="187"/>
      <c r="N1802" s="187"/>
      <c r="O1802" s="187"/>
      <c r="P1802" s="187"/>
      <c r="Q1802" s="187"/>
      <c r="R1802" s="187"/>
      <c r="S1802" s="187"/>
      <c r="T1802" s="269"/>
      <c r="U1802" s="271">
        <f>IF(AND(H1802=0,I1802=0,J1802=0,K1802=0,L1802=0,M1802=0,N1802=0,O1802=0,P1802=0,Q1802=0,R1802=0,S1802=0,T1802=0),0,AVERAGE($H1802:T1802))</f>
        <v>0</v>
      </c>
      <c r="V1802" s="272">
        <f t="shared" si="56"/>
        <v>0</v>
      </c>
      <c r="W1802" s="272">
        <f>IF(U1802&gt;11,(U1802-#REF!-#REF!),0)</f>
        <v>0</v>
      </c>
    </row>
    <row r="1803" spans="1:23" s="2" customFormat="1" ht="10.7">
      <c r="A1803" s="259">
        <v>1778</v>
      </c>
      <c r="B1803" s="189"/>
      <c r="C1803" s="186"/>
      <c r="D1803" s="187"/>
      <c r="E1803" s="186"/>
      <c r="F1803" s="188"/>
      <c r="G1803" s="262">
        <f t="shared" si="55"/>
        <v>0</v>
      </c>
      <c r="H1803" s="192"/>
      <c r="I1803" s="187"/>
      <c r="J1803" s="187"/>
      <c r="K1803" s="187"/>
      <c r="L1803" s="187"/>
      <c r="M1803" s="187"/>
      <c r="N1803" s="187"/>
      <c r="O1803" s="187"/>
      <c r="P1803" s="187"/>
      <c r="Q1803" s="187"/>
      <c r="R1803" s="187"/>
      <c r="S1803" s="187"/>
      <c r="T1803" s="269"/>
      <c r="U1803" s="271">
        <f>IF(AND(H1803=0,I1803=0,J1803=0,K1803=0,L1803=0,M1803=0,N1803=0,O1803=0,P1803=0,Q1803=0,R1803=0,S1803=0,T1803=0),0,AVERAGE($H1803:T1803))</f>
        <v>0</v>
      </c>
      <c r="V1803" s="272">
        <f t="shared" si="56"/>
        <v>0</v>
      </c>
      <c r="W1803" s="272">
        <f>IF(U1803&gt;11,(U1803-#REF!-#REF!),0)</f>
        <v>0</v>
      </c>
    </row>
    <row r="1804" spans="1:23" s="2" customFormat="1" ht="10.7">
      <c r="A1804" s="259">
        <v>1779</v>
      </c>
      <c r="B1804" s="189"/>
      <c r="C1804" s="186"/>
      <c r="D1804" s="187"/>
      <c r="E1804" s="186"/>
      <c r="F1804" s="188"/>
      <c r="G1804" s="262">
        <f t="shared" si="55"/>
        <v>0</v>
      </c>
      <c r="H1804" s="192"/>
      <c r="I1804" s="187"/>
      <c r="J1804" s="187"/>
      <c r="K1804" s="187"/>
      <c r="L1804" s="187"/>
      <c r="M1804" s="187"/>
      <c r="N1804" s="187"/>
      <c r="O1804" s="187"/>
      <c r="P1804" s="187"/>
      <c r="Q1804" s="187"/>
      <c r="R1804" s="187"/>
      <c r="S1804" s="187"/>
      <c r="T1804" s="269"/>
      <c r="U1804" s="271">
        <f>IF(AND(H1804=0,I1804=0,J1804=0,K1804=0,L1804=0,M1804=0,N1804=0,O1804=0,P1804=0,Q1804=0,R1804=0,S1804=0,T1804=0),0,AVERAGE($H1804:T1804))</f>
        <v>0</v>
      </c>
      <c r="V1804" s="272">
        <f t="shared" si="56"/>
        <v>0</v>
      </c>
      <c r="W1804" s="272">
        <f>IF(U1804&gt;11,(U1804-#REF!-#REF!),0)</f>
        <v>0</v>
      </c>
    </row>
    <row r="1805" spans="1:23" s="2" customFormat="1" ht="10.7">
      <c r="A1805" s="259">
        <v>1780</v>
      </c>
      <c r="B1805" s="189"/>
      <c r="C1805" s="186"/>
      <c r="D1805" s="187"/>
      <c r="E1805" s="186"/>
      <c r="F1805" s="188"/>
      <c r="G1805" s="262">
        <f t="shared" si="55"/>
        <v>0</v>
      </c>
      <c r="H1805" s="192"/>
      <c r="I1805" s="187"/>
      <c r="J1805" s="187"/>
      <c r="K1805" s="187"/>
      <c r="L1805" s="187"/>
      <c r="M1805" s="187"/>
      <c r="N1805" s="187"/>
      <c r="O1805" s="187"/>
      <c r="P1805" s="187"/>
      <c r="Q1805" s="187"/>
      <c r="R1805" s="187"/>
      <c r="S1805" s="187"/>
      <c r="T1805" s="269"/>
      <c r="U1805" s="271">
        <f>IF(AND(H1805=0,I1805=0,J1805=0,K1805=0,L1805=0,M1805=0,N1805=0,O1805=0,P1805=0,Q1805=0,R1805=0,S1805=0,T1805=0),0,AVERAGE($H1805:T1805))</f>
        <v>0</v>
      </c>
      <c r="V1805" s="272">
        <f t="shared" si="56"/>
        <v>0</v>
      </c>
      <c r="W1805" s="272">
        <f>IF(U1805&gt;11,(U1805-#REF!-#REF!),0)</f>
        <v>0</v>
      </c>
    </row>
    <row r="1806" spans="1:23" s="2" customFormat="1" ht="10.7">
      <c r="A1806" s="259">
        <v>1781</v>
      </c>
      <c r="B1806" s="189"/>
      <c r="C1806" s="186"/>
      <c r="D1806" s="187"/>
      <c r="E1806" s="186"/>
      <c r="F1806" s="188"/>
      <c r="G1806" s="262">
        <f t="shared" si="55"/>
        <v>0</v>
      </c>
      <c r="H1806" s="192"/>
      <c r="I1806" s="187"/>
      <c r="J1806" s="187"/>
      <c r="K1806" s="187"/>
      <c r="L1806" s="187"/>
      <c r="M1806" s="187"/>
      <c r="N1806" s="187"/>
      <c r="O1806" s="187"/>
      <c r="P1806" s="187"/>
      <c r="Q1806" s="187"/>
      <c r="R1806" s="187"/>
      <c r="S1806" s="187"/>
      <c r="T1806" s="269"/>
      <c r="U1806" s="271">
        <f>IF(AND(H1806=0,I1806=0,J1806=0,K1806=0,L1806=0,M1806=0,N1806=0,O1806=0,P1806=0,Q1806=0,R1806=0,S1806=0,T1806=0),0,AVERAGE($H1806:T1806))</f>
        <v>0</v>
      </c>
      <c r="V1806" s="272">
        <f t="shared" si="56"/>
        <v>0</v>
      </c>
      <c r="W1806" s="272">
        <f>IF(U1806&gt;11,(U1806-#REF!-#REF!),0)</f>
        <v>0</v>
      </c>
    </row>
    <row r="1807" spans="1:23" s="2" customFormat="1" ht="10.7">
      <c r="A1807" s="259">
        <v>1782</v>
      </c>
      <c r="B1807" s="189"/>
      <c r="C1807" s="186"/>
      <c r="D1807" s="187"/>
      <c r="E1807" s="186"/>
      <c r="F1807" s="188"/>
      <c r="G1807" s="262">
        <f t="shared" si="55"/>
        <v>0</v>
      </c>
      <c r="H1807" s="192"/>
      <c r="I1807" s="187"/>
      <c r="J1807" s="187"/>
      <c r="K1807" s="187"/>
      <c r="L1807" s="187"/>
      <c r="M1807" s="187"/>
      <c r="N1807" s="187"/>
      <c r="O1807" s="187"/>
      <c r="P1807" s="187"/>
      <c r="Q1807" s="187"/>
      <c r="R1807" s="187"/>
      <c r="S1807" s="187"/>
      <c r="T1807" s="269"/>
      <c r="U1807" s="271">
        <f>IF(AND(H1807=0,I1807=0,J1807=0,K1807=0,L1807=0,M1807=0,N1807=0,O1807=0,P1807=0,Q1807=0,R1807=0,S1807=0,T1807=0),0,AVERAGE($H1807:T1807))</f>
        <v>0</v>
      </c>
      <c r="V1807" s="272">
        <f t="shared" si="56"/>
        <v>0</v>
      </c>
      <c r="W1807" s="272">
        <f>IF(U1807&gt;11,(U1807-#REF!-#REF!),0)</f>
        <v>0</v>
      </c>
    </row>
    <row r="1808" spans="1:23" s="2" customFormat="1" ht="10.7">
      <c r="A1808" s="259">
        <v>1783</v>
      </c>
      <c r="B1808" s="189"/>
      <c r="C1808" s="186"/>
      <c r="D1808" s="187"/>
      <c r="E1808" s="186"/>
      <c r="F1808" s="188"/>
      <c r="G1808" s="262">
        <f t="shared" si="55"/>
        <v>0</v>
      </c>
      <c r="H1808" s="192"/>
      <c r="I1808" s="187"/>
      <c r="J1808" s="187"/>
      <c r="K1808" s="187"/>
      <c r="L1808" s="187"/>
      <c r="M1808" s="187"/>
      <c r="N1808" s="187"/>
      <c r="O1808" s="187"/>
      <c r="P1808" s="187"/>
      <c r="Q1808" s="187"/>
      <c r="R1808" s="187"/>
      <c r="S1808" s="187"/>
      <c r="T1808" s="269"/>
      <c r="U1808" s="271">
        <f>IF(AND(H1808=0,I1808=0,J1808=0,K1808=0,L1808=0,M1808=0,N1808=0,O1808=0,P1808=0,Q1808=0,R1808=0,S1808=0,T1808=0),0,AVERAGE($H1808:T1808))</f>
        <v>0</v>
      </c>
      <c r="V1808" s="272">
        <f t="shared" si="56"/>
        <v>0</v>
      </c>
      <c r="W1808" s="272">
        <f>IF(U1808&gt;11,(U1808-#REF!-#REF!),0)</f>
        <v>0</v>
      </c>
    </row>
    <row r="1809" spans="1:23" s="2" customFormat="1" ht="10.7">
      <c r="A1809" s="259">
        <v>1784</v>
      </c>
      <c r="B1809" s="189"/>
      <c r="C1809" s="186"/>
      <c r="D1809" s="187"/>
      <c r="E1809" s="186"/>
      <c r="F1809" s="188"/>
      <c r="G1809" s="262">
        <f t="shared" si="55"/>
        <v>0</v>
      </c>
      <c r="H1809" s="192"/>
      <c r="I1809" s="187"/>
      <c r="J1809" s="187"/>
      <c r="K1809" s="187"/>
      <c r="L1809" s="187"/>
      <c r="M1809" s="187"/>
      <c r="N1809" s="187"/>
      <c r="O1809" s="187"/>
      <c r="P1809" s="187"/>
      <c r="Q1809" s="187"/>
      <c r="R1809" s="187"/>
      <c r="S1809" s="187"/>
      <c r="T1809" s="269"/>
      <c r="U1809" s="271">
        <f>IF(AND(H1809=0,I1809=0,J1809=0,K1809=0,L1809=0,M1809=0,N1809=0,O1809=0,P1809=0,Q1809=0,R1809=0,S1809=0,T1809=0),0,AVERAGE($H1809:T1809))</f>
        <v>0</v>
      </c>
      <c r="V1809" s="272">
        <f t="shared" si="56"/>
        <v>0</v>
      </c>
      <c r="W1809" s="272">
        <f>IF(U1809&gt;11,(U1809-#REF!-#REF!),0)</f>
        <v>0</v>
      </c>
    </row>
    <row r="1810" spans="1:23" s="2" customFormat="1" ht="10.7">
      <c r="A1810" s="259">
        <v>1785</v>
      </c>
      <c r="B1810" s="189"/>
      <c r="C1810" s="186"/>
      <c r="D1810" s="187"/>
      <c r="E1810" s="186"/>
      <c r="F1810" s="188"/>
      <c r="G1810" s="262">
        <f t="shared" si="55"/>
        <v>0</v>
      </c>
      <c r="H1810" s="192"/>
      <c r="I1810" s="187"/>
      <c r="J1810" s="187"/>
      <c r="K1810" s="187"/>
      <c r="L1810" s="187"/>
      <c r="M1810" s="187"/>
      <c r="N1810" s="187"/>
      <c r="O1810" s="187"/>
      <c r="P1810" s="187"/>
      <c r="Q1810" s="187"/>
      <c r="R1810" s="187"/>
      <c r="S1810" s="187"/>
      <c r="T1810" s="269"/>
      <c r="U1810" s="271">
        <f>IF(AND(H1810=0,I1810=0,J1810=0,K1810=0,L1810=0,M1810=0,N1810=0,O1810=0,P1810=0,Q1810=0,R1810=0,S1810=0,T1810=0),0,AVERAGE($H1810:T1810))</f>
        <v>0</v>
      </c>
      <c r="V1810" s="272">
        <f t="shared" si="56"/>
        <v>0</v>
      </c>
      <c r="W1810" s="272">
        <f>IF(U1810&gt;11,(U1810-#REF!-#REF!),0)</f>
        <v>0</v>
      </c>
    </row>
    <row r="1811" spans="1:23" s="2" customFormat="1" ht="10.7">
      <c r="A1811" s="259">
        <v>1786</v>
      </c>
      <c r="B1811" s="189"/>
      <c r="C1811" s="186"/>
      <c r="D1811" s="187"/>
      <c r="E1811" s="186"/>
      <c r="F1811" s="188"/>
      <c r="G1811" s="262">
        <f t="shared" si="55"/>
        <v>0</v>
      </c>
      <c r="H1811" s="192"/>
      <c r="I1811" s="187"/>
      <c r="J1811" s="187"/>
      <c r="K1811" s="187"/>
      <c r="L1811" s="187"/>
      <c r="M1811" s="187"/>
      <c r="N1811" s="187"/>
      <c r="O1811" s="187"/>
      <c r="P1811" s="187"/>
      <c r="Q1811" s="187"/>
      <c r="R1811" s="187"/>
      <c r="S1811" s="187"/>
      <c r="T1811" s="269"/>
      <c r="U1811" s="271">
        <f>IF(AND(H1811=0,I1811=0,J1811=0,K1811=0,L1811=0,M1811=0,N1811=0,O1811=0,P1811=0,Q1811=0,R1811=0,S1811=0,T1811=0),0,AVERAGE($H1811:T1811))</f>
        <v>0</v>
      </c>
      <c r="V1811" s="272">
        <f t="shared" si="56"/>
        <v>0</v>
      </c>
      <c r="W1811" s="272">
        <f>IF(U1811&gt;11,(U1811-#REF!-#REF!),0)</f>
        <v>0</v>
      </c>
    </row>
    <row r="1812" spans="1:23" s="2" customFormat="1" ht="10.7">
      <c r="A1812" s="259">
        <v>1787</v>
      </c>
      <c r="B1812" s="189"/>
      <c r="C1812" s="186"/>
      <c r="D1812" s="187"/>
      <c r="E1812" s="186"/>
      <c r="F1812" s="188"/>
      <c r="G1812" s="262">
        <f t="shared" si="55"/>
        <v>0</v>
      </c>
      <c r="H1812" s="192"/>
      <c r="I1812" s="187"/>
      <c r="J1812" s="187"/>
      <c r="K1812" s="187"/>
      <c r="L1812" s="187"/>
      <c r="M1812" s="187"/>
      <c r="N1812" s="187"/>
      <c r="O1812" s="187"/>
      <c r="P1812" s="187"/>
      <c r="Q1812" s="187"/>
      <c r="R1812" s="187"/>
      <c r="S1812" s="187"/>
      <c r="T1812" s="269"/>
      <c r="U1812" s="271">
        <f>IF(AND(H1812=0,I1812=0,J1812=0,K1812=0,L1812=0,M1812=0,N1812=0,O1812=0,P1812=0,Q1812=0,R1812=0,S1812=0,T1812=0),0,AVERAGE($H1812:T1812))</f>
        <v>0</v>
      </c>
      <c r="V1812" s="272">
        <f t="shared" si="56"/>
        <v>0</v>
      </c>
      <c r="W1812" s="272">
        <f>IF(U1812&gt;11,(U1812-#REF!-#REF!),0)</f>
        <v>0</v>
      </c>
    </row>
    <row r="1813" spans="1:23" s="2" customFormat="1" ht="10.7">
      <c r="A1813" s="259">
        <v>1788</v>
      </c>
      <c r="B1813" s="189"/>
      <c r="C1813" s="186"/>
      <c r="D1813" s="187"/>
      <c r="E1813" s="186"/>
      <c r="F1813" s="188"/>
      <c r="G1813" s="262">
        <f t="shared" si="55"/>
        <v>0</v>
      </c>
      <c r="H1813" s="192"/>
      <c r="I1813" s="187"/>
      <c r="J1813" s="187"/>
      <c r="K1813" s="187"/>
      <c r="L1813" s="187"/>
      <c r="M1813" s="187"/>
      <c r="N1813" s="187"/>
      <c r="O1813" s="187"/>
      <c r="P1813" s="187"/>
      <c r="Q1813" s="187"/>
      <c r="R1813" s="187"/>
      <c r="S1813" s="187"/>
      <c r="T1813" s="269"/>
      <c r="U1813" s="271">
        <f>IF(AND(H1813=0,I1813=0,J1813=0,K1813=0,L1813=0,M1813=0,N1813=0,O1813=0,P1813=0,Q1813=0,R1813=0,S1813=0,T1813=0),0,AVERAGE($H1813:T1813))</f>
        <v>0</v>
      </c>
      <c r="V1813" s="272">
        <f t="shared" si="56"/>
        <v>0</v>
      </c>
      <c r="W1813" s="272">
        <f>IF(U1813&gt;11,(U1813-#REF!-#REF!),0)</f>
        <v>0</v>
      </c>
    </row>
    <row r="1814" spans="1:23" s="2" customFormat="1" ht="10.7">
      <c r="A1814" s="259">
        <v>1789</v>
      </c>
      <c r="B1814" s="189"/>
      <c r="C1814" s="186"/>
      <c r="D1814" s="187"/>
      <c r="E1814" s="186"/>
      <c r="F1814" s="188"/>
      <c r="G1814" s="262">
        <f t="shared" si="55"/>
        <v>0</v>
      </c>
      <c r="H1814" s="192"/>
      <c r="I1814" s="187"/>
      <c r="J1814" s="187"/>
      <c r="K1814" s="187"/>
      <c r="L1814" s="187"/>
      <c r="M1814" s="187"/>
      <c r="N1814" s="187"/>
      <c r="O1814" s="187"/>
      <c r="P1814" s="187"/>
      <c r="Q1814" s="187"/>
      <c r="R1814" s="187"/>
      <c r="S1814" s="187"/>
      <c r="T1814" s="269"/>
      <c r="U1814" s="271">
        <f>IF(AND(H1814=0,I1814=0,J1814=0,K1814=0,L1814=0,M1814=0,N1814=0,O1814=0,P1814=0,Q1814=0,R1814=0,S1814=0,T1814=0),0,AVERAGE($H1814:T1814))</f>
        <v>0</v>
      </c>
      <c r="V1814" s="272">
        <f t="shared" si="56"/>
        <v>0</v>
      </c>
      <c r="W1814" s="272">
        <f>IF(U1814&gt;11,(U1814-#REF!-#REF!),0)</f>
        <v>0</v>
      </c>
    </row>
    <row r="1815" spans="1:23" s="2" customFormat="1" ht="10.7">
      <c r="A1815" s="259">
        <v>1790</v>
      </c>
      <c r="B1815" s="189"/>
      <c r="C1815" s="186"/>
      <c r="D1815" s="187"/>
      <c r="E1815" s="186"/>
      <c r="F1815" s="188"/>
      <c r="G1815" s="262">
        <f t="shared" si="55"/>
        <v>0</v>
      </c>
      <c r="H1815" s="192"/>
      <c r="I1815" s="187"/>
      <c r="J1815" s="187"/>
      <c r="K1815" s="187"/>
      <c r="L1815" s="187"/>
      <c r="M1815" s="187"/>
      <c r="N1815" s="187"/>
      <c r="O1815" s="187"/>
      <c r="P1815" s="187"/>
      <c r="Q1815" s="187"/>
      <c r="R1815" s="187"/>
      <c r="S1815" s="187"/>
      <c r="T1815" s="269"/>
      <c r="U1815" s="271">
        <f>IF(AND(H1815=0,I1815=0,J1815=0,K1815=0,L1815=0,M1815=0,N1815=0,O1815=0,P1815=0,Q1815=0,R1815=0,S1815=0,T1815=0),0,AVERAGE($H1815:T1815))</f>
        <v>0</v>
      </c>
      <c r="V1815" s="272">
        <f t="shared" si="56"/>
        <v>0</v>
      </c>
      <c r="W1815" s="272">
        <f>IF(U1815&gt;11,(U1815-#REF!-#REF!),0)</f>
        <v>0</v>
      </c>
    </row>
    <row r="1816" spans="1:23" s="2" customFormat="1" ht="10.7">
      <c r="A1816" s="259">
        <v>1791</v>
      </c>
      <c r="B1816" s="189"/>
      <c r="C1816" s="186"/>
      <c r="D1816" s="187"/>
      <c r="E1816" s="186"/>
      <c r="F1816" s="188"/>
      <c r="G1816" s="262">
        <f t="shared" si="55"/>
        <v>0</v>
      </c>
      <c r="H1816" s="192"/>
      <c r="I1816" s="187"/>
      <c r="J1816" s="187"/>
      <c r="K1816" s="187"/>
      <c r="L1816" s="187"/>
      <c r="M1816" s="187"/>
      <c r="N1816" s="187"/>
      <c r="O1816" s="187"/>
      <c r="P1816" s="187"/>
      <c r="Q1816" s="187"/>
      <c r="R1816" s="187"/>
      <c r="S1816" s="187"/>
      <c r="T1816" s="269"/>
      <c r="U1816" s="271">
        <f>IF(AND(H1816=0,I1816=0,J1816=0,K1816=0,L1816=0,M1816=0,N1816=0,O1816=0,P1816=0,Q1816=0,R1816=0,S1816=0,T1816=0),0,AVERAGE($H1816:T1816))</f>
        <v>0</v>
      </c>
      <c r="V1816" s="272">
        <f t="shared" si="56"/>
        <v>0</v>
      </c>
      <c r="W1816" s="272">
        <f>IF(U1816&gt;11,(U1816-#REF!-#REF!),0)</f>
        <v>0</v>
      </c>
    </row>
    <row r="1817" spans="1:23" s="2" customFormat="1" ht="10.7">
      <c r="A1817" s="259">
        <v>1792</v>
      </c>
      <c r="B1817" s="189"/>
      <c r="C1817" s="186"/>
      <c r="D1817" s="187"/>
      <c r="E1817" s="186"/>
      <c r="F1817" s="188"/>
      <c r="G1817" s="262">
        <f t="shared" si="55"/>
        <v>0</v>
      </c>
      <c r="H1817" s="192"/>
      <c r="I1817" s="187"/>
      <c r="J1817" s="187"/>
      <c r="K1817" s="187"/>
      <c r="L1817" s="187"/>
      <c r="M1817" s="187"/>
      <c r="N1817" s="187"/>
      <c r="O1817" s="187"/>
      <c r="P1817" s="187"/>
      <c r="Q1817" s="187"/>
      <c r="R1817" s="187"/>
      <c r="S1817" s="187"/>
      <c r="T1817" s="269"/>
      <c r="U1817" s="271">
        <f>IF(AND(H1817=0,I1817=0,J1817=0,K1817=0,L1817=0,M1817=0,N1817=0,O1817=0,P1817=0,Q1817=0,R1817=0,S1817=0,T1817=0),0,AVERAGE($H1817:T1817))</f>
        <v>0</v>
      </c>
      <c r="V1817" s="272">
        <f t="shared" si="56"/>
        <v>0</v>
      </c>
      <c r="W1817" s="272">
        <f>IF(U1817&gt;11,(U1817-#REF!-#REF!),0)</f>
        <v>0</v>
      </c>
    </row>
    <row r="1818" spans="1:23" s="2" customFormat="1" ht="10.7">
      <c r="A1818" s="259">
        <v>1793</v>
      </c>
      <c r="B1818" s="189"/>
      <c r="C1818" s="186"/>
      <c r="D1818" s="187"/>
      <c r="E1818" s="186"/>
      <c r="F1818" s="188"/>
      <c r="G1818" s="262">
        <f t="shared" si="55"/>
        <v>0</v>
      </c>
      <c r="H1818" s="192"/>
      <c r="I1818" s="187"/>
      <c r="J1818" s="187"/>
      <c r="K1818" s="187"/>
      <c r="L1818" s="187"/>
      <c r="M1818" s="187"/>
      <c r="N1818" s="187"/>
      <c r="O1818" s="187"/>
      <c r="P1818" s="187"/>
      <c r="Q1818" s="187"/>
      <c r="R1818" s="187"/>
      <c r="S1818" s="187"/>
      <c r="T1818" s="269"/>
      <c r="U1818" s="271">
        <f>IF(AND(H1818=0,I1818=0,J1818=0,K1818=0,L1818=0,M1818=0,N1818=0,O1818=0,P1818=0,Q1818=0,R1818=0,S1818=0,T1818=0),0,AVERAGE($H1818:T1818))</f>
        <v>0</v>
      </c>
      <c r="V1818" s="272">
        <f t="shared" si="56"/>
        <v>0</v>
      </c>
      <c r="W1818" s="272">
        <f>IF(U1818&gt;11,(U1818-#REF!-#REF!),0)</f>
        <v>0</v>
      </c>
    </row>
    <row r="1819" spans="1:23" s="2" customFormat="1" ht="10.7">
      <c r="A1819" s="259">
        <v>1794</v>
      </c>
      <c r="B1819" s="189"/>
      <c r="C1819" s="186"/>
      <c r="D1819" s="187"/>
      <c r="E1819" s="186"/>
      <c r="F1819" s="188"/>
      <c r="G1819" s="262">
        <f t="shared" ref="G1819:G1882" si="57">IF(E1819="Residencial",D1819,E1819)</f>
        <v>0</v>
      </c>
      <c r="H1819" s="192"/>
      <c r="I1819" s="187"/>
      <c r="J1819" s="187"/>
      <c r="K1819" s="187"/>
      <c r="L1819" s="187"/>
      <c r="M1819" s="187"/>
      <c r="N1819" s="187"/>
      <c r="O1819" s="187"/>
      <c r="P1819" s="187"/>
      <c r="Q1819" s="187"/>
      <c r="R1819" s="187"/>
      <c r="S1819" s="187"/>
      <c r="T1819" s="269"/>
      <c r="U1819" s="271">
        <f>IF(AND(H1819=0,I1819=0,J1819=0,K1819=0,L1819=0,M1819=0,N1819=0,O1819=0,P1819=0,Q1819=0,R1819=0,S1819=0,T1819=0),0,AVERAGE($H1819:T1819))</f>
        <v>0</v>
      </c>
      <c r="V1819" s="272">
        <f t="shared" ref="V1819:V1882" si="58">IF(U1819&lt;=11,U1819,11)</f>
        <v>0</v>
      </c>
      <c r="W1819" s="272">
        <f>IF(U1819&gt;11,(U1819-#REF!-#REF!),0)</f>
        <v>0</v>
      </c>
    </row>
    <row r="1820" spans="1:23" s="2" customFormat="1" ht="10.7">
      <c r="A1820" s="259">
        <v>1795</v>
      </c>
      <c r="B1820" s="189"/>
      <c r="C1820" s="186"/>
      <c r="D1820" s="187"/>
      <c r="E1820" s="186"/>
      <c r="F1820" s="188"/>
      <c r="G1820" s="262">
        <f t="shared" si="57"/>
        <v>0</v>
      </c>
      <c r="H1820" s="192"/>
      <c r="I1820" s="187"/>
      <c r="J1820" s="187"/>
      <c r="K1820" s="187"/>
      <c r="L1820" s="187"/>
      <c r="M1820" s="187"/>
      <c r="N1820" s="187"/>
      <c r="O1820" s="187"/>
      <c r="P1820" s="187"/>
      <c r="Q1820" s="187"/>
      <c r="R1820" s="187"/>
      <c r="S1820" s="187"/>
      <c r="T1820" s="269"/>
      <c r="U1820" s="271">
        <f>IF(AND(H1820=0,I1820=0,J1820=0,K1820=0,L1820=0,M1820=0,N1820=0,O1820=0,P1820=0,Q1820=0,R1820=0,S1820=0,T1820=0),0,AVERAGE($H1820:T1820))</f>
        <v>0</v>
      </c>
      <c r="V1820" s="272">
        <f t="shared" si="58"/>
        <v>0</v>
      </c>
      <c r="W1820" s="272">
        <f>IF(U1820&gt;11,(U1820-#REF!-#REF!),0)</f>
        <v>0</v>
      </c>
    </row>
    <row r="1821" spans="1:23" s="2" customFormat="1" ht="10.7">
      <c r="A1821" s="259">
        <v>1796</v>
      </c>
      <c r="B1821" s="189"/>
      <c r="C1821" s="186"/>
      <c r="D1821" s="187"/>
      <c r="E1821" s="186"/>
      <c r="F1821" s="188"/>
      <c r="G1821" s="262">
        <f t="shared" si="57"/>
        <v>0</v>
      </c>
      <c r="H1821" s="192"/>
      <c r="I1821" s="187"/>
      <c r="J1821" s="187"/>
      <c r="K1821" s="187"/>
      <c r="L1821" s="187"/>
      <c r="M1821" s="187"/>
      <c r="N1821" s="187"/>
      <c r="O1821" s="187"/>
      <c r="P1821" s="187"/>
      <c r="Q1821" s="187"/>
      <c r="R1821" s="187"/>
      <c r="S1821" s="187"/>
      <c r="T1821" s="269"/>
      <c r="U1821" s="271">
        <f>IF(AND(H1821=0,I1821=0,J1821=0,K1821=0,L1821=0,M1821=0,N1821=0,O1821=0,P1821=0,Q1821=0,R1821=0,S1821=0,T1821=0),0,AVERAGE($H1821:T1821))</f>
        <v>0</v>
      </c>
      <c r="V1821" s="272">
        <f t="shared" si="58"/>
        <v>0</v>
      </c>
      <c r="W1821" s="272">
        <f>IF(U1821&gt;11,(U1821-#REF!-#REF!),0)</f>
        <v>0</v>
      </c>
    </row>
    <row r="1822" spans="1:23" s="2" customFormat="1" ht="10.7">
      <c r="A1822" s="259">
        <v>1797</v>
      </c>
      <c r="B1822" s="189"/>
      <c r="C1822" s="186"/>
      <c r="D1822" s="187"/>
      <c r="E1822" s="186"/>
      <c r="F1822" s="188"/>
      <c r="G1822" s="262">
        <f t="shared" si="57"/>
        <v>0</v>
      </c>
      <c r="H1822" s="192"/>
      <c r="I1822" s="187"/>
      <c r="J1822" s="187"/>
      <c r="K1822" s="187"/>
      <c r="L1822" s="187"/>
      <c r="M1822" s="187"/>
      <c r="N1822" s="187"/>
      <c r="O1822" s="187"/>
      <c r="P1822" s="187"/>
      <c r="Q1822" s="187"/>
      <c r="R1822" s="187"/>
      <c r="S1822" s="187"/>
      <c r="T1822" s="269"/>
      <c r="U1822" s="271">
        <f>IF(AND(H1822=0,I1822=0,J1822=0,K1822=0,L1822=0,M1822=0,N1822=0,O1822=0,P1822=0,Q1822=0,R1822=0,S1822=0,T1822=0),0,AVERAGE($H1822:T1822))</f>
        <v>0</v>
      </c>
      <c r="V1822" s="272">
        <f t="shared" si="58"/>
        <v>0</v>
      </c>
      <c r="W1822" s="272">
        <f>IF(U1822&gt;11,(U1822-#REF!-#REF!),0)</f>
        <v>0</v>
      </c>
    </row>
    <row r="1823" spans="1:23" s="2" customFormat="1" ht="10.7">
      <c r="A1823" s="259">
        <v>1798</v>
      </c>
      <c r="B1823" s="189"/>
      <c r="C1823" s="186"/>
      <c r="D1823" s="187"/>
      <c r="E1823" s="186"/>
      <c r="F1823" s="188"/>
      <c r="G1823" s="262">
        <f t="shared" si="57"/>
        <v>0</v>
      </c>
      <c r="H1823" s="192"/>
      <c r="I1823" s="187"/>
      <c r="J1823" s="187"/>
      <c r="K1823" s="187"/>
      <c r="L1823" s="187"/>
      <c r="M1823" s="187"/>
      <c r="N1823" s="187"/>
      <c r="O1823" s="187"/>
      <c r="P1823" s="187"/>
      <c r="Q1823" s="187"/>
      <c r="R1823" s="187"/>
      <c r="S1823" s="187"/>
      <c r="T1823" s="269"/>
      <c r="U1823" s="271">
        <f>IF(AND(H1823=0,I1823=0,J1823=0,K1823=0,L1823=0,M1823=0,N1823=0,O1823=0,P1823=0,Q1823=0,R1823=0,S1823=0,T1823=0),0,AVERAGE($H1823:T1823))</f>
        <v>0</v>
      </c>
      <c r="V1823" s="272">
        <f t="shared" si="58"/>
        <v>0</v>
      </c>
      <c r="W1823" s="272">
        <f>IF(U1823&gt;11,(U1823-#REF!-#REF!),0)</f>
        <v>0</v>
      </c>
    </row>
    <row r="1824" spans="1:23" s="2" customFormat="1" ht="10.7">
      <c r="A1824" s="259">
        <v>1799</v>
      </c>
      <c r="B1824" s="189"/>
      <c r="C1824" s="186"/>
      <c r="D1824" s="187"/>
      <c r="E1824" s="186"/>
      <c r="F1824" s="188"/>
      <c r="G1824" s="262">
        <f t="shared" si="57"/>
        <v>0</v>
      </c>
      <c r="H1824" s="192"/>
      <c r="I1824" s="187"/>
      <c r="J1824" s="187"/>
      <c r="K1824" s="187"/>
      <c r="L1824" s="187"/>
      <c r="M1824" s="187"/>
      <c r="N1824" s="187"/>
      <c r="O1824" s="187"/>
      <c r="P1824" s="187"/>
      <c r="Q1824" s="187"/>
      <c r="R1824" s="187"/>
      <c r="S1824" s="187"/>
      <c r="T1824" s="269"/>
      <c r="U1824" s="271">
        <f>IF(AND(H1824=0,I1824=0,J1824=0,K1824=0,L1824=0,M1824=0,N1824=0,O1824=0,P1824=0,Q1824=0,R1824=0,S1824=0,T1824=0),0,AVERAGE($H1824:T1824))</f>
        <v>0</v>
      </c>
      <c r="V1824" s="272">
        <f t="shared" si="58"/>
        <v>0</v>
      </c>
      <c r="W1824" s="272">
        <f>IF(U1824&gt;11,(U1824-#REF!-#REF!),0)</f>
        <v>0</v>
      </c>
    </row>
    <row r="1825" spans="1:23" s="2" customFormat="1" ht="10.7">
      <c r="A1825" s="259">
        <v>1800</v>
      </c>
      <c r="B1825" s="189"/>
      <c r="C1825" s="186"/>
      <c r="D1825" s="187"/>
      <c r="E1825" s="186"/>
      <c r="F1825" s="188"/>
      <c r="G1825" s="262">
        <f t="shared" si="57"/>
        <v>0</v>
      </c>
      <c r="H1825" s="192"/>
      <c r="I1825" s="187"/>
      <c r="J1825" s="187"/>
      <c r="K1825" s="187"/>
      <c r="L1825" s="187"/>
      <c r="M1825" s="187"/>
      <c r="N1825" s="187"/>
      <c r="O1825" s="187"/>
      <c r="P1825" s="187"/>
      <c r="Q1825" s="187"/>
      <c r="R1825" s="187"/>
      <c r="S1825" s="187"/>
      <c r="T1825" s="269"/>
      <c r="U1825" s="271">
        <f>IF(AND(H1825=0,I1825=0,J1825=0,K1825=0,L1825=0,M1825=0,N1825=0,O1825=0,P1825=0,Q1825=0,R1825=0,S1825=0,T1825=0),0,AVERAGE($H1825:T1825))</f>
        <v>0</v>
      </c>
      <c r="V1825" s="272">
        <f t="shared" si="58"/>
        <v>0</v>
      </c>
      <c r="W1825" s="272">
        <f>IF(U1825&gt;11,(U1825-#REF!-#REF!),0)</f>
        <v>0</v>
      </c>
    </row>
    <row r="1826" spans="1:23" s="2" customFormat="1" ht="10.7">
      <c r="A1826" s="259">
        <v>1801</v>
      </c>
      <c r="B1826" s="189"/>
      <c r="C1826" s="186"/>
      <c r="D1826" s="187"/>
      <c r="E1826" s="186"/>
      <c r="F1826" s="188"/>
      <c r="G1826" s="262">
        <f t="shared" si="57"/>
        <v>0</v>
      </c>
      <c r="H1826" s="192"/>
      <c r="I1826" s="187"/>
      <c r="J1826" s="187"/>
      <c r="K1826" s="187"/>
      <c r="L1826" s="187"/>
      <c r="M1826" s="187"/>
      <c r="N1826" s="187"/>
      <c r="O1826" s="187"/>
      <c r="P1826" s="187"/>
      <c r="Q1826" s="187"/>
      <c r="R1826" s="187"/>
      <c r="S1826" s="187"/>
      <c r="T1826" s="269"/>
      <c r="U1826" s="271">
        <f>IF(AND(H1826=0,I1826=0,J1826=0,K1826=0,L1826=0,M1826=0,N1826=0,O1826=0,P1826=0,Q1826=0,R1826=0,S1826=0,T1826=0),0,AVERAGE($H1826:T1826))</f>
        <v>0</v>
      </c>
      <c r="V1826" s="272">
        <f t="shared" si="58"/>
        <v>0</v>
      </c>
      <c r="W1826" s="272">
        <f>IF(U1826&gt;11,(U1826-#REF!-#REF!),0)</f>
        <v>0</v>
      </c>
    </row>
    <row r="1827" spans="1:23" s="2" customFormat="1" ht="10.7">
      <c r="A1827" s="259">
        <v>1802</v>
      </c>
      <c r="B1827" s="189"/>
      <c r="C1827" s="186"/>
      <c r="D1827" s="187"/>
      <c r="E1827" s="186"/>
      <c r="F1827" s="188"/>
      <c r="G1827" s="262">
        <f t="shared" si="57"/>
        <v>0</v>
      </c>
      <c r="H1827" s="192"/>
      <c r="I1827" s="187"/>
      <c r="J1827" s="187"/>
      <c r="K1827" s="187"/>
      <c r="L1827" s="187"/>
      <c r="M1827" s="187"/>
      <c r="N1827" s="187"/>
      <c r="O1827" s="187"/>
      <c r="P1827" s="187"/>
      <c r="Q1827" s="187"/>
      <c r="R1827" s="187"/>
      <c r="S1827" s="187"/>
      <c r="T1827" s="269"/>
      <c r="U1827" s="271">
        <f>IF(AND(H1827=0,I1827=0,J1827=0,K1827=0,L1827=0,M1827=0,N1827=0,O1827=0,P1827=0,Q1827=0,R1827=0,S1827=0,T1827=0),0,AVERAGE($H1827:T1827))</f>
        <v>0</v>
      </c>
      <c r="V1827" s="272">
        <f t="shared" si="58"/>
        <v>0</v>
      </c>
      <c r="W1827" s="272">
        <f>IF(U1827&gt;11,(U1827-#REF!-#REF!),0)</f>
        <v>0</v>
      </c>
    </row>
    <row r="1828" spans="1:23" s="2" customFormat="1" ht="10.7">
      <c r="A1828" s="259">
        <v>1803</v>
      </c>
      <c r="B1828" s="189"/>
      <c r="C1828" s="186"/>
      <c r="D1828" s="187"/>
      <c r="E1828" s="186"/>
      <c r="F1828" s="188"/>
      <c r="G1828" s="262">
        <f t="shared" si="57"/>
        <v>0</v>
      </c>
      <c r="H1828" s="192"/>
      <c r="I1828" s="187"/>
      <c r="J1828" s="187"/>
      <c r="K1828" s="187"/>
      <c r="L1828" s="187"/>
      <c r="M1828" s="187"/>
      <c r="N1828" s="187"/>
      <c r="O1828" s="187"/>
      <c r="P1828" s="187"/>
      <c r="Q1828" s="187"/>
      <c r="R1828" s="187"/>
      <c r="S1828" s="187"/>
      <c r="T1828" s="269"/>
      <c r="U1828" s="271">
        <f>IF(AND(H1828=0,I1828=0,J1828=0,K1828=0,L1828=0,M1828=0,N1828=0,O1828=0,P1828=0,Q1828=0,R1828=0,S1828=0,T1828=0),0,AVERAGE($H1828:T1828))</f>
        <v>0</v>
      </c>
      <c r="V1828" s="272">
        <f t="shared" si="58"/>
        <v>0</v>
      </c>
      <c r="W1828" s="272">
        <f>IF(U1828&gt;11,(U1828-#REF!-#REF!),0)</f>
        <v>0</v>
      </c>
    </row>
    <row r="1829" spans="1:23" s="2" customFormat="1" ht="10.7">
      <c r="A1829" s="259">
        <v>1804</v>
      </c>
      <c r="B1829" s="189"/>
      <c r="C1829" s="186"/>
      <c r="D1829" s="187"/>
      <c r="E1829" s="186"/>
      <c r="F1829" s="188"/>
      <c r="G1829" s="262">
        <f t="shared" si="57"/>
        <v>0</v>
      </c>
      <c r="H1829" s="192"/>
      <c r="I1829" s="187"/>
      <c r="J1829" s="187"/>
      <c r="K1829" s="187"/>
      <c r="L1829" s="187"/>
      <c r="M1829" s="187"/>
      <c r="N1829" s="187"/>
      <c r="O1829" s="187"/>
      <c r="P1829" s="187"/>
      <c r="Q1829" s="187"/>
      <c r="R1829" s="187"/>
      <c r="S1829" s="187"/>
      <c r="T1829" s="269"/>
      <c r="U1829" s="271">
        <f>IF(AND(H1829=0,I1829=0,J1829=0,K1829=0,L1829=0,M1829=0,N1829=0,O1829=0,P1829=0,Q1829=0,R1829=0,S1829=0,T1829=0),0,AVERAGE($H1829:T1829))</f>
        <v>0</v>
      </c>
      <c r="V1829" s="272">
        <f t="shared" si="58"/>
        <v>0</v>
      </c>
      <c r="W1829" s="272">
        <f>IF(U1829&gt;11,(U1829-#REF!-#REF!),0)</f>
        <v>0</v>
      </c>
    </row>
    <row r="1830" spans="1:23" s="2" customFormat="1" ht="10.7">
      <c r="A1830" s="259">
        <v>1805</v>
      </c>
      <c r="B1830" s="189"/>
      <c r="C1830" s="186"/>
      <c r="D1830" s="187"/>
      <c r="E1830" s="186"/>
      <c r="F1830" s="188"/>
      <c r="G1830" s="262">
        <f t="shared" si="57"/>
        <v>0</v>
      </c>
      <c r="H1830" s="192"/>
      <c r="I1830" s="187"/>
      <c r="J1830" s="187"/>
      <c r="K1830" s="187"/>
      <c r="L1830" s="187"/>
      <c r="M1830" s="187"/>
      <c r="N1830" s="187"/>
      <c r="O1830" s="187"/>
      <c r="P1830" s="187"/>
      <c r="Q1830" s="187"/>
      <c r="R1830" s="187"/>
      <c r="S1830" s="187"/>
      <c r="T1830" s="269"/>
      <c r="U1830" s="271">
        <f>IF(AND(H1830=0,I1830=0,J1830=0,K1830=0,L1830=0,M1830=0,N1830=0,O1830=0,P1830=0,Q1830=0,R1830=0,S1830=0,T1830=0),0,AVERAGE($H1830:T1830))</f>
        <v>0</v>
      </c>
      <c r="V1830" s="272">
        <f t="shared" si="58"/>
        <v>0</v>
      </c>
      <c r="W1830" s="272">
        <f>IF(U1830&gt;11,(U1830-#REF!-#REF!),0)</f>
        <v>0</v>
      </c>
    </row>
    <row r="1831" spans="1:23" s="2" customFormat="1" ht="10.7">
      <c r="A1831" s="259">
        <v>1806</v>
      </c>
      <c r="B1831" s="189"/>
      <c r="C1831" s="186"/>
      <c r="D1831" s="187"/>
      <c r="E1831" s="186"/>
      <c r="F1831" s="188"/>
      <c r="G1831" s="262">
        <f t="shared" si="57"/>
        <v>0</v>
      </c>
      <c r="H1831" s="192"/>
      <c r="I1831" s="187"/>
      <c r="J1831" s="187"/>
      <c r="K1831" s="187"/>
      <c r="L1831" s="187"/>
      <c r="M1831" s="187"/>
      <c r="N1831" s="187"/>
      <c r="O1831" s="187"/>
      <c r="P1831" s="187"/>
      <c r="Q1831" s="187"/>
      <c r="R1831" s="187"/>
      <c r="S1831" s="187"/>
      <c r="T1831" s="269"/>
      <c r="U1831" s="271">
        <f>IF(AND(H1831=0,I1831=0,J1831=0,K1831=0,L1831=0,M1831=0,N1831=0,O1831=0,P1831=0,Q1831=0,R1831=0,S1831=0,T1831=0),0,AVERAGE($H1831:T1831))</f>
        <v>0</v>
      </c>
      <c r="V1831" s="272">
        <f t="shared" si="58"/>
        <v>0</v>
      </c>
      <c r="W1831" s="272">
        <f>IF(U1831&gt;11,(U1831-#REF!-#REF!),0)</f>
        <v>0</v>
      </c>
    </row>
    <row r="1832" spans="1:23" s="2" customFormat="1" ht="10.7">
      <c r="A1832" s="259">
        <v>1807</v>
      </c>
      <c r="B1832" s="189"/>
      <c r="C1832" s="186"/>
      <c r="D1832" s="187"/>
      <c r="E1832" s="186"/>
      <c r="F1832" s="188"/>
      <c r="G1832" s="262">
        <f t="shared" si="57"/>
        <v>0</v>
      </c>
      <c r="H1832" s="192"/>
      <c r="I1832" s="187"/>
      <c r="J1832" s="187"/>
      <c r="K1832" s="187"/>
      <c r="L1832" s="187"/>
      <c r="M1832" s="187"/>
      <c r="N1832" s="187"/>
      <c r="O1832" s="187"/>
      <c r="P1832" s="187"/>
      <c r="Q1832" s="187"/>
      <c r="R1832" s="187"/>
      <c r="S1832" s="187"/>
      <c r="T1832" s="269"/>
      <c r="U1832" s="271">
        <f>IF(AND(H1832=0,I1832=0,J1832=0,K1832=0,L1832=0,M1832=0,N1832=0,O1832=0,P1832=0,Q1832=0,R1832=0,S1832=0,T1832=0),0,AVERAGE($H1832:T1832))</f>
        <v>0</v>
      </c>
      <c r="V1832" s="272">
        <f t="shared" si="58"/>
        <v>0</v>
      </c>
      <c r="W1832" s="272">
        <f>IF(U1832&gt;11,(U1832-#REF!-#REF!),0)</f>
        <v>0</v>
      </c>
    </row>
    <row r="1833" spans="1:23" s="2" customFormat="1" ht="10.7">
      <c r="A1833" s="259">
        <v>1808</v>
      </c>
      <c r="B1833" s="189"/>
      <c r="C1833" s="186"/>
      <c r="D1833" s="187"/>
      <c r="E1833" s="186"/>
      <c r="F1833" s="188"/>
      <c r="G1833" s="262">
        <f t="shared" si="57"/>
        <v>0</v>
      </c>
      <c r="H1833" s="192"/>
      <c r="I1833" s="187"/>
      <c r="J1833" s="187"/>
      <c r="K1833" s="187"/>
      <c r="L1833" s="187"/>
      <c r="M1833" s="187"/>
      <c r="N1833" s="187"/>
      <c r="O1833" s="187"/>
      <c r="P1833" s="187"/>
      <c r="Q1833" s="187"/>
      <c r="R1833" s="187"/>
      <c r="S1833" s="187"/>
      <c r="T1833" s="269"/>
      <c r="U1833" s="271">
        <f>IF(AND(H1833=0,I1833=0,J1833=0,K1833=0,L1833=0,M1833=0,N1833=0,O1833=0,P1833=0,Q1833=0,R1833=0,S1833=0,T1833=0),0,AVERAGE($H1833:T1833))</f>
        <v>0</v>
      </c>
      <c r="V1833" s="272">
        <f t="shared" si="58"/>
        <v>0</v>
      </c>
      <c r="W1833" s="272">
        <f>IF(U1833&gt;11,(U1833-#REF!-#REF!),0)</f>
        <v>0</v>
      </c>
    </row>
    <row r="1834" spans="1:23" s="2" customFormat="1" ht="10.7">
      <c r="A1834" s="259">
        <v>1809</v>
      </c>
      <c r="B1834" s="189"/>
      <c r="C1834" s="186"/>
      <c r="D1834" s="187"/>
      <c r="E1834" s="186"/>
      <c r="F1834" s="188"/>
      <c r="G1834" s="262">
        <f t="shared" si="57"/>
        <v>0</v>
      </c>
      <c r="H1834" s="192"/>
      <c r="I1834" s="187"/>
      <c r="J1834" s="187"/>
      <c r="K1834" s="187"/>
      <c r="L1834" s="187"/>
      <c r="M1834" s="187"/>
      <c r="N1834" s="187"/>
      <c r="O1834" s="187"/>
      <c r="P1834" s="187"/>
      <c r="Q1834" s="187"/>
      <c r="R1834" s="187"/>
      <c r="S1834" s="187"/>
      <c r="T1834" s="269"/>
      <c r="U1834" s="271">
        <f>IF(AND(H1834=0,I1834=0,J1834=0,K1834=0,L1834=0,M1834=0,N1834=0,O1834=0,P1834=0,Q1834=0,R1834=0,S1834=0,T1834=0),0,AVERAGE($H1834:T1834))</f>
        <v>0</v>
      </c>
      <c r="V1834" s="272">
        <f t="shared" si="58"/>
        <v>0</v>
      </c>
      <c r="W1834" s="272">
        <f>IF(U1834&gt;11,(U1834-#REF!-#REF!),0)</f>
        <v>0</v>
      </c>
    </row>
    <row r="1835" spans="1:23" s="2" customFormat="1" ht="10.7">
      <c r="A1835" s="259">
        <v>1810</v>
      </c>
      <c r="B1835" s="189"/>
      <c r="C1835" s="186"/>
      <c r="D1835" s="187"/>
      <c r="E1835" s="186"/>
      <c r="F1835" s="188"/>
      <c r="G1835" s="262">
        <f t="shared" si="57"/>
        <v>0</v>
      </c>
      <c r="H1835" s="192"/>
      <c r="I1835" s="187"/>
      <c r="J1835" s="187"/>
      <c r="K1835" s="187"/>
      <c r="L1835" s="187"/>
      <c r="M1835" s="187"/>
      <c r="N1835" s="187"/>
      <c r="O1835" s="187"/>
      <c r="P1835" s="187"/>
      <c r="Q1835" s="187"/>
      <c r="R1835" s="187"/>
      <c r="S1835" s="187"/>
      <c r="T1835" s="269"/>
      <c r="U1835" s="271">
        <f>IF(AND(H1835=0,I1835=0,J1835=0,K1835=0,L1835=0,M1835=0,N1835=0,O1835=0,P1835=0,Q1835=0,R1835=0,S1835=0,T1835=0),0,AVERAGE($H1835:T1835))</f>
        <v>0</v>
      </c>
      <c r="V1835" s="272">
        <f t="shared" si="58"/>
        <v>0</v>
      </c>
      <c r="W1835" s="272">
        <f>IF(U1835&gt;11,(U1835-#REF!-#REF!),0)</f>
        <v>0</v>
      </c>
    </row>
    <row r="1836" spans="1:23" s="2" customFormat="1" ht="10.7">
      <c r="A1836" s="259">
        <v>1811</v>
      </c>
      <c r="B1836" s="189"/>
      <c r="C1836" s="186"/>
      <c r="D1836" s="187"/>
      <c r="E1836" s="186"/>
      <c r="F1836" s="188"/>
      <c r="G1836" s="262">
        <f t="shared" si="57"/>
        <v>0</v>
      </c>
      <c r="H1836" s="192"/>
      <c r="I1836" s="187"/>
      <c r="J1836" s="187"/>
      <c r="K1836" s="187"/>
      <c r="L1836" s="187"/>
      <c r="M1836" s="187"/>
      <c r="N1836" s="187"/>
      <c r="O1836" s="187"/>
      <c r="P1836" s="187"/>
      <c r="Q1836" s="187"/>
      <c r="R1836" s="187"/>
      <c r="S1836" s="187"/>
      <c r="T1836" s="269"/>
      <c r="U1836" s="271">
        <f>IF(AND(H1836=0,I1836=0,J1836=0,K1836=0,L1836=0,M1836=0,N1836=0,O1836=0,P1836=0,Q1836=0,R1836=0,S1836=0,T1836=0),0,AVERAGE($H1836:T1836))</f>
        <v>0</v>
      </c>
      <c r="V1836" s="272">
        <f t="shared" si="58"/>
        <v>0</v>
      </c>
      <c r="W1836" s="272">
        <f>IF(U1836&gt;11,(U1836-#REF!-#REF!),0)</f>
        <v>0</v>
      </c>
    </row>
    <row r="1837" spans="1:23" s="2" customFormat="1" ht="10.7">
      <c r="A1837" s="259">
        <v>1812</v>
      </c>
      <c r="B1837" s="189"/>
      <c r="C1837" s="186"/>
      <c r="D1837" s="187"/>
      <c r="E1837" s="186"/>
      <c r="F1837" s="188"/>
      <c r="G1837" s="262">
        <f t="shared" si="57"/>
        <v>0</v>
      </c>
      <c r="H1837" s="192"/>
      <c r="I1837" s="187"/>
      <c r="J1837" s="187"/>
      <c r="K1837" s="187"/>
      <c r="L1837" s="187"/>
      <c r="M1837" s="187"/>
      <c r="N1837" s="187"/>
      <c r="O1837" s="187"/>
      <c r="P1837" s="187"/>
      <c r="Q1837" s="187"/>
      <c r="R1837" s="187"/>
      <c r="S1837" s="187"/>
      <c r="T1837" s="269"/>
      <c r="U1837" s="271">
        <f>IF(AND(H1837=0,I1837=0,J1837=0,K1837=0,L1837=0,M1837=0,N1837=0,O1837=0,P1837=0,Q1837=0,R1837=0,S1837=0,T1837=0),0,AVERAGE($H1837:T1837))</f>
        <v>0</v>
      </c>
      <c r="V1837" s="272">
        <f t="shared" si="58"/>
        <v>0</v>
      </c>
      <c r="W1837" s="272">
        <f>IF(U1837&gt;11,(U1837-#REF!-#REF!),0)</f>
        <v>0</v>
      </c>
    </row>
    <row r="1838" spans="1:23" s="2" customFormat="1" ht="10.7">
      <c r="A1838" s="259">
        <v>1813</v>
      </c>
      <c r="B1838" s="189"/>
      <c r="C1838" s="186"/>
      <c r="D1838" s="187"/>
      <c r="E1838" s="186"/>
      <c r="F1838" s="188"/>
      <c r="G1838" s="262">
        <f t="shared" si="57"/>
        <v>0</v>
      </c>
      <c r="H1838" s="192"/>
      <c r="I1838" s="187"/>
      <c r="J1838" s="187"/>
      <c r="K1838" s="187"/>
      <c r="L1838" s="187"/>
      <c r="M1838" s="187"/>
      <c r="N1838" s="187"/>
      <c r="O1838" s="187"/>
      <c r="P1838" s="187"/>
      <c r="Q1838" s="187"/>
      <c r="R1838" s="187"/>
      <c r="S1838" s="187"/>
      <c r="T1838" s="269"/>
      <c r="U1838" s="271">
        <f>IF(AND(H1838=0,I1838=0,J1838=0,K1838=0,L1838=0,M1838=0,N1838=0,O1838=0,P1838=0,Q1838=0,R1838=0,S1838=0,T1838=0),0,AVERAGE($H1838:T1838))</f>
        <v>0</v>
      </c>
      <c r="V1838" s="272">
        <f t="shared" si="58"/>
        <v>0</v>
      </c>
      <c r="W1838" s="272">
        <f>IF(U1838&gt;11,(U1838-#REF!-#REF!),0)</f>
        <v>0</v>
      </c>
    </row>
    <row r="1839" spans="1:23" s="2" customFormat="1" ht="10.7">
      <c r="A1839" s="259">
        <v>1814</v>
      </c>
      <c r="B1839" s="189"/>
      <c r="C1839" s="186"/>
      <c r="D1839" s="187"/>
      <c r="E1839" s="186"/>
      <c r="F1839" s="188"/>
      <c r="G1839" s="262">
        <f t="shared" si="57"/>
        <v>0</v>
      </c>
      <c r="H1839" s="192"/>
      <c r="I1839" s="187"/>
      <c r="J1839" s="187"/>
      <c r="K1839" s="187"/>
      <c r="L1839" s="187"/>
      <c r="M1839" s="187"/>
      <c r="N1839" s="187"/>
      <c r="O1839" s="187"/>
      <c r="P1839" s="187"/>
      <c r="Q1839" s="187"/>
      <c r="R1839" s="187"/>
      <c r="S1839" s="187"/>
      <c r="T1839" s="269"/>
      <c r="U1839" s="271">
        <f>IF(AND(H1839=0,I1839=0,J1839=0,K1839=0,L1839=0,M1839=0,N1839=0,O1839=0,P1839=0,Q1839=0,R1839=0,S1839=0,T1839=0),0,AVERAGE($H1839:T1839))</f>
        <v>0</v>
      </c>
      <c r="V1839" s="272">
        <f t="shared" si="58"/>
        <v>0</v>
      </c>
      <c r="W1839" s="272">
        <f>IF(U1839&gt;11,(U1839-#REF!-#REF!),0)</f>
        <v>0</v>
      </c>
    </row>
    <row r="1840" spans="1:23" s="2" customFormat="1" ht="10.7">
      <c r="A1840" s="259">
        <v>1815</v>
      </c>
      <c r="B1840" s="189"/>
      <c r="C1840" s="186"/>
      <c r="D1840" s="187"/>
      <c r="E1840" s="186"/>
      <c r="F1840" s="188"/>
      <c r="G1840" s="262">
        <f t="shared" si="57"/>
        <v>0</v>
      </c>
      <c r="H1840" s="192"/>
      <c r="I1840" s="187"/>
      <c r="J1840" s="187"/>
      <c r="K1840" s="187"/>
      <c r="L1840" s="187"/>
      <c r="M1840" s="187"/>
      <c r="N1840" s="187"/>
      <c r="O1840" s="187"/>
      <c r="P1840" s="187"/>
      <c r="Q1840" s="187"/>
      <c r="R1840" s="187"/>
      <c r="S1840" s="187"/>
      <c r="T1840" s="269"/>
      <c r="U1840" s="271">
        <f>IF(AND(H1840=0,I1840=0,J1840=0,K1840=0,L1840=0,M1840=0,N1840=0,O1840=0,P1840=0,Q1840=0,R1840=0,S1840=0,T1840=0),0,AVERAGE($H1840:T1840))</f>
        <v>0</v>
      </c>
      <c r="V1840" s="272">
        <f t="shared" si="58"/>
        <v>0</v>
      </c>
      <c r="W1840" s="272">
        <f>IF(U1840&gt;11,(U1840-#REF!-#REF!),0)</f>
        <v>0</v>
      </c>
    </row>
    <row r="1841" spans="1:23" s="2" customFormat="1" ht="10.7">
      <c r="A1841" s="259">
        <v>1816</v>
      </c>
      <c r="B1841" s="189"/>
      <c r="C1841" s="186"/>
      <c r="D1841" s="187"/>
      <c r="E1841" s="186"/>
      <c r="F1841" s="188"/>
      <c r="G1841" s="262">
        <f t="shared" si="57"/>
        <v>0</v>
      </c>
      <c r="H1841" s="192"/>
      <c r="I1841" s="187"/>
      <c r="J1841" s="187"/>
      <c r="K1841" s="187"/>
      <c r="L1841" s="187"/>
      <c r="M1841" s="187"/>
      <c r="N1841" s="187"/>
      <c r="O1841" s="187"/>
      <c r="P1841" s="187"/>
      <c r="Q1841" s="187"/>
      <c r="R1841" s="187"/>
      <c r="S1841" s="187"/>
      <c r="T1841" s="269"/>
      <c r="U1841" s="271">
        <f>IF(AND(H1841=0,I1841=0,J1841=0,K1841=0,L1841=0,M1841=0,N1841=0,O1841=0,P1841=0,Q1841=0,R1841=0,S1841=0,T1841=0),0,AVERAGE($H1841:T1841))</f>
        <v>0</v>
      </c>
      <c r="V1841" s="272">
        <f t="shared" si="58"/>
        <v>0</v>
      </c>
      <c r="W1841" s="272">
        <f>IF(U1841&gt;11,(U1841-#REF!-#REF!),0)</f>
        <v>0</v>
      </c>
    </row>
    <row r="1842" spans="1:23" s="2" customFormat="1" ht="10.7">
      <c r="A1842" s="259">
        <v>1817</v>
      </c>
      <c r="B1842" s="189"/>
      <c r="C1842" s="186"/>
      <c r="D1842" s="187"/>
      <c r="E1842" s="186"/>
      <c r="F1842" s="188"/>
      <c r="G1842" s="262">
        <f t="shared" si="57"/>
        <v>0</v>
      </c>
      <c r="H1842" s="192"/>
      <c r="I1842" s="187"/>
      <c r="J1842" s="187"/>
      <c r="K1842" s="187"/>
      <c r="L1842" s="187"/>
      <c r="M1842" s="187"/>
      <c r="N1842" s="187"/>
      <c r="O1842" s="187"/>
      <c r="P1842" s="187"/>
      <c r="Q1842" s="187"/>
      <c r="R1842" s="187"/>
      <c r="S1842" s="187"/>
      <c r="T1842" s="269"/>
      <c r="U1842" s="271">
        <f>IF(AND(H1842=0,I1842=0,J1842=0,K1842=0,L1842=0,M1842=0,N1842=0,O1842=0,P1842=0,Q1842=0,R1842=0,S1842=0,T1842=0),0,AVERAGE($H1842:T1842))</f>
        <v>0</v>
      </c>
      <c r="V1842" s="272">
        <f t="shared" si="58"/>
        <v>0</v>
      </c>
      <c r="W1842" s="272">
        <f>IF(U1842&gt;11,(U1842-#REF!-#REF!),0)</f>
        <v>0</v>
      </c>
    </row>
    <row r="1843" spans="1:23" s="2" customFormat="1" ht="10.7">
      <c r="A1843" s="259">
        <v>1818</v>
      </c>
      <c r="B1843" s="189"/>
      <c r="C1843" s="186"/>
      <c r="D1843" s="187"/>
      <c r="E1843" s="186"/>
      <c r="F1843" s="188"/>
      <c r="G1843" s="262">
        <f t="shared" si="57"/>
        <v>0</v>
      </c>
      <c r="H1843" s="192"/>
      <c r="I1843" s="187"/>
      <c r="J1843" s="187"/>
      <c r="K1843" s="187"/>
      <c r="L1843" s="187"/>
      <c r="M1843" s="187"/>
      <c r="N1843" s="187"/>
      <c r="O1843" s="187"/>
      <c r="P1843" s="187"/>
      <c r="Q1843" s="187"/>
      <c r="R1843" s="187"/>
      <c r="S1843" s="187"/>
      <c r="T1843" s="269"/>
      <c r="U1843" s="271">
        <f>IF(AND(H1843=0,I1843=0,J1843=0,K1843=0,L1843=0,M1843=0,N1843=0,O1843=0,P1843=0,Q1843=0,R1843=0,S1843=0,T1843=0),0,AVERAGE($H1843:T1843))</f>
        <v>0</v>
      </c>
      <c r="V1843" s="272">
        <f t="shared" si="58"/>
        <v>0</v>
      </c>
      <c r="W1843" s="272">
        <f>IF(U1843&gt;11,(U1843-#REF!-#REF!),0)</f>
        <v>0</v>
      </c>
    </row>
    <row r="1844" spans="1:23" s="2" customFormat="1" ht="10.7">
      <c r="A1844" s="259">
        <v>1819</v>
      </c>
      <c r="B1844" s="189"/>
      <c r="C1844" s="186"/>
      <c r="D1844" s="187"/>
      <c r="E1844" s="186"/>
      <c r="F1844" s="188"/>
      <c r="G1844" s="262">
        <f t="shared" si="57"/>
        <v>0</v>
      </c>
      <c r="H1844" s="192"/>
      <c r="I1844" s="187"/>
      <c r="J1844" s="187"/>
      <c r="K1844" s="187"/>
      <c r="L1844" s="187"/>
      <c r="M1844" s="187"/>
      <c r="N1844" s="187"/>
      <c r="O1844" s="187"/>
      <c r="P1844" s="187"/>
      <c r="Q1844" s="187"/>
      <c r="R1844" s="187"/>
      <c r="S1844" s="187"/>
      <c r="T1844" s="269"/>
      <c r="U1844" s="271">
        <f>IF(AND(H1844=0,I1844=0,J1844=0,K1844=0,L1844=0,M1844=0,N1844=0,O1844=0,P1844=0,Q1844=0,R1844=0,S1844=0,T1844=0),0,AVERAGE($H1844:T1844))</f>
        <v>0</v>
      </c>
      <c r="V1844" s="272">
        <f t="shared" si="58"/>
        <v>0</v>
      </c>
      <c r="W1844" s="272">
        <f>IF(U1844&gt;11,(U1844-#REF!-#REF!),0)</f>
        <v>0</v>
      </c>
    </row>
    <row r="1845" spans="1:23" s="2" customFormat="1" ht="10.7">
      <c r="A1845" s="259">
        <v>1820</v>
      </c>
      <c r="B1845" s="189"/>
      <c r="C1845" s="186"/>
      <c r="D1845" s="187"/>
      <c r="E1845" s="186"/>
      <c r="F1845" s="188"/>
      <c r="G1845" s="262">
        <f t="shared" si="57"/>
        <v>0</v>
      </c>
      <c r="H1845" s="192"/>
      <c r="I1845" s="187"/>
      <c r="J1845" s="187"/>
      <c r="K1845" s="187"/>
      <c r="L1845" s="187"/>
      <c r="M1845" s="187"/>
      <c r="N1845" s="187"/>
      <c r="O1845" s="187"/>
      <c r="P1845" s="187"/>
      <c r="Q1845" s="187"/>
      <c r="R1845" s="187"/>
      <c r="S1845" s="187"/>
      <c r="T1845" s="269"/>
      <c r="U1845" s="271">
        <f>IF(AND(H1845=0,I1845=0,J1845=0,K1845=0,L1845=0,M1845=0,N1845=0,O1845=0,P1845=0,Q1845=0,R1845=0,S1845=0,T1845=0),0,AVERAGE($H1845:T1845))</f>
        <v>0</v>
      </c>
      <c r="V1845" s="272">
        <f t="shared" si="58"/>
        <v>0</v>
      </c>
      <c r="W1845" s="272">
        <f>IF(U1845&gt;11,(U1845-#REF!-#REF!),0)</f>
        <v>0</v>
      </c>
    </row>
    <row r="1846" spans="1:23" s="2" customFormat="1" ht="10.7">
      <c r="A1846" s="259">
        <v>1821</v>
      </c>
      <c r="B1846" s="189"/>
      <c r="C1846" s="186"/>
      <c r="D1846" s="187"/>
      <c r="E1846" s="186"/>
      <c r="F1846" s="188"/>
      <c r="G1846" s="262">
        <f t="shared" si="57"/>
        <v>0</v>
      </c>
      <c r="H1846" s="192"/>
      <c r="I1846" s="187"/>
      <c r="J1846" s="187"/>
      <c r="K1846" s="187"/>
      <c r="L1846" s="187"/>
      <c r="M1846" s="187"/>
      <c r="N1846" s="187"/>
      <c r="O1846" s="187"/>
      <c r="P1846" s="187"/>
      <c r="Q1846" s="187"/>
      <c r="R1846" s="187"/>
      <c r="S1846" s="187"/>
      <c r="T1846" s="269"/>
      <c r="U1846" s="271">
        <f>IF(AND(H1846=0,I1846=0,J1846=0,K1846=0,L1846=0,M1846=0,N1846=0,O1846=0,P1846=0,Q1846=0,R1846=0,S1846=0,T1846=0),0,AVERAGE($H1846:T1846))</f>
        <v>0</v>
      </c>
      <c r="V1846" s="272">
        <f t="shared" si="58"/>
        <v>0</v>
      </c>
      <c r="W1846" s="272">
        <f>IF(U1846&gt;11,(U1846-#REF!-#REF!),0)</f>
        <v>0</v>
      </c>
    </row>
    <row r="1847" spans="1:23" s="2" customFormat="1" ht="10.7">
      <c r="A1847" s="259">
        <v>1822</v>
      </c>
      <c r="B1847" s="189"/>
      <c r="C1847" s="186"/>
      <c r="D1847" s="187"/>
      <c r="E1847" s="186"/>
      <c r="F1847" s="188"/>
      <c r="G1847" s="262">
        <f t="shared" si="57"/>
        <v>0</v>
      </c>
      <c r="H1847" s="192"/>
      <c r="I1847" s="187"/>
      <c r="J1847" s="187"/>
      <c r="K1847" s="187"/>
      <c r="L1847" s="187"/>
      <c r="M1847" s="187"/>
      <c r="N1847" s="187"/>
      <c r="O1847" s="187"/>
      <c r="P1847" s="187"/>
      <c r="Q1847" s="187"/>
      <c r="R1847" s="187"/>
      <c r="S1847" s="187"/>
      <c r="T1847" s="269"/>
      <c r="U1847" s="271">
        <f>IF(AND(H1847=0,I1847=0,J1847=0,K1847=0,L1847=0,M1847=0,N1847=0,O1847=0,P1847=0,Q1847=0,R1847=0,S1847=0,T1847=0),0,AVERAGE($H1847:T1847))</f>
        <v>0</v>
      </c>
      <c r="V1847" s="272">
        <f t="shared" si="58"/>
        <v>0</v>
      </c>
      <c r="W1847" s="272">
        <f>IF(U1847&gt;11,(U1847-#REF!-#REF!),0)</f>
        <v>0</v>
      </c>
    </row>
    <row r="1848" spans="1:23" s="2" customFormat="1" ht="10.7">
      <c r="A1848" s="259">
        <v>1823</v>
      </c>
      <c r="B1848" s="189"/>
      <c r="C1848" s="186"/>
      <c r="D1848" s="187"/>
      <c r="E1848" s="186"/>
      <c r="F1848" s="188"/>
      <c r="G1848" s="262">
        <f t="shared" si="57"/>
        <v>0</v>
      </c>
      <c r="H1848" s="192"/>
      <c r="I1848" s="187"/>
      <c r="J1848" s="187"/>
      <c r="K1848" s="187"/>
      <c r="L1848" s="187"/>
      <c r="M1848" s="187"/>
      <c r="N1848" s="187"/>
      <c r="O1848" s="187"/>
      <c r="P1848" s="187"/>
      <c r="Q1848" s="187"/>
      <c r="R1848" s="187"/>
      <c r="S1848" s="187"/>
      <c r="T1848" s="269"/>
      <c r="U1848" s="271">
        <f>IF(AND(H1848=0,I1848=0,J1848=0,K1848=0,L1848=0,M1848=0,N1848=0,O1848=0,P1848=0,Q1848=0,R1848=0,S1848=0,T1848=0),0,AVERAGE($H1848:T1848))</f>
        <v>0</v>
      </c>
      <c r="V1848" s="272">
        <f t="shared" si="58"/>
        <v>0</v>
      </c>
      <c r="W1848" s="272">
        <f>IF(U1848&gt;11,(U1848-#REF!-#REF!),0)</f>
        <v>0</v>
      </c>
    </row>
    <row r="1849" spans="1:23" s="2" customFormat="1" ht="10.7">
      <c r="A1849" s="259">
        <v>1824</v>
      </c>
      <c r="B1849" s="189"/>
      <c r="C1849" s="186"/>
      <c r="D1849" s="187"/>
      <c r="E1849" s="186"/>
      <c r="F1849" s="188"/>
      <c r="G1849" s="262">
        <f t="shared" si="57"/>
        <v>0</v>
      </c>
      <c r="H1849" s="192"/>
      <c r="I1849" s="187"/>
      <c r="J1849" s="187"/>
      <c r="K1849" s="187"/>
      <c r="L1849" s="187"/>
      <c r="M1849" s="187"/>
      <c r="N1849" s="187"/>
      <c r="O1849" s="187"/>
      <c r="P1849" s="187"/>
      <c r="Q1849" s="187"/>
      <c r="R1849" s="187"/>
      <c r="S1849" s="187"/>
      <c r="T1849" s="269"/>
      <c r="U1849" s="271">
        <f>IF(AND(H1849=0,I1849=0,J1849=0,K1849=0,L1849=0,M1849=0,N1849=0,O1849=0,P1849=0,Q1849=0,R1849=0,S1849=0,T1849=0),0,AVERAGE($H1849:T1849))</f>
        <v>0</v>
      </c>
      <c r="V1849" s="272">
        <f t="shared" si="58"/>
        <v>0</v>
      </c>
      <c r="W1849" s="272">
        <f>IF(U1849&gt;11,(U1849-#REF!-#REF!),0)</f>
        <v>0</v>
      </c>
    </row>
    <row r="1850" spans="1:23" s="2" customFormat="1" ht="10.7">
      <c r="A1850" s="259">
        <v>1825</v>
      </c>
      <c r="B1850" s="189"/>
      <c r="C1850" s="186"/>
      <c r="D1850" s="187"/>
      <c r="E1850" s="186"/>
      <c r="F1850" s="188"/>
      <c r="G1850" s="262">
        <f t="shared" si="57"/>
        <v>0</v>
      </c>
      <c r="H1850" s="192"/>
      <c r="I1850" s="187"/>
      <c r="J1850" s="187"/>
      <c r="K1850" s="187"/>
      <c r="L1850" s="187"/>
      <c r="M1850" s="187"/>
      <c r="N1850" s="187"/>
      <c r="O1850" s="187"/>
      <c r="P1850" s="187"/>
      <c r="Q1850" s="187"/>
      <c r="R1850" s="187"/>
      <c r="S1850" s="187"/>
      <c r="T1850" s="269"/>
      <c r="U1850" s="271">
        <f>IF(AND(H1850=0,I1850=0,J1850=0,K1850=0,L1850=0,M1850=0,N1850=0,O1850=0,P1850=0,Q1850=0,R1850=0,S1850=0,T1850=0),0,AVERAGE($H1850:T1850))</f>
        <v>0</v>
      </c>
      <c r="V1850" s="272">
        <f t="shared" si="58"/>
        <v>0</v>
      </c>
      <c r="W1850" s="272">
        <f>IF(U1850&gt;11,(U1850-#REF!-#REF!),0)</f>
        <v>0</v>
      </c>
    </row>
    <row r="1851" spans="1:23" s="2" customFormat="1" ht="10.7">
      <c r="A1851" s="259">
        <v>1826</v>
      </c>
      <c r="B1851" s="189"/>
      <c r="C1851" s="186"/>
      <c r="D1851" s="187"/>
      <c r="E1851" s="186"/>
      <c r="F1851" s="188"/>
      <c r="G1851" s="262">
        <f t="shared" si="57"/>
        <v>0</v>
      </c>
      <c r="H1851" s="192"/>
      <c r="I1851" s="187"/>
      <c r="J1851" s="187"/>
      <c r="K1851" s="187"/>
      <c r="L1851" s="187"/>
      <c r="M1851" s="187"/>
      <c r="N1851" s="187"/>
      <c r="O1851" s="187"/>
      <c r="P1851" s="187"/>
      <c r="Q1851" s="187"/>
      <c r="R1851" s="187"/>
      <c r="S1851" s="187"/>
      <c r="T1851" s="269"/>
      <c r="U1851" s="271">
        <f>IF(AND(H1851=0,I1851=0,J1851=0,K1851=0,L1851=0,M1851=0,N1851=0,O1851=0,P1851=0,Q1851=0,R1851=0,S1851=0,T1851=0),0,AVERAGE($H1851:T1851))</f>
        <v>0</v>
      </c>
      <c r="V1851" s="272">
        <f t="shared" si="58"/>
        <v>0</v>
      </c>
      <c r="W1851" s="272">
        <f>IF(U1851&gt;11,(U1851-#REF!-#REF!),0)</f>
        <v>0</v>
      </c>
    </row>
    <row r="1852" spans="1:23" s="2" customFormat="1" ht="10.7">
      <c r="A1852" s="259">
        <v>1827</v>
      </c>
      <c r="B1852" s="189"/>
      <c r="C1852" s="186"/>
      <c r="D1852" s="187"/>
      <c r="E1852" s="186"/>
      <c r="F1852" s="188"/>
      <c r="G1852" s="262">
        <f t="shared" si="57"/>
        <v>0</v>
      </c>
      <c r="H1852" s="192"/>
      <c r="I1852" s="187"/>
      <c r="J1852" s="187"/>
      <c r="K1852" s="187"/>
      <c r="L1852" s="187"/>
      <c r="M1852" s="187"/>
      <c r="N1852" s="187"/>
      <c r="O1852" s="187"/>
      <c r="P1852" s="187"/>
      <c r="Q1852" s="187"/>
      <c r="R1852" s="187"/>
      <c r="S1852" s="187"/>
      <c r="T1852" s="269"/>
      <c r="U1852" s="271">
        <f>IF(AND(H1852=0,I1852=0,J1852=0,K1852=0,L1852=0,M1852=0,N1852=0,O1852=0,P1852=0,Q1852=0,R1852=0,S1852=0,T1852=0),0,AVERAGE($H1852:T1852))</f>
        <v>0</v>
      </c>
      <c r="V1852" s="272">
        <f t="shared" si="58"/>
        <v>0</v>
      </c>
      <c r="W1852" s="272">
        <f>IF(U1852&gt;11,(U1852-#REF!-#REF!),0)</f>
        <v>0</v>
      </c>
    </row>
    <row r="1853" spans="1:23" s="2" customFormat="1" ht="10.7">
      <c r="A1853" s="259">
        <v>1828</v>
      </c>
      <c r="B1853" s="189"/>
      <c r="C1853" s="186"/>
      <c r="D1853" s="187"/>
      <c r="E1853" s="186"/>
      <c r="F1853" s="188"/>
      <c r="G1853" s="262">
        <f t="shared" si="57"/>
        <v>0</v>
      </c>
      <c r="H1853" s="192"/>
      <c r="I1853" s="187"/>
      <c r="J1853" s="187"/>
      <c r="K1853" s="187"/>
      <c r="L1853" s="187"/>
      <c r="M1853" s="187"/>
      <c r="N1853" s="187"/>
      <c r="O1853" s="187"/>
      <c r="P1853" s="187"/>
      <c r="Q1853" s="187"/>
      <c r="R1853" s="187"/>
      <c r="S1853" s="187"/>
      <c r="T1853" s="269"/>
      <c r="U1853" s="271">
        <f>IF(AND(H1853=0,I1853=0,J1853=0,K1853=0,L1853=0,M1853=0,N1853=0,O1853=0,P1853=0,Q1853=0,R1853=0,S1853=0,T1853=0),0,AVERAGE($H1853:T1853))</f>
        <v>0</v>
      </c>
      <c r="V1853" s="272">
        <f t="shared" si="58"/>
        <v>0</v>
      </c>
      <c r="W1853" s="272">
        <f>IF(U1853&gt;11,(U1853-#REF!-#REF!),0)</f>
        <v>0</v>
      </c>
    </row>
    <row r="1854" spans="1:23" s="2" customFormat="1" ht="10.7">
      <c r="A1854" s="259">
        <v>1829</v>
      </c>
      <c r="B1854" s="189"/>
      <c r="C1854" s="186"/>
      <c r="D1854" s="187"/>
      <c r="E1854" s="186"/>
      <c r="F1854" s="188"/>
      <c r="G1854" s="262">
        <f t="shared" si="57"/>
        <v>0</v>
      </c>
      <c r="H1854" s="192"/>
      <c r="I1854" s="187"/>
      <c r="J1854" s="187"/>
      <c r="K1854" s="187"/>
      <c r="L1854" s="187"/>
      <c r="M1854" s="187"/>
      <c r="N1854" s="187"/>
      <c r="O1854" s="187"/>
      <c r="P1854" s="187"/>
      <c r="Q1854" s="187"/>
      <c r="R1854" s="187"/>
      <c r="S1854" s="187"/>
      <c r="T1854" s="269"/>
      <c r="U1854" s="271">
        <f>IF(AND(H1854=0,I1854=0,J1854=0,K1854=0,L1854=0,M1854=0,N1854=0,O1854=0,P1854=0,Q1854=0,R1854=0,S1854=0,T1854=0),0,AVERAGE($H1854:T1854))</f>
        <v>0</v>
      </c>
      <c r="V1854" s="272">
        <f t="shared" si="58"/>
        <v>0</v>
      </c>
      <c r="W1854" s="272">
        <f>IF(U1854&gt;11,(U1854-#REF!-#REF!),0)</f>
        <v>0</v>
      </c>
    </row>
    <row r="1855" spans="1:23" s="2" customFormat="1" ht="10.7">
      <c r="A1855" s="259">
        <v>1830</v>
      </c>
      <c r="B1855" s="189"/>
      <c r="C1855" s="186"/>
      <c r="D1855" s="187"/>
      <c r="E1855" s="186"/>
      <c r="F1855" s="188"/>
      <c r="G1855" s="262">
        <f t="shared" si="57"/>
        <v>0</v>
      </c>
      <c r="H1855" s="192"/>
      <c r="I1855" s="187"/>
      <c r="J1855" s="187"/>
      <c r="K1855" s="187"/>
      <c r="L1855" s="187"/>
      <c r="M1855" s="187"/>
      <c r="N1855" s="187"/>
      <c r="O1855" s="187"/>
      <c r="P1855" s="187"/>
      <c r="Q1855" s="187"/>
      <c r="R1855" s="187"/>
      <c r="S1855" s="187"/>
      <c r="T1855" s="269"/>
      <c r="U1855" s="271">
        <f>IF(AND(H1855=0,I1855=0,J1855=0,K1855=0,L1855=0,M1855=0,N1855=0,O1855=0,P1855=0,Q1855=0,R1855=0,S1855=0,T1855=0),0,AVERAGE($H1855:T1855))</f>
        <v>0</v>
      </c>
      <c r="V1855" s="272">
        <f t="shared" si="58"/>
        <v>0</v>
      </c>
      <c r="W1855" s="272">
        <f>IF(U1855&gt;11,(U1855-#REF!-#REF!),0)</f>
        <v>0</v>
      </c>
    </row>
    <row r="1856" spans="1:23" s="2" customFormat="1" ht="10.7">
      <c r="A1856" s="259">
        <v>1831</v>
      </c>
      <c r="B1856" s="189"/>
      <c r="C1856" s="186"/>
      <c r="D1856" s="187"/>
      <c r="E1856" s="186"/>
      <c r="F1856" s="188"/>
      <c r="G1856" s="262">
        <f t="shared" si="57"/>
        <v>0</v>
      </c>
      <c r="H1856" s="192"/>
      <c r="I1856" s="187"/>
      <c r="J1856" s="187"/>
      <c r="K1856" s="187"/>
      <c r="L1856" s="187"/>
      <c r="M1856" s="187"/>
      <c r="N1856" s="187"/>
      <c r="O1856" s="187"/>
      <c r="P1856" s="187"/>
      <c r="Q1856" s="187"/>
      <c r="R1856" s="187"/>
      <c r="S1856" s="187"/>
      <c r="T1856" s="269"/>
      <c r="U1856" s="271">
        <f>IF(AND(H1856=0,I1856=0,J1856=0,K1856=0,L1856=0,M1856=0,N1856=0,O1856=0,P1856=0,Q1856=0,R1856=0,S1856=0,T1856=0),0,AVERAGE($H1856:T1856))</f>
        <v>0</v>
      </c>
      <c r="V1856" s="272">
        <f t="shared" si="58"/>
        <v>0</v>
      </c>
      <c r="W1856" s="272">
        <f>IF(U1856&gt;11,(U1856-#REF!-#REF!),0)</f>
        <v>0</v>
      </c>
    </row>
    <row r="1857" spans="1:23" s="2" customFormat="1" ht="10.7">
      <c r="A1857" s="259">
        <v>1832</v>
      </c>
      <c r="B1857" s="189"/>
      <c r="C1857" s="186"/>
      <c r="D1857" s="187"/>
      <c r="E1857" s="186"/>
      <c r="F1857" s="188"/>
      <c r="G1857" s="262">
        <f t="shared" si="57"/>
        <v>0</v>
      </c>
      <c r="H1857" s="192"/>
      <c r="I1857" s="187"/>
      <c r="J1857" s="187"/>
      <c r="K1857" s="187"/>
      <c r="L1857" s="187"/>
      <c r="M1857" s="187"/>
      <c r="N1857" s="187"/>
      <c r="O1857" s="187"/>
      <c r="P1857" s="187"/>
      <c r="Q1857" s="187"/>
      <c r="R1857" s="187"/>
      <c r="S1857" s="187"/>
      <c r="T1857" s="269"/>
      <c r="U1857" s="271">
        <f>IF(AND(H1857=0,I1857=0,J1857=0,K1857=0,L1857=0,M1857=0,N1857=0,O1857=0,P1857=0,Q1857=0,R1857=0,S1857=0,T1857=0),0,AVERAGE($H1857:T1857))</f>
        <v>0</v>
      </c>
      <c r="V1857" s="272">
        <f t="shared" si="58"/>
        <v>0</v>
      </c>
      <c r="W1857" s="272">
        <f>IF(U1857&gt;11,(U1857-#REF!-#REF!),0)</f>
        <v>0</v>
      </c>
    </row>
    <row r="1858" spans="1:23" s="2" customFormat="1" ht="10.7">
      <c r="A1858" s="259">
        <v>1833</v>
      </c>
      <c r="B1858" s="189"/>
      <c r="C1858" s="186"/>
      <c r="D1858" s="187"/>
      <c r="E1858" s="186"/>
      <c r="F1858" s="188"/>
      <c r="G1858" s="262">
        <f t="shared" si="57"/>
        <v>0</v>
      </c>
      <c r="H1858" s="192"/>
      <c r="I1858" s="187"/>
      <c r="J1858" s="187"/>
      <c r="K1858" s="187"/>
      <c r="L1858" s="187"/>
      <c r="M1858" s="187"/>
      <c r="N1858" s="187"/>
      <c r="O1858" s="187"/>
      <c r="P1858" s="187"/>
      <c r="Q1858" s="187"/>
      <c r="R1858" s="187"/>
      <c r="S1858" s="187"/>
      <c r="T1858" s="269"/>
      <c r="U1858" s="271">
        <f>IF(AND(H1858=0,I1858=0,J1858=0,K1858=0,L1858=0,M1858=0,N1858=0,O1858=0,P1858=0,Q1858=0,R1858=0,S1858=0,T1858=0),0,AVERAGE($H1858:T1858))</f>
        <v>0</v>
      </c>
      <c r="V1858" s="272">
        <f t="shared" si="58"/>
        <v>0</v>
      </c>
      <c r="W1858" s="272">
        <f>IF(U1858&gt;11,(U1858-#REF!-#REF!),0)</f>
        <v>0</v>
      </c>
    </row>
    <row r="1859" spans="1:23" s="2" customFormat="1" ht="10.7">
      <c r="A1859" s="259">
        <v>1834</v>
      </c>
      <c r="B1859" s="189"/>
      <c r="C1859" s="186"/>
      <c r="D1859" s="187"/>
      <c r="E1859" s="186"/>
      <c r="F1859" s="188"/>
      <c r="G1859" s="262">
        <f t="shared" si="57"/>
        <v>0</v>
      </c>
      <c r="H1859" s="192"/>
      <c r="I1859" s="187"/>
      <c r="J1859" s="187"/>
      <c r="K1859" s="187"/>
      <c r="L1859" s="187"/>
      <c r="M1859" s="187"/>
      <c r="N1859" s="187"/>
      <c r="O1859" s="187"/>
      <c r="P1859" s="187"/>
      <c r="Q1859" s="187"/>
      <c r="R1859" s="187"/>
      <c r="S1859" s="187"/>
      <c r="T1859" s="269"/>
      <c r="U1859" s="271">
        <f>IF(AND(H1859=0,I1859=0,J1859=0,K1859=0,L1859=0,M1859=0,N1859=0,O1859=0,P1859=0,Q1859=0,R1859=0,S1859=0,T1859=0),0,AVERAGE($H1859:T1859))</f>
        <v>0</v>
      </c>
      <c r="V1859" s="272">
        <f t="shared" si="58"/>
        <v>0</v>
      </c>
      <c r="W1859" s="272">
        <f>IF(U1859&gt;11,(U1859-#REF!-#REF!),0)</f>
        <v>0</v>
      </c>
    </row>
    <row r="1860" spans="1:23" s="2" customFormat="1" ht="10.7">
      <c r="A1860" s="259">
        <v>1835</v>
      </c>
      <c r="B1860" s="189"/>
      <c r="C1860" s="186"/>
      <c r="D1860" s="187"/>
      <c r="E1860" s="186"/>
      <c r="F1860" s="188"/>
      <c r="G1860" s="262">
        <f t="shared" si="57"/>
        <v>0</v>
      </c>
      <c r="H1860" s="192"/>
      <c r="I1860" s="187"/>
      <c r="J1860" s="187"/>
      <c r="K1860" s="187"/>
      <c r="L1860" s="187"/>
      <c r="M1860" s="187"/>
      <c r="N1860" s="187"/>
      <c r="O1860" s="187"/>
      <c r="P1860" s="187"/>
      <c r="Q1860" s="187"/>
      <c r="R1860" s="187"/>
      <c r="S1860" s="187"/>
      <c r="T1860" s="269"/>
      <c r="U1860" s="271">
        <f>IF(AND(H1860=0,I1860=0,J1860=0,K1860=0,L1860=0,M1860=0,N1860=0,O1860=0,P1860=0,Q1860=0,R1860=0,S1860=0,T1860=0),0,AVERAGE($H1860:T1860))</f>
        <v>0</v>
      </c>
      <c r="V1860" s="272">
        <f t="shared" si="58"/>
        <v>0</v>
      </c>
      <c r="W1860" s="272">
        <f>IF(U1860&gt;11,(U1860-#REF!-#REF!),0)</f>
        <v>0</v>
      </c>
    </row>
    <row r="1861" spans="1:23" s="2" customFormat="1" ht="10.7">
      <c r="A1861" s="259">
        <v>1836</v>
      </c>
      <c r="B1861" s="189"/>
      <c r="C1861" s="186"/>
      <c r="D1861" s="187"/>
      <c r="E1861" s="186"/>
      <c r="F1861" s="188"/>
      <c r="G1861" s="262">
        <f t="shared" si="57"/>
        <v>0</v>
      </c>
      <c r="H1861" s="192"/>
      <c r="I1861" s="187"/>
      <c r="J1861" s="187"/>
      <c r="K1861" s="187"/>
      <c r="L1861" s="187"/>
      <c r="M1861" s="187"/>
      <c r="N1861" s="187"/>
      <c r="O1861" s="187"/>
      <c r="P1861" s="187"/>
      <c r="Q1861" s="187"/>
      <c r="R1861" s="187"/>
      <c r="S1861" s="187"/>
      <c r="T1861" s="269"/>
      <c r="U1861" s="271">
        <f>IF(AND(H1861=0,I1861=0,J1861=0,K1861=0,L1861=0,M1861=0,N1861=0,O1861=0,P1861=0,Q1861=0,R1861=0,S1861=0,T1861=0),0,AVERAGE($H1861:T1861))</f>
        <v>0</v>
      </c>
      <c r="V1861" s="272">
        <f t="shared" si="58"/>
        <v>0</v>
      </c>
      <c r="W1861" s="272">
        <f>IF(U1861&gt;11,(U1861-#REF!-#REF!),0)</f>
        <v>0</v>
      </c>
    </row>
    <row r="1862" spans="1:23" s="2" customFormat="1" ht="10.7">
      <c r="A1862" s="259">
        <v>1837</v>
      </c>
      <c r="B1862" s="189"/>
      <c r="C1862" s="186"/>
      <c r="D1862" s="187"/>
      <c r="E1862" s="186"/>
      <c r="F1862" s="188"/>
      <c r="G1862" s="262">
        <f t="shared" si="57"/>
        <v>0</v>
      </c>
      <c r="H1862" s="192"/>
      <c r="I1862" s="187"/>
      <c r="J1862" s="187"/>
      <c r="K1862" s="187"/>
      <c r="L1862" s="187"/>
      <c r="M1862" s="187"/>
      <c r="N1862" s="187"/>
      <c r="O1862" s="187"/>
      <c r="P1862" s="187"/>
      <c r="Q1862" s="187"/>
      <c r="R1862" s="187"/>
      <c r="S1862" s="187"/>
      <c r="T1862" s="269"/>
      <c r="U1862" s="271">
        <f>IF(AND(H1862=0,I1862=0,J1862=0,K1862=0,L1862=0,M1862=0,N1862=0,O1862=0,P1862=0,Q1862=0,R1862=0,S1862=0,T1862=0),0,AVERAGE($H1862:T1862))</f>
        <v>0</v>
      </c>
      <c r="V1862" s="272">
        <f t="shared" si="58"/>
        <v>0</v>
      </c>
      <c r="W1862" s="272">
        <f>IF(U1862&gt;11,(U1862-#REF!-#REF!),0)</f>
        <v>0</v>
      </c>
    </row>
    <row r="1863" spans="1:23" s="2" customFormat="1" ht="10.7">
      <c r="A1863" s="259">
        <v>1838</v>
      </c>
      <c r="B1863" s="189"/>
      <c r="C1863" s="186"/>
      <c r="D1863" s="187"/>
      <c r="E1863" s="186"/>
      <c r="F1863" s="188"/>
      <c r="G1863" s="262">
        <f t="shared" si="57"/>
        <v>0</v>
      </c>
      <c r="H1863" s="192"/>
      <c r="I1863" s="187"/>
      <c r="J1863" s="187"/>
      <c r="K1863" s="187"/>
      <c r="L1863" s="187"/>
      <c r="M1863" s="187"/>
      <c r="N1863" s="187"/>
      <c r="O1863" s="187"/>
      <c r="P1863" s="187"/>
      <c r="Q1863" s="187"/>
      <c r="R1863" s="187"/>
      <c r="S1863" s="187"/>
      <c r="T1863" s="269"/>
      <c r="U1863" s="271">
        <f>IF(AND(H1863=0,I1863=0,J1863=0,K1863=0,L1863=0,M1863=0,N1863=0,O1863=0,P1863=0,Q1863=0,R1863=0,S1863=0,T1863=0),0,AVERAGE($H1863:T1863))</f>
        <v>0</v>
      </c>
      <c r="V1863" s="272">
        <f t="shared" si="58"/>
        <v>0</v>
      </c>
      <c r="W1863" s="272">
        <f>IF(U1863&gt;11,(U1863-#REF!-#REF!),0)</f>
        <v>0</v>
      </c>
    </row>
    <row r="1864" spans="1:23" s="2" customFormat="1" ht="10.7">
      <c r="A1864" s="259">
        <v>1839</v>
      </c>
      <c r="B1864" s="189"/>
      <c r="C1864" s="186"/>
      <c r="D1864" s="187"/>
      <c r="E1864" s="186"/>
      <c r="F1864" s="188"/>
      <c r="G1864" s="262">
        <f t="shared" si="57"/>
        <v>0</v>
      </c>
      <c r="H1864" s="192"/>
      <c r="I1864" s="187"/>
      <c r="J1864" s="187"/>
      <c r="K1864" s="187"/>
      <c r="L1864" s="187"/>
      <c r="M1864" s="187"/>
      <c r="N1864" s="187"/>
      <c r="O1864" s="187"/>
      <c r="P1864" s="187"/>
      <c r="Q1864" s="187"/>
      <c r="R1864" s="187"/>
      <c r="S1864" s="187"/>
      <c r="T1864" s="269"/>
      <c r="U1864" s="271">
        <f>IF(AND(H1864=0,I1864=0,J1864=0,K1864=0,L1864=0,M1864=0,N1864=0,O1864=0,P1864=0,Q1864=0,R1864=0,S1864=0,T1864=0),0,AVERAGE($H1864:T1864))</f>
        <v>0</v>
      </c>
      <c r="V1864" s="272">
        <f t="shared" si="58"/>
        <v>0</v>
      </c>
      <c r="W1864" s="272">
        <f>IF(U1864&gt;11,(U1864-#REF!-#REF!),0)</f>
        <v>0</v>
      </c>
    </row>
    <row r="1865" spans="1:23" s="2" customFormat="1" ht="10.7">
      <c r="A1865" s="259">
        <v>1840</v>
      </c>
      <c r="B1865" s="189"/>
      <c r="C1865" s="186"/>
      <c r="D1865" s="187"/>
      <c r="E1865" s="186"/>
      <c r="F1865" s="188"/>
      <c r="G1865" s="262">
        <f t="shared" si="57"/>
        <v>0</v>
      </c>
      <c r="H1865" s="192"/>
      <c r="I1865" s="187"/>
      <c r="J1865" s="187"/>
      <c r="K1865" s="187"/>
      <c r="L1865" s="187"/>
      <c r="M1865" s="187"/>
      <c r="N1865" s="187"/>
      <c r="O1865" s="187"/>
      <c r="P1865" s="187"/>
      <c r="Q1865" s="187"/>
      <c r="R1865" s="187"/>
      <c r="S1865" s="187"/>
      <c r="T1865" s="269"/>
      <c r="U1865" s="271">
        <f>IF(AND(H1865=0,I1865=0,J1865=0,K1865=0,L1865=0,M1865=0,N1865=0,O1865=0,P1865=0,Q1865=0,R1865=0,S1865=0,T1865=0),0,AVERAGE($H1865:T1865))</f>
        <v>0</v>
      </c>
      <c r="V1865" s="272">
        <f t="shared" si="58"/>
        <v>0</v>
      </c>
      <c r="W1865" s="272">
        <f>IF(U1865&gt;11,(U1865-#REF!-#REF!),0)</f>
        <v>0</v>
      </c>
    </row>
    <row r="1866" spans="1:23" s="2" customFormat="1" ht="10.7">
      <c r="A1866" s="259">
        <v>1841</v>
      </c>
      <c r="B1866" s="189"/>
      <c r="C1866" s="186"/>
      <c r="D1866" s="187"/>
      <c r="E1866" s="186"/>
      <c r="F1866" s="188"/>
      <c r="G1866" s="262">
        <f t="shared" si="57"/>
        <v>0</v>
      </c>
      <c r="H1866" s="192"/>
      <c r="I1866" s="187"/>
      <c r="J1866" s="187"/>
      <c r="K1866" s="187"/>
      <c r="L1866" s="187"/>
      <c r="M1866" s="187"/>
      <c r="N1866" s="187"/>
      <c r="O1866" s="187"/>
      <c r="P1866" s="187"/>
      <c r="Q1866" s="187"/>
      <c r="R1866" s="187"/>
      <c r="S1866" s="187"/>
      <c r="T1866" s="269"/>
      <c r="U1866" s="271">
        <f>IF(AND(H1866=0,I1866=0,J1866=0,K1866=0,L1866=0,M1866=0,N1866=0,O1866=0,P1866=0,Q1866=0,R1866=0,S1866=0,T1866=0),0,AVERAGE($H1866:T1866))</f>
        <v>0</v>
      </c>
      <c r="V1866" s="272">
        <f t="shared" si="58"/>
        <v>0</v>
      </c>
      <c r="W1866" s="272">
        <f>IF(U1866&gt;11,(U1866-#REF!-#REF!),0)</f>
        <v>0</v>
      </c>
    </row>
    <row r="1867" spans="1:23" s="2" customFormat="1" ht="10.7">
      <c r="A1867" s="259">
        <v>1842</v>
      </c>
      <c r="B1867" s="189"/>
      <c r="C1867" s="186"/>
      <c r="D1867" s="187"/>
      <c r="E1867" s="186"/>
      <c r="F1867" s="188"/>
      <c r="G1867" s="262">
        <f t="shared" si="57"/>
        <v>0</v>
      </c>
      <c r="H1867" s="192"/>
      <c r="I1867" s="187"/>
      <c r="J1867" s="187"/>
      <c r="K1867" s="187"/>
      <c r="L1867" s="187"/>
      <c r="M1867" s="187"/>
      <c r="N1867" s="187"/>
      <c r="O1867" s="187"/>
      <c r="P1867" s="187"/>
      <c r="Q1867" s="187"/>
      <c r="R1867" s="187"/>
      <c r="S1867" s="187"/>
      <c r="T1867" s="269"/>
      <c r="U1867" s="271">
        <f>IF(AND(H1867=0,I1867=0,J1867=0,K1867=0,L1867=0,M1867=0,N1867=0,O1867=0,P1867=0,Q1867=0,R1867=0,S1867=0,T1867=0),0,AVERAGE($H1867:T1867))</f>
        <v>0</v>
      </c>
      <c r="V1867" s="272">
        <f t="shared" si="58"/>
        <v>0</v>
      </c>
      <c r="W1867" s="272">
        <f>IF(U1867&gt;11,(U1867-#REF!-#REF!),0)</f>
        <v>0</v>
      </c>
    </row>
    <row r="1868" spans="1:23" s="2" customFormat="1" ht="10.7">
      <c r="A1868" s="259">
        <v>1843</v>
      </c>
      <c r="B1868" s="189"/>
      <c r="C1868" s="186"/>
      <c r="D1868" s="187"/>
      <c r="E1868" s="186"/>
      <c r="F1868" s="188"/>
      <c r="G1868" s="262">
        <f t="shared" si="57"/>
        <v>0</v>
      </c>
      <c r="H1868" s="192"/>
      <c r="I1868" s="187"/>
      <c r="J1868" s="187"/>
      <c r="K1868" s="187"/>
      <c r="L1868" s="187"/>
      <c r="M1868" s="187"/>
      <c r="N1868" s="187"/>
      <c r="O1868" s="187"/>
      <c r="P1868" s="187"/>
      <c r="Q1868" s="187"/>
      <c r="R1868" s="187"/>
      <c r="S1868" s="187"/>
      <c r="T1868" s="269"/>
      <c r="U1868" s="271">
        <f>IF(AND(H1868=0,I1868=0,J1868=0,K1868=0,L1868=0,M1868=0,N1868=0,O1868=0,P1868=0,Q1868=0,R1868=0,S1868=0,T1868=0),0,AVERAGE($H1868:T1868))</f>
        <v>0</v>
      </c>
      <c r="V1868" s="272">
        <f t="shared" si="58"/>
        <v>0</v>
      </c>
      <c r="W1868" s="272">
        <f>IF(U1868&gt;11,(U1868-#REF!-#REF!),0)</f>
        <v>0</v>
      </c>
    </row>
    <row r="1869" spans="1:23" s="2" customFormat="1" ht="10.7">
      <c r="A1869" s="259">
        <v>1844</v>
      </c>
      <c r="B1869" s="189"/>
      <c r="C1869" s="186"/>
      <c r="D1869" s="187"/>
      <c r="E1869" s="186"/>
      <c r="F1869" s="188"/>
      <c r="G1869" s="262">
        <f t="shared" si="57"/>
        <v>0</v>
      </c>
      <c r="H1869" s="192"/>
      <c r="I1869" s="187"/>
      <c r="J1869" s="187"/>
      <c r="K1869" s="187"/>
      <c r="L1869" s="187"/>
      <c r="M1869" s="187"/>
      <c r="N1869" s="187"/>
      <c r="O1869" s="187"/>
      <c r="P1869" s="187"/>
      <c r="Q1869" s="187"/>
      <c r="R1869" s="187"/>
      <c r="S1869" s="187"/>
      <c r="T1869" s="269"/>
      <c r="U1869" s="271">
        <f>IF(AND(H1869=0,I1869=0,J1869=0,K1869=0,L1869=0,M1869=0,N1869=0,O1869=0,P1869=0,Q1869=0,R1869=0,S1869=0,T1869=0),0,AVERAGE($H1869:T1869))</f>
        <v>0</v>
      </c>
      <c r="V1869" s="272">
        <f t="shared" si="58"/>
        <v>0</v>
      </c>
      <c r="W1869" s="272">
        <f>IF(U1869&gt;11,(U1869-#REF!-#REF!),0)</f>
        <v>0</v>
      </c>
    </row>
    <row r="1870" spans="1:23" s="2" customFormat="1" ht="10.7">
      <c r="A1870" s="259">
        <v>1845</v>
      </c>
      <c r="B1870" s="189"/>
      <c r="C1870" s="186"/>
      <c r="D1870" s="187"/>
      <c r="E1870" s="186"/>
      <c r="F1870" s="188"/>
      <c r="G1870" s="262">
        <f t="shared" si="57"/>
        <v>0</v>
      </c>
      <c r="H1870" s="192"/>
      <c r="I1870" s="187"/>
      <c r="J1870" s="187"/>
      <c r="K1870" s="187"/>
      <c r="L1870" s="187"/>
      <c r="M1870" s="187"/>
      <c r="N1870" s="187"/>
      <c r="O1870" s="187"/>
      <c r="P1870" s="187"/>
      <c r="Q1870" s="187"/>
      <c r="R1870" s="187"/>
      <c r="S1870" s="187"/>
      <c r="T1870" s="269"/>
      <c r="U1870" s="271">
        <f>IF(AND(H1870=0,I1870=0,J1870=0,K1870=0,L1870=0,M1870=0,N1870=0,O1870=0,P1870=0,Q1870=0,R1870=0,S1870=0,T1870=0),0,AVERAGE($H1870:T1870))</f>
        <v>0</v>
      </c>
      <c r="V1870" s="272">
        <f t="shared" si="58"/>
        <v>0</v>
      </c>
      <c r="W1870" s="272">
        <f>IF(U1870&gt;11,(U1870-#REF!-#REF!),0)</f>
        <v>0</v>
      </c>
    </row>
    <row r="1871" spans="1:23" s="2" customFormat="1" ht="10.7">
      <c r="A1871" s="259">
        <v>1846</v>
      </c>
      <c r="B1871" s="189"/>
      <c r="C1871" s="186"/>
      <c r="D1871" s="187"/>
      <c r="E1871" s="186"/>
      <c r="F1871" s="188"/>
      <c r="G1871" s="262">
        <f t="shared" si="57"/>
        <v>0</v>
      </c>
      <c r="H1871" s="192"/>
      <c r="I1871" s="187"/>
      <c r="J1871" s="187"/>
      <c r="K1871" s="187"/>
      <c r="L1871" s="187"/>
      <c r="M1871" s="187"/>
      <c r="N1871" s="187"/>
      <c r="O1871" s="187"/>
      <c r="P1871" s="187"/>
      <c r="Q1871" s="187"/>
      <c r="R1871" s="187"/>
      <c r="S1871" s="187"/>
      <c r="T1871" s="269"/>
      <c r="U1871" s="271">
        <f>IF(AND(H1871=0,I1871=0,J1871=0,K1871=0,L1871=0,M1871=0,N1871=0,O1871=0,P1871=0,Q1871=0,R1871=0,S1871=0,T1871=0),0,AVERAGE($H1871:T1871))</f>
        <v>0</v>
      </c>
      <c r="V1871" s="272">
        <f t="shared" si="58"/>
        <v>0</v>
      </c>
      <c r="W1871" s="272">
        <f>IF(U1871&gt;11,(U1871-#REF!-#REF!),0)</f>
        <v>0</v>
      </c>
    </row>
    <row r="1872" spans="1:23" s="2" customFormat="1" ht="10.7">
      <c r="A1872" s="259">
        <v>1847</v>
      </c>
      <c r="B1872" s="189"/>
      <c r="C1872" s="186"/>
      <c r="D1872" s="187"/>
      <c r="E1872" s="186"/>
      <c r="F1872" s="188"/>
      <c r="G1872" s="262">
        <f t="shared" si="57"/>
        <v>0</v>
      </c>
      <c r="H1872" s="192"/>
      <c r="I1872" s="187"/>
      <c r="J1872" s="187"/>
      <c r="K1872" s="187"/>
      <c r="L1872" s="187"/>
      <c r="M1872" s="187"/>
      <c r="N1872" s="187"/>
      <c r="O1872" s="187"/>
      <c r="P1872" s="187"/>
      <c r="Q1872" s="187"/>
      <c r="R1872" s="187"/>
      <c r="S1872" s="187"/>
      <c r="T1872" s="269"/>
      <c r="U1872" s="271">
        <f>IF(AND(H1872=0,I1872=0,J1872=0,K1872=0,L1872=0,M1872=0,N1872=0,O1872=0,P1872=0,Q1872=0,R1872=0,S1872=0,T1872=0),0,AVERAGE($H1872:T1872))</f>
        <v>0</v>
      </c>
      <c r="V1872" s="272">
        <f t="shared" si="58"/>
        <v>0</v>
      </c>
      <c r="W1872" s="272">
        <f>IF(U1872&gt;11,(U1872-#REF!-#REF!),0)</f>
        <v>0</v>
      </c>
    </row>
    <row r="1873" spans="1:23" s="2" customFormat="1" ht="10.7">
      <c r="A1873" s="259">
        <v>1848</v>
      </c>
      <c r="B1873" s="189"/>
      <c r="C1873" s="186"/>
      <c r="D1873" s="187"/>
      <c r="E1873" s="186"/>
      <c r="F1873" s="188"/>
      <c r="G1873" s="262">
        <f t="shared" si="57"/>
        <v>0</v>
      </c>
      <c r="H1873" s="192"/>
      <c r="I1873" s="187"/>
      <c r="J1873" s="187"/>
      <c r="K1873" s="187"/>
      <c r="L1873" s="187"/>
      <c r="M1873" s="187"/>
      <c r="N1873" s="187"/>
      <c r="O1873" s="187"/>
      <c r="P1873" s="187"/>
      <c r="Q1873" s="187"/>
      <c r="R1873" s="187"/>
      <c r="S1873" s="187"/>
      <c r="T1873" s="269"/>
      <c r="U1873" s="271">
        <f>IF(AND(H1873=0,I1873=0,J1873=0,K1873=0,L1873=0,M1873=0,N1873=0,O1873=0,P1873=0,Q1873=0,R1873=0,S1873=0,T1873=0),0,AVERAGE($H1873:T1873))</f>
        <v>0</v>
      </c>
      <c r="V1873" s="272">
        <f t="shared" si="58"/>
        <v>0</v>
      </c>
      <c r="W1873" s="272">
        <f>IF(U1873&gt;11,(U1873-#REF!-#REF!),0)</f>
        <v>0</v>
      </c>
    </row>
    <row r="1874" spans="1:23" s="2" customFormat="1" ht="10.7">
      <c r="A1874" s="259">
        <v>1849</v>
      </c>
      <c r="B1874" s="189"/>
      <c r="C1874" s="186"/>
      <c r="D1874" s="187"/>
      <c r="E1874" s="186"/>
      <c r="F1874" s="188"/>
      <c r="G1874" s="262">
        <f t="shared" si="57"/>
        <v>0</v>
      </c>
      <c r="H1874" s="192"/>
      <c r="I1874" s="187"/>
      <c r="J1874" s="187"/>
      <c r="K1874" s="187"/>
      <c r="L1874" s="187"/>
      <c r="M1874" s="187"/>
      <c r="N1874" s="187"/>
      <c r="O1874" s="187"/>
      <c r="P1874" s="187"/>
      <c r="Q1874" s="187"/>
      <c r="R1874" s="187"/>
      <c r="S1874" s="187"/>
      <c r="T1874" s="269"/>
      <c r="U1874" s="271">
        <f>IF(AND(H1874=0,I1874=0,J1874=0,K1874=0,L1874=0,M1874=0,N1874=0,O1874=0,P1874=0,Q1874=0,R1874=0,S1874=0,T1874=0),0,AVERAGE($H1874:T1874))</f>
        <v>0</v>
      </c>
      <c r="V1874" s="272">
        <f t="shared" si="58"/>
        <v>0</v>
      </c>
      <c r="W1874" s="272">
        <f>IF(U1874&gt;11,(U1874-#REF!-#REF!),0)</f>
        <v>0</v>
      </c>
    </row>
    <row r="1875" spans="1:23" s="2" customFormat="1" ht="10.7">
      <c r="A1875" s="259">
        <v>1850</v>
      </c>
      <c r="B1875" s="189"/>
      <c r="C1875" s="186"/>
      <c r="D1875" s="187"/>
      <c r="E1875" s="186"/>
      <c r="F1875" s="188"/>
      <c r="G1875" s="262">
        <f t="shared" si="57"/>
        <v>0</v>
      </c>
      <c r="H1875" s="192"/>
      <c r="I1875" s="187"/>
      <c r="J1875" s="187"/>
      <c r="K1875" s="187"/>
      <c r="L1875" s="187"/>
      <c r="M1875" s="187"/>
      <c r="N1875" s="187"/>
      <c r="O1875" s="187"/>
      <c r="P1875" s="187"/>
      <c r="Q1875" s="187"/>
      <c r="R1875" s="187"/>
      <c r="S1875" s="187"/>
      <c r="T1875" s="269"/>
      <c r="U1875" s="271">
        <f>IF(AND(H1875=0,I1875=0,J1875=0,K1875=0,L1875=0,M1875=0,N1875=0,O1875=0,P1875=0,Q1875=0,R1875=0,S1875=0,T1875=0),0,AVERAGE($H1875:T1875))</f>
        <v>0</v>
      </c>
      <c r="V1875" s="272">
        <f t="shared" si="58"/>
        <v>0</v>
      </c>
      <c r="W1875" s="272">
        <f>IF(U1875&gt;11,(U1875-#REF!-#REF!),0)</f>
        <v>0</v>
      </c>
    </row>
    <row r="1876" spans="1:23" s="2" customFormat="1" ht="10.7">
      <c r="A1876" s="259">
        <v>1851</v>
      </c>
      <c r="B1876" s="189"/>
      <c r="C1876" s="186"/>
      <c r="D1876" s="187"/>
      <c r="E1876" s="186"/>
      <c r="F1876" s="188"/>
      <c r="G1876" s="262">
        <f t="shared" si="57"/>
        <v>0</v>
      </c>
      <c r="H1876" s="192"/>
      <c r="I1876" s="187"/>
      <c r="J1876" s="187"/>
      <c r="K1876" s="187"/>
      <c r="L1876" s="187"/>
      <c r="M1876" s="187"/>
      <c r="N1876" s="187"/>
      <c r="O1876" s="187"/>
      <c r="P1876" s="187"/>
      <c r="Q1876" s="187"/>
      <c r="R1876" s="187"/>
      <c r="S1876" s="187"/>
      <c r="T1876" s="269"/>
      <c r="U1876" s="271">
        <f>IF(AND(H1876=0,I1876=0,J1876=0,K1876=0,L1876=0,M1876=0,N1876=0,O1876=0,P1876=0,Q1876=0,R1876=0,S1876=0,T1876=0),0,AVERAGE($H1876:T1876))</f>
        <v>0</v>
      </c>
      <c r="V1876" s="272">
        <f t="shared" si="58"/>
        <v>0</v>
      </c>
      <c r="W1876" s="272">
        <f>IF(U1876&gt;11,(U1876-#REF!-#REF!),0)</f>
        <v>0</v>
      </c>
    </row>
    <row r="1877" spans="1:23" s="2" customFormat="1" ht="10.7">
      <c r="A1877" s="259">
        <v>1852</v>
      </c>
      <c r="B1877" s="189"/>
      <c r="C1877" s="186"/>
      <c r="D1877" s="187"/>
      <c r="E1877" s="186"/>
      <c r="F1877" s="188"/>
      <c r="G1877" s="262">
        <f t="shared" si="57"/>
        <v>0</v>
      </c>
      <c r="H1877" s="192"/>
      <c r="I1877" s="187"/>
      <c r="J1877" s="187"/>
      <c r="K1877" s="187"/>
      <c r="L1877" s="187"/>
      <c r="M1877" s="187"/>
      <c r="N1877" s="187"/>
      <c r="O1877" s="187"/>
      <c r="P1877" s="187"/>
      <c r="Q1877" s="187"/>
      <c r="R1877" s="187"/>
      <c r="S1877" s="187"/>
      <c r="T1877" s="269"/>
      <c r="U1877" s="271">
        <f>IF(AND(H1877=0,I1877=0,J1877=0,K1877=0,L1877=0,M1877=0,N1877=0,O1877=0,P1877=0,Q1877=0,R1877=0,S1877=0,T1877=0),0,AVERAGE($H1877:T1877))</f>
        <v>0</v>
      </c>
      <c r="V1877" s="272">
        <f t="shared" si="58"/>
        <v>0</v>
      </c>
      <c r="W1877" s="272">
        <f>IF(U1877&gt;11,(U1877-#REF!-#REF!),0)</f>
        <v>0</v>
      </c>
    </row>
    <row r="1878" spans="1:23" s="2" customFormat="1" ht="10.7">
      <c r="A1878" s="259">
        <v>1853</v>
      </c>
      <c r="B1878" s="189"/>
      <c r="C1878" s="186"/>
      <c r="D1878" s="187"/>
      <c r="E1878" s="186"/>
      <c r="F1878" s="188"/>
      <c r="G1878" s="262">
        <f t="shared" si="57"/>
        <v>0</v>
      </c>
      <c r="H1878" s="192"/>
      <c r="I1878" s="187"/>
      <c r="J1878" s="187"/>
      <c r="K1878" s="187"/>
      <c r="L1878" s="187"/>
      <c r="M1878" s="187"/>
      <c r="N1878" s="187"/>
      <c r="O1878" s="187"/>
      <c r="P1878" s="187"/>
      <c r="Q1878" s="187"/>
      <c r="R1878" s="187"/>
      <c r="S1878" s="187"/>
      <c r="T1878" s="269"/>
      <c r="U1878" s="271">
        <f>IF(AND(H1878=0,I1878=0,J1878=0,K1878=0,L1878=0,M1878=0,N1878=0,O1878=0,P1878=0,Q1878=0,R1878=0,S1878=0,T1878=0),0,AVERAGE($H1878:T1878))</f>
        <v>0</v>
      </c>
      <c r="V1878" s="272">
        <f t="shared" si="58"/>
        <v>0</v>
      </c>
      <c r="W1878" s="272">
        <f>IF(U1878&gt;11,(U1878-#REF!-#REF!),0)</f>
        <v>0</v>
      </c>
    </row>
    <row r="1879" spans="1:23" s="2" customFormat="1" ht="10.7">
      <c r="A1879" s="259">
        <v>1854</v>
      </c>
      <c r="B1879" s="189"/>
      <c r="C1879" s="186"/>
      <c r="D1879" s="187"/>
      <c r="E1879" s="186"/>
      <c r="F1879" s="188"/>
      <c r="G1879" s="262">
        <f t="shared" si="57"/>
        <v>0</v>
      </c>
      <c r="H1879" s="192"/>
      <c r="I1879" s="187"/>
      <c r="J1879" s="187"/>
      <c r="K1879" s="187"/>
      <c r="L1879" s="187"/>
      <c r="M1879" s="187"/>
      <c r="N1879" s="187"/>
      <c r="O1879" s="187"/>
      <c r="P1879" s="187"/>
      <c r="Q1879" s="187"/>
      <c r="R1879" s="187"/>
      <c r="S1879" s="187"/>
      <c r="T1879" s="269"/>
      <c r="U1879" s="271">
        <f>IF(AND(H1879=0,I1879=0,J1879=0,K1879=0,L1879=0,M1879=0,N1879=0,O1879=0,P1879=0,Q1879=0,R1879=0,S1879=0,T1879=0),0,AVERAGE($H1879:T1879))</f>
        <v>0</v>
      </c>
      <c r="V1879" s="272">
        <f t="shared" si="58"/>
        <v>0</v>
      </c>
      <c r="W1879" s="272">
        <f>IF(U1879&gt;11,(U1879-#REF!-#REF!),0)</f>
        <v>0</v>
      </c>
    </row>
    <row r="1880" spans="1:23" s="2" customFormat="1" ht="10.7">
      <c r="A1880" s="259">
        <v>1855</v>
      </c>
      <c r="B1880" s="189"/>
      <c r="C1880" s="186"/>
      <c r="D1880" s="187"/>
      <c r="E1880" s="186"/>
      <c r="F1880" s="188"/>
      <c r="G1880" s="262">
        <f t="shared" si="57"/>
        <v>0</v>
      </c>
      <c r="H1880" s="192"/>
      <c r="I1880" s="187"/>
      <c r="J1880" s="187"/>
      <c r="K1880" s="187"/>
      <c r="L1880" s="187"/>
      <c r="M1880" s="187"/>
      <c r="N1880" s="187"/>
      <c r="O1880" s="187"/>
      <c r="P1880" s="187"/>
      <c r="Q1880" s="187"/>
      <c r="R1880" s="187"/>
      <c r="S1880" s="187"/>
      <c r="T1880" s="269"/>
      <c r="U1880" s="271">
        <f>IF(AND(H1880=0,I1880=0,J1880=0,K1880=0,L1880=0,M1880=0,N1880=0,O1880=0,P1880=0,Q1880=0,R1880=0,S1880=0,T1880=0),0,AVERAGE($H1880:T1880))</f>
        <v>0</v>
      </c>
      <c r="V1880" s="272">
        <f t="shared" si="58"/>
        <v>0</v>
      </c>
      <c r="W1880" s="272">
        <f>IF(U1880&gt;11,(U1880-#REF!-#REF!),0)</f>
        <v>0</v>
      </c>
    </row>
    <row r="1881" spans="1:23" s="2" customFormat="1" ht="10.7">
      <c r="A1881" s="259">
        <v>1856</v>
      </c>
      <c r="B1881" s="189"/>
      <c r="C1881" s="186"/>
      <c r="D1881" s="187"/>
      <c r="E1881" s="186"/>
      <c r="F1881" s="188"/>
      <c r="G1881" s="262">
        <f t="shared" si="57"/>
        <v>0</v>
      </c>
      <c r="H1881" s="192"/>
      <c r="I1881" s="187"/>
      <c r="J1881" s="187"/>
      <c r="K1881" s="187"/>
      <c r="L1881" s="187"/>
      <c r="M1881" s="187"/>
      <c r="N1881" s="187"/>
      <c r="O1881" s="187"/>
      <c r="P1881" s="187"/>
      <c r="Q1881" s="187"/>
      <c r="R1881" s="187"/>
      <c r="S1881" s="187"/>
      <c r="T1881" s="269"/>
      <c r="U1881" s="271">
        <f>IF(AND(H1881=0,I1881=0,J1881=0,K1881=0,L1881=0,M1881=0,N1881=0,O1881=0,P1881=0,Q1881=0,R1881=0,S1881=0,T1881=0),0,AVERAGE($H1881:T1881))</f>
        <v>0</v>
      </c>
      <c r="V1881" s="272">
        <f t="shared" si="58"/>
        <v>0</v>
      </c>
      <c r="W1881" s="272">
        <f>IF(U1881&gt;11,(U1881-#REF!-#REF!),0)</f>
        <v>0</v>
      </c>
    </row>
    <row r="1882" spans="1:23" s="2" customFormat="1" ht="10.7">
      <c r="A1882" s="259">
        <v>1857</v>
      </c>
      <c r="B1882" s="189"/>
      <c r="C1882" s="186"/>
      <c r="D1882" s="187"/>
      <c r="E1882" s="186"/>
      <c r="F1882" s="188"/>
      <c r="G1882" s="262">
        <f t="shared" si="57"/>
        <v>0</v>
      </c>
      <c r="H1882" s="192"/>
      <c r="I1882" s="187"/>
      <c r="J1882" s="187"/>
      <c r="K1882" s="187"/>
      <c r="L1882" s="187"/>
      <c r="M1882" s="187"/>
      <c r="N1882" s="187"/>
      <c r="O1882" s="187"/>
      <c r="P1882" s="187"/>
      <c r="Q1882" s="187"/>
      <c r="R1882" s="187"/>
      <c r="S1882" s="187"/>
      <c r="T1882" s="269"/>
      <c r="U1882" s="271">
        <f>IF(AND(H1882=0,I1882=0,J1882=0,K1882=0,L1882=0,M1882=0,N1882=0,O1882=0,P1882=0,Q1882=0,R1882=0,S1882=0,T1882=0),0,AVERAGE($H1882:T1882))</f>
        <v>0</v>
      </c>
      <c r="V1882" s="272">
        <f t="shared" si="58"/>
        <v>0</v>
      </c>
      <c r="W1882" s="272">
        <f>IF(U1882&gt;11,(U1882-#REF!-#REF!),0)</f>
        <v>0</v>
      </c>
    </row>
    <row r="1883" spans="1:23" s="2" customFormat="1" ht="10.7">
      <c r="A1883" s="259">
        <v>1858</v>
      </c>
      <c r="B1883" s="189"/>
      <c r="C1883" s="186"/>
      <c r="D1883" s="187"/>
      <c r="E1883" s="186"/>
      <c r="F1883" s="188"/>
      <c r="G1883" s="262">
        <f t="shared" ref="G1883:G1946" si="59">IF(E1883="Residencial",D1883,E1883)</f>
        <v>0</v>
      </c>
      <c r="H1883" s="192"/>
      <c r="I1883" s="187"/>
      <c r="J1883" s="187"/>
      <c r="K1883" s="187"/>
      <c r="L1883" s="187"/>
      <c r="M1883" s="187"/>
      <c r="N1883" s="187"/>
      <c r="O1883" s="187"/>
      <c r="P1883" s="187"/>
      <c r="Q1883" s="187"/>
      <c r="R1883" s="187"/>
      <c r="S1883" s="187"/>
      <c r="T1883" s="269"/>
      <c r="U1883" s="271">
        <f>IF(AND(H1883=0,I1883=0,J1883=0,K1883=0,L1883=0,M1883=0,N1883=0,O1883=0,P1883=0,Q1883=0,R1883=0,S1883=0,T1883=0),0,AVERAGE($H1883:T1883))</f>
        <v>0</v>
      </c>
      <c r="V1883" s="272">
        <f t="shared" ref="V1883:V1946" si="60">IF(U1883&lt;=11,U1883,11)</f>
        <v>0</v>
      </c>
      <c r="W1883" s="272">
        <f>IF(U1883&gt;11,(U1883-#REF!-#REF!),0)</f>
        <v>0</v>
      </c>
    </row>
    <row r="1884" spans="1:23" s="2" customFormat="1" ht="10.7">
      <c r="A1884" s="259">
        <v>1859</v>
      </c>
      <c r="B1884" s="189"/>
      <c r="C1884" s="186"/>
      <c r="D1884" s="187"/>
      <c r="E1884" s="186"/>
      <c r="F1884" s="188"/>
      <c r="G1884" s="262">
        <f t="shared" si="59"/>
        <v>0</v>
      </c>
      <c r="H1884" s="192"/>
      <c r="I1884" s="187"/>
      <c r="J1884" s="187"/>
      <c r="K1884" s="187"/>
      <c r="L1884" s="187"/>
      <c r="M1884" s="187"/>
      <c r="N1884" s="187"/>
      <c r="O1884" s="187"/>
      <c r="P1884" s="187"/>
      <c r="Q1884" s="187"/>
      <c r="R1884" s="187"/>
      <c r="S1884" s="187"/>
      <c r="T1884" s="269"/>
      <c r="U1884" s="271">
        <f>IF(AND(H1884=0,I1884=0,J1884=0,K1884=0,L1884=0,M1884=0,N1884=0,O1884=0,P1884=0,Q1884=0,R1884=0,S1884=0,T1884=0),0,AVERAGE($H1884:T1884))</f>
        <v>0</v>
      </c>
      <c r="V1884" s="272">
        <f t="shared" si="60"/>
        <v>0</v>
      </c>
      <c r="W1884" s="272">
        <f>IF(U1884&gt;11,(U1884-#REF!-#REF!),0)</f>
        <v>0</v>
      </c>
    </row>
    <row r="1885" spans="1:23" s="2" customFormat="1" ht="10.7">
      <c r="A1885" s="259">
        <v>1860</v>
      </c>
      <c r="B1885" s="189"/>
      <c r="C1885" s="186"/>
      <c r="D1885" s="187"/>
      <c r="E1885" s="186"/>
      <c r="F1885" s="188"/>
      <c r="G1885" s="262">
        <f t="shared" si="59"/>
        <v>0</v>
      </c>
      <c r="H1885" s="192"/>
      <c r="I1885" s="187"/>
      <c r="J1885" s="187"/>
      <c r="K1885" s="187"/>
      <c r="L1885" s="187"/>
      <c r="M1885" s="187"/>
      <c r="N1885" s="187"/>
      <c r="O1885" s="187"/>
      <c r="P1885" s="187"/>
      <c r="Q1885" s="187"/>
      <c r="R1885" s="187"/>
      <c r="S1885" s="187"/>
      <c r="T1885" s="269"/>
      <c r="U1885" s="271">
        <f>IF(AND(H1885=0,I1885=0,J1885=0,K1885=0,L1885=0,M1885=0,N1885=0,O1885=0,P1885=0,Q1885=0,R1885=0,S1885=0,T1885=0),0,AVERAGE($H1885:T1885))</f>
        <v>0</v>
      </c>
      <c r="V1885" s="272">
        <f t="shared" si="60"/>
        <v>0</v>
      </c>
      <c r="W1885" s="272">
        <f>IF(U1885&gt;11,(U1885-#REF!-#REF!),0)</f>
        <v>0</v>
      </c>
    </row>
    <row r="1886" spans="1:23" s="2" customFormat="1" ht="10.7">
      <c r="A1886" s="259">
        <v>1861</v>
      </c>
      <c r="B1886" s="189"/>
      <c r="C1886" s="186"/>
      <c r="D1886" s="187"/>
      <c r="E1886" s="186"/>
      <c r="F1886" s="188"/>
      <c r="G1886" s="262">
        <f t="shared" si="59"/>
        <v>0</v>
      </c>
      <c r="H1886" s="192"/>
      <c r="I1886" s="187"/>
      <c r="J1886" s="187"/>
      <c r="K1886" s="187"/>
      <c r="L1886" s="187"/>
      <c r="M1886" s="187"/>
      <c r="N1886" s="187"/>
      <c r="O1886" s="187"/>
      <c r="P1886" s="187"/>
      <c r="Q1886" s="187"/>
      <c r="R1886" s="187"/>
      <c r="S1886" s="187"/>
      <c r="T1886" s="269"/>
      <c r="U1886" s="271">
        <f>IF(AND(H1886=0,I1886=0,J1886=0,K1886=0,L1886=0,M1886=0,N1886=0,O1886=0,P1886=0,Q1886=0,R1886=0,S1886=0,T1886=0),0,AVERAGE($H1886:T1886))</f>
        <v>0</v>
      </c>
      <c r="V1886" s="272">
        <f t="shared" si="60"/>
        <v>0</v>
      </c>
      <c r="W1886" s="272">
        <f>IF(U1886&gt;11,(U1886-#REF!-#REF!),0)</f>
        <v>0</v>
      </c>
    </row>
    <row r="1887" spans="1:23" s="2" customFormat="1" ht="10.7">
      <c r="A1887" s="259">
        <v>1862</v>
      </c>
      <c r="B1887" s="189"/>
      <c r="C1887" s="186"/>
      <c r="D1887" s="187"/>
      <c r="E1887" s="186"/>
      <c r="F1887" s="188"/>
      <c r="G1887" s="262">
        <f t="shared" si="59"/>
        <v>0</v>
      </c>
      <c r="H1887" s="192"/>
      <c r="I1887" s="187"/>
      <c r="J1887" s="187"/>
      <c r="K1887" s="187"/>
      <c r="L1887" s="187"/>
      <c r="M1887" s="187"/>
      <c r="N1887" s="187"/>
      <c r="O1887" s="187"/>
      <c r="P1887" s="187"/>
      <c r="Q1887" s="187"/>
      <c r="R1887" s="187"/>
      <c r="S1887" s="187"/>
      <c r="T1887" s="269"/>
      <c r="U1887" s="271">
        <f>IF(AND(H1887=0,I1887=0,J1887=0,K1887=0,L1887=0,M1887=0,N1887=0,O1887=0,P1887=0,Q1887=0,R1887=0,S1887=0,T1887=0),0,AVERAGE($H1887:T1887))</f>
        <v>0</v>
      </c>
      <c r="V1887" s="272">
        <f t="shared" si="60"/>
        <v>0</v>
      </c>
      <c r="W1887" s="272">
        <f>IF(U1887&gt;11,(U1887-#REF!-#REF!),0)</f>
        <v>0</v>
      </c>
    </row>
    <row r="1888" spans="1:23" s="2" customFormat="1" ht="10.7">
      <c r="A1888" s="259">
        <v>1863</v>
      </c>
      <c r="B1888" s="189"/>
      <c r="C1888" s="186"/>
      <c r="D1888" s="187"/>
      <c r="E1888" s="186"/>
      <c r="F1888" s="188"/>
      <c r="G1888" s="262">
        <f t="shared" si="59"/>
        <v>0</v>
      </c>
      <c r="H1888" s="192"/>
      <c r="I1888" s="187"/>
      <c r="J1888" s="187"/>
      <c r="K1888" s="187"/>
      <c r="L1888" s="187"/>
      <c r="M1888" s="187"/>
      <c r="N1888" s="187"/>
      <c r="O1888" s="187"/>
      <c r="P1888" s="187"/>
      <c r="Q1888" s="187"/>
      <c r="R1888" s="187"/>
      <c r="S1888" s="187"/>
      <c r="T1888" s="269"/>
      <c r="U1888" s="271">
        <f>IF(AND(H1888=0,I1888=0,J1888=0,K1888=0,L1888=0,M1888=0,N1888=0,O1888=0,P1888=0,Q1888=0,R1888=0,S1888=0,T1888=0),0,AVERAGE($H1888:T1888))</f>
        <v>0</v>
      </c>
      <c r="V1888" s="272">
        <f t="shared" si="60"/>
        <v>0</v>
      </c>
      <c r="W1888" s="272">
        <f>IF(U1888&gt;11,(U1888-#REF!-#REF!),0)</f>
        <v>0</v>
      </c>
    </row>
    <row r="1889" spans="1:23" s="2" customFormat="1" ht="10.7">
      <c r="A1889" s="259">
        <v>1864</v>
      </c>
      <c r="B1889" s="189"/>
      <c r="C1889" s="186"/>
      <c r="D1889" s="187"/>
      <c r="E1889" s="186"/>
      <c r="F1889" s="188"/>
      <c r="G1889" s="262">
        <f t="shared" si="59"/>
        <v>0</v>
      </c>
      <c r="H1889" s="192"/>
      <c r="I1889" s="187"/>
      <c r="J1889" s="187"/>
      <c r="K1889" s="187"/>
      <c r="L1889" s="187"/>
      <c r="M1889" s="187"/>
      <c r="N1889" s="187"/>
      <c r="O1889" s="187"/>
      <c r="P1889" s="187"/>
      <c r="Q1889" s="187"/>
      <c r="R1889" s="187"/>
      <c r="S1889" s="187"/>
      <c r="T1889" s="269"/>
      <c r="U1889" s="271">
        <f>IF(AND(H1889=0,I1889=0,J1889=0,K1889=0,L1889=0,M1889=0,N1889=0,O1889=0,P1889=0,Q1889=0,R1889=0,S1889=0,T1889=0),0,AVERAGE($H1889:T1889))</f>
        <v>0</v>
      </c>
      <c r="V1889" s="272">
        <f t="shared" si="60"/>
        <v>0</v>
      </c>
      <c r="W1889" s="272">
        <f>IF(U1889&gt;11,(U1889-#REF!-#REF!),0)</f>
        <v>0</v>
      </c>
    </row>
    <row r="1890" spans="1:23" s="2" customFormat="1" ht="10.7">
      <c r="A1890" s="259">
        <v>1865</v>
      </c>
      <c r="B1890" s="189"/>
      <c r="C1890" s="186"/>
      <c r="D1890" s="187"/>
      <c r="E1890" s="186"/>
      <c r="F1890" s="188"/>
      <c r="G1890" s="262">
        <f t="shared" si="59"/>
        <v>0</v>
      </c>
      <c r="H1890" s="192"/>
      <c r="I1890" s="187"/>
      <c r="J1890" s="187"/>
      <c r="K1890" s="187"/>
      <c r="L1890" s="187"/>
      <c r="M1890" s="187"/>
      <c r="N1890" s="187"/>
      <c r="O1890" s="187"/>
      <c r="P1890" s="187"/>
      <c r="Q1890" s="187"/>
      <c r="R1890" s="187"/>
      <c r="S1890" s="187"/>
      <c r="T1890" s="269"/>
      <c r="U1890" s="271">
        <f>IF(AND(H1890=0,I1890=0,J1890=0,K1890=0,L1890=0,M1890=0,N1890=0,O1890=0,P1890=0,Q1890=0,R1890=0,S1890=0,T1890=0),0,AVERAGE($H1890:T1890))</f>
        <v>0</v>
      </c>
      <c r="V1890" s="272">
        <f t="shared" si="60"/>
        <v>0</v>
      </c>
      <c r="W1890" s="272">
        <f>IF(U1890&gt;11,(U1890-#REF!-#REF!),0)</f>
        <v>0</v>
      </c>
    </row>
    <row r="1891" spans="1:23" s="2" customFormat="1" ht="10.7">
      <c r="A1891" s="259">
        <v>1866</v>
      </c>
      <c r="B1891" s="189"/>
      <c r="C1891" s="186"/>
      <c r="D1891" s="187"/>
      <c r="E1891" s="186"/>
      <c r="F1891" s="188"/>
      <c r="G1891" s="262">
        <f t="shared" si="59"/>
        <v>0</v>
      </c>
      <c r="H1891" s="192"/>
      <c r="I1891" s="187"/>
      <c r="J1891" s="187"/>
      <c r="K1891" s="187"/>
      <c r="L1891" s="187"/>
      <c r="M1891" s="187"/>
      <c r="N1891" s="187"/>
      <c r="O1891" s="187"/>
      <c r="P1891" s="187"/>
      <c r="Q1891" s="187"/>
      <c r="R1891" s="187"/>
      <c r="S1891" s="187"/>
      <c r="T1891" s="269"/>
      <c r="U1891" s="271">
        <f>IF(AND(H1891=0,I1891=0,J1891=0,K1891=0,L1891=0,M1891=0,N1891=0,O1891=0,P1891=0,Q1891=0,R1891=0,S1891=0,T1891=0),0,AVERAGE($H1891:T1891))</f>
        <v>0</v>
      </c>
      <c r="V1891" s="272">
        <f t="shared" si="60"/>
        <v>0</v>
      </c>
      <c r="W1891" s="272">
        <f>IF(U1891&gt;11,(U1891-#REF!-#REF!),0)</f>
        <v>0</v>
      </c>
    </row>
    <row r="1892" spans="1:23" s="2" customFormat="1" ht="10.7">
      <c r="A1892" s="259">
        <v>1867</v>
      </c>
      <c r="B1892" s="189"/>
      <c r="C1892" s="186"/>
      <c r="D1892" s="187"/>
      <c r="E1892" s="186"/>
      <c r="F1892" s="188"/>
      <c r="G1892" s="262">
        <f t="shared" si="59"/>
        <v>0</v>
      </c>
      <c r="H1892" s="192"/>
      <c r="I1892" s="187"/>
      <c r="J1892" s="187"/>
      <c r="K1892" s="187"/>
      <c r="L1892" s="187"/>
      <c r="M1892" s="187"/>
      <c r="N1892" s="187"/>
      <c r="O1892" s="187"/>
      <c r="P1892" s="187"/>
      <c r="Q1892" s="187"/>
      <c r="R1892" s="187"/>
      <c r="S1892" s="187"/>
      <c r="T1892" s="269"/>
      <c r="U1892" s="271">
        <f>IF(AND(H1892=0,I1892=0,J1892=0,K1892=0,L1892=0,M1892=0,N1892=0,O1892=0,P1892=0,Q1892=0,R1892=0,S1892=0,T1892=0),0,AVERAGE($H1892:T1892))</f>
        <v>0</v>
      </c>
      <c r="V1892" s="272">
        <f t="shared" si="60"/>
        <v>0</v>
      </c>
      <c r="W1892" s="272">
        <f>IF(U1892&gt;11,(U1892-#REF!-#REF!),0)</f>
        <v>0</v>
      </c>
    </row>
    <row r="1893" spans="1:23" s="2" customFormat="1" ht="10.7">
      <c r="A1893" s="259">
        <v>1868</v>
      </c>
      <c r="B1893" s="189"/>
      <c r="C1893" s="186"/>
      <c r="D1893" s="187"/>
      <c r="E1893" s="186"/>
      <c r="F1893" s="188"/>
      <c r="G1893" s="262">
        <f t="shared" si="59"/>
        <v>0</v>
      </c>
      <c r="H1893" s="192"/>
      <c r="I1893" s="187"/>
      <c r="J1893" s="187"/>
      <c r="K1893" s="187"/>
      <c r="L1893" s="187"/>
      <c r="M1893" s="187"/>
      <c r="N1893" s="187"/>
      <c r="O1893" s="187"/>
      <c r="P1893" s="187"/>
      <c r="Q1893" s="187"/>
      <c r="R1893" s="187"/>
      <c r="S1893" s="187"/>
      <c r="T1893" s="269"/>
      <c r="U1893" s="271">
        <f>IF(AND(H1893=0,I1893=0,J1893=0,K1893=0,L1893=0,M1893=0,N1893=0,O1893=0,P1893=0,Q1893=0,R1893=0,S1893=0,T1893=0),0,AVERAGE($H1893:T1893))</f>
        <v>0</v>
      </c>
      <c r="V1893" s="272">
        <f t="shared" si="60"/>
        <v>0</v>
      </c>
      <c r="W1893" s="272">
        <f>IF(U1893&gt;11,(U1893-#REF!-#REF!),0)</f>
        <v>0</v>
      </c>
    </row>
    <row r="1894" spans="1:23" s="2" customFormat="1" ht="10.7">
      <c r="A1894" s="259">
        <v>1869</v>
      </c>
      <c r="B1894" s="189"/>
      <c r="C1894" s="186"/>
      <c r="D1894" s="187"/>
      <c r="E1894" s="186"/>
      <c r="F1894" s="188"/>
      <c r="G1894" s="262">
        <f t="shared" si="59"/>
        <v>0</v>
      </c>
      <c r="H1894" s="192"/>
      <c r="I1894" s="187"/>
      <c r="J1894" s="187"/>
      <c r="K1894" s="187"/>
      <c r="L1894" s="187"/>
      <c r="M1894" s="187"/>
      <c r="N1894" s="187"/>
      <c r="O1894" s="187"/>
      <c r="P1894" s="187"/>
      <c r="Q1894" s="187"/>
      <c r="R1894" s="187"/>
      <c r="S1894" s="187"/>
      <c r="T1894" s="269"/>
      <c r="U1894" s="271">
        <f>IF(AND(H1894=0,I1894=0,J1894=0,K1894=0,L1894=0,M1894=0,N1894=0,O1894=0,P1894=0,Q1894=0,R1894=0,S1894=0,T1894=0),0,AVERAGE($H1894:T1894))</f>
        <v>0</v>
      </c>
      <c r="V1894" s="272">
        <f t="shared" si="60"/>
        <v>0</v>
      </c>
      <c r="W1894" s="272">
        <f>IF(U1894&gt;11,(U1894-#REF!-#REF!),0)</f>
        <v>0</v>
      </c>
    </row>
    <row r="1895" spans="1:23" s="2" customFormat="1" ht="10.7">
      <c r="A1895" s="259">
        <v>1870</v>
      </c>
      <c r="B1895" s="189"/>
      <c r="C1895" s="186"/>
      <c r="D1895" s="187"/>
      <c r="E1895" s="186"/>
      <c r="F1895" s="188"/>
      <c r="G1895" s="262">
        <f t="shared" si="59"/>
        <v>0</v>
      </c>
      <c r="H1895" s="192"/>
      <c r="I1895" s="187"/>
      <c r="J1895" s="187"/>
      <c r="K1895" s="187"/>
      <c r="L1895" s="187"/>
      <c r="M1895" s="187"/>
      <c r="N1895" s="187"/>
      <c r="O1895" s="187"/>
      <c r="P1895" s="187"/>
      <c r="Q1895" s="187"/>
      <c r="R1895" s="187"/>
      <c r="S1895" s="187"/>
      <c r="T1895" s="269"/>
      <c r="U1895" s="271">
        <f>IF(AND(H1895=0,I1895=0,J1895=0,K1895=0,L1895=0,M1895=0,N1895=0,O1895=0,P1895=0,Q1895=0,R1895=0,S1895=0,T1895=0),0,AVERAGE($H1895:T1895))</f>
        <v>0</v>
      </c>
      <c r="V1895" s="272">
        <f t="shared" si="60"/>
        <v>0</v>
      </c>
      <c r="W1895" s="272">
        <f>IF(U1895&gt;11,(U1895-#REF!-#REF!),0)</f>
        <v>0</v>
      </c>
    </row>
    <row r="1896" spans="1:23" s="2" customFormat="1" ht="10.7">
      <c r="A1896" s="259">
        <v>1871</v>
      </c>
      <c r="B1896" s="189"/>
      <c r="C1896" s="186"/>
      <c r="D1896" s="187"/>
      <c r="E1896" s="186"/>
      <c r="F1896" s="188"/>
      <c r="G1896" s="262">
        <f t="shared" si="59"/>
        <v>0</v>
      </c>
      <c r="H1896" s="192"/>
      <c r="I1896" s="187"/>
      <c r="J1896" s="187"/>
      <c r="K1896" s="187"/>
      <c r="L1896" s="187"/>
      <c r="M1896" s="187"/>
      <c r="N1896" s="187"/>
      <c r="O1896" s="187"/>
      <c r="P1896" s="187"/>
      <c r="Q1896" s="187"/>
      <c r="R1896" s="187"/>
      <c r="S1896" s="187"/>
      <c r="T1896" s="269"/>
      <c r="U1896" s="271">
        <f>IF(AND(H1896=0,I1896=0,J1896=0,K1896=0,L1896=0,M1896=0,N1896=0,O1896=0,P1896=0,Q1896=0,R1896=0,S1896=0,T1896=0),0,AVERAGE($H1896:T1896))</f>
        <v>0</v>
      </c>
      <c r="V1896" s="272">
        <f t="shared" si="60"/>
        <v>0</v>
      </c>
      <c r="W1896" s="272">
        <f>IF(U1896&gt;11,(U1896-#REF!-#REF!),0)</f>
        <v>0</v>
      </c>
    </row>
    <row r="1897" spans="1:23" s="2" customFormat="1" ht="10.7">
      <c r="A1897" s="259">
        <v>1872</v>
      </c>
      <c r="B1897" s="189"/>
      <c r="C1897" s="186"/>
      <c r="D1897" s="187"/>
      <c r="E1897" s="186"/>
      <c r="F1897" s="188"/>
      <c r="G1897" s="262">
        <f t="shared" si="59"/>
        <v>0</v>
      </c>
      <c r="H1897" s="192"/>
      <c r="I1897" s="187"/>
      <c r="J1897" s="187"/>
      <c r="K1897" s="187"/>
      <c r="L1897" s="187"/>
      <c r="M1897" s="187"/>
      <c r="N1897" s="187"/>
      <c r="O1897" s="187"/>
      <c r="P1897" s="187"/>
      <c r="Q1897" s="187"/>
      <c r="R1897" s="187"/>
      <c r="S1897" s="187"/>
      <c r="T1897" s="269"/>
      <c r="U1897" s="271">
        <f>IF(AND(H1897=0,I1897=0,J1897=0,K1897=0,L1897=0,M1897=0,N1897=0,O1897=0,P1897=0,Q1897=0,R1897=0,S1897=0,T1897=0),0,AVERAGE($H1897:T1897))</f>
        <v>0</v>
      </c>
      <c r="V1897" s="272">
        <f t="shared" si="60"/>
        <v>0</v>
      </c>
      <c r="W1897" s="272">
        <f>IF(U1897&gt;11,(U1897-#REF!-#REF!),0)</f>
        <v>0</v>
      </c>
    </row>
    <row r="1898" spans="1:23" s="2" customFormat="1" ht="10.7">
      <c r="A1898" s="259">
        <v>1873</v>
      </c>
      <c r="B1898" s="189"/>
      <c r="C1898" s="186"/>
      <c r="D1898" s="187"/>
      <c r="E1898" s="186"/>
      <c r="F1898" s="188"/>
      <c r="G1898" s="262">
        <f t="shared" si="59"/>
        <v>0</v>
      </c>
      <c r="H1898" s="192"/>
      <c r="I1898" s="187"/>
      <c r="J1898" s="187"/>
      <c r="K1898" s="187"/>
      <c r="L1898" s="187"/>
      <c r="M1898" s="187"/>
      <c r="N1898" s="187"/>
      <c r="O1898" s="187"/>
      <c r="P1898" s="187"/>
      <c r="Q1898" s="187"/>
      <c r="R1898" s="187"/>
      <c r="S1898" s="187"/>
      <c r="T1898" s="269"/>
      <c r="U1898" s="271">
        <f>IF(AND(H1898=0,I1898=0,J1898=0,K1898=0,L1898=0,M1898=0,N1898=0,O1898=0,P1898=0,Q1898=0,R1898=0,S1898=0,T1898=0),0,AVERAGE($H1898:T1898))</f>
        <v>0</v>
      </c>
      <c r="V1898" s="272">
        <f t="shared" si="60"/>
        <v>0</v>
      </c>
      <c r="W1898" s="272">
        <f>IF(U1898&gt;11,(U1898-#REF!-#REF!),0)</f>
        <v>0</v>
      </c>
    </row>
    <row r="1899" spans="1:23" s="2" customFormat="1" ht="10.7">
      <c r="A1899" s="259">
        <v>1874</v>
      </c>
      <c r="B1899" s="189"/>
      <c r="C1899" s="186"/>
      <c r="D1899" s="187"/>
      <c r="E1899" s="186"/>
      <c r="F1899" s="188"/>
      <c r="G1899" s="262">
        <f t="shared" si="59"/>
        <v>0</v>
      </c>
      <c r="H1899" s="192"/>
      <c r="I1899" s="187"/>
      <c r="J1899" s="187"/>
      <c r="K1899" s="187"/>
      <c r="L1899" s="187"/>
      <c r="M1899" s="187"/>
      <c r="N1899" s="187"/>
      <c r="O1899" s="187"/>
      <c r="P1899" s="187"/>
      <c r="Q1899" s="187"/>
      <c r="R1899" s="187"/>
      <c r="S1899" s="187"/>
      <c r="T1899" s="269"/>
      <c r="U1899" s="271">
        <f>IF(AND(H1899=0,I1899=0,J1899=0,K1899=0,L1899=0,M1899=0,N1899=0,O1899=0,P1899=0,Q1899=0,R1899=0,S1899=0,T1899=0),0,AVERAGE($H1899:T1899))</f>
        <v>0</v>
      </c>
      <c r="V1899" s="272">
        <f t="shared" si="60"/>
        <v>0</v>
      </c>
      <c r="W1899" s="272">
        <f>IF(U1899&gt;11,(U1899-#REF!-#REF!),0)</f>
        <v>0</v>
      </c>
    </row>
    <row r="1900" spans="1:23" s="2" customFormat="1" ht="10.7">
      <c r="A1900" s="259">
        <v>1875</v>
      </c>
      <c r="B1900" s="189"/>
      <c r="C1900" s="186"/>
      <c r="D1900" s="187"/>
      <c r="E1900" s="186"/>
      <c r="F1900" s="188"/>
      <c r="G1900" s="262">
        <f t="shared" si="59"/>
        <v>0</v>
      </c>
      <c r="H1900" s="192"/>
      <c r="I1900" s="187"/>
      <c r="J1900" s="187"/>
      <c r="K1900" s="187"/>
      <c r="L1900" s="187"/>
      <c r="M1900" s="187"/>
      <c r="N1900" s="187"/>
      <c r="O1900" s="187"/>
      <c r="P1900" s="187"/>
      <c r="Q1900" s="187"/>
      <c r="R1900" s="187"/>
      <c r="S1900" s="187"/>
      <c r="T1900" s="269"/>
      <c r="U1900" s="271">
        <f>IF(AND(H1900=0,I1900=0,J1900=0,K1900=0,L1900=0,M1900=0,N1900=0,O1900=0,P1900=0,Q1900=0,R1900=0,S1900=0,T1900=0),0,AVERAGE($H1900:T1900))</f>
        <v>0</v>
      </c>
      <c r="V1900" s="272">
        <f t="shared" si="60"/>
        <v>0</v>
      </c>
      <c r="W1900" s="272">
        <f>IF(U1900&gt;11,(U1900-#REF!-#REF!),0)</f>
        <v>0</v>
      </c>
    </row>
    <row r="1901" spans="1:23" s="2" customFormat="1" ht="10.7">
      <c r="A1901" s="259">
        <v>1876</v>
      </c>
      <c r="B1901" s="189"/>
      <c r="C1901" s="186"/>
      <c r="D1901" s="187"/>
      <c r="E1901" s="186"/>
      <c r="F1901" s="188"/>
      <c r="G1901" s="262">
        <f t="shared" si="59"/>
        <v>0</v>
      </c>
      <c r="H1901" s="192"/>
      <c r="I1901" s="187"/>
      <c r="J1901" s="187"/>
      <c r="K1901" s="187"/>
      <c r="L1901" s="187"/>
      <c r="M1901" s="187"/>
      <c r="N1901" s="187"/>
      <c r="O1901" s="187"/>
      <c r="P1901" s="187"/>
      <c r="Q1901" s="187"/>
      <c r="R1901" s="187"/>
      <c r="S1901" s="187"/>
      <c r="T1901" s="269"/>
      <c r="U1901" s="271">
        <f>IF(AND(H1901=0,I1901=0,J1901=0,K1901=0,L1901=0,M1901=0,N1901=0,O1901=0,P1901=0,Q1901=0,R1901=0,S1901=0,T1901=0),0,AVERAGE($H1901:T1901))</f>
        <v>0</v>
      </c>
      <c r="V1901" s="272">
        <f t="shared" si="60"/>
        <v>0</v>
      </c>
      <c r="W1901" s="272">
        <f>IF(U1901&gt;11,(U1901-#REF!-#REF!),0)</f>
        <v>0</v>
      </c>
    </row>
    <row r="1902" spans="1:23" s="2" customFormat="1" ht="10.7">
      <c r="A1902" s="259">
        <v>1877</v>
      </c>
      <c r="B1902" s="189"/>
      <c r="C1902" s="186"/>
      <c r="D1902" s="187"/>
      <c r="E1902" s="186"/>
      <c r="F1902" s="188"/>
      <c r="G1902" s="262">
        <f t="shared" si="59"/>
        <v>0</v>
      </c>
      <c r="H1902" s="192"/>
      <c r="I1902" s="187"/>
      <c r="J1902" s="187"/>
      <c r="K1902" s="187"/>
      <c r="L1902" s="187"/>
      <c r="M1902" s="187"/>
      <c r="N1902" s="187"/>
      <c r="O1902" s="187"/>
      <c r="P1902" s="187"/>
      <c r="Q1902" s="187"/>
      <c r="R1902" s="187"/>
      <c r="S1902" s="187"/>
      <c r="T1902" s="269"/>
      <c r="U1902" s="271">
        <f>IF(AND(H1902=0,I1902=0,J1902=0,K1902=0,L1902=0,M1902=0,N1902=0,O1902=0,P1902=0,Q1902=0,R1902=0,S1902=0,T1902=0),0,AVERAGE($H1902:T1902))</f>
        <v>0</v>
      </c>
      <c r="V1902" s="272">
        <f t="shared" si="60"/>
        <v>0</v>
      </c>
      <c r="W1902" s="272">
        <f>IF(U1902&gt;11,(U1902-#REF!-#REF!),0)</f>
        <v>0</v>
      </c>
    </row>
    <row r="1903" spans="1:23" s="2" customFormat="1" ht="10.7">
      <c r="A1903" s="259">
        <v>1878</v>
      </c>
      <c r="B1903" s="189"/>
      <c r="C1903" s="186"/>
      <c r="D1903" s="187"/>
      <c r="E1903" s="186"/>
      <c r="F1903" s="188"/>
      <c r="G1903" s="262">
        <f t="shared" si="59"/>
        <v>0</v>
      </c>
      <c r="H1903" s="192"/>
      <c r="I1903" s="187"/>
      <c r="J1903" s="187"/>
      <c r="K1903" s="187"/>
      <c r="L1903" s="187"/>
      <c r="M1903" s="187"/>
      <c r="N1903" s="187"/>
      <c r="O1903" s="187"/>
      <c r="P1903" s="187"/>
      <c r="Q1903" s="187"/>
      <c r="R1903" s="187"/>
      <c r="S1903" s="187"/>
      <c r="T1903" s="269"/>
      <c r="U1903" s="271">
        <f>IF(AND(H1903=0,I1903=0,J1903=0,K1903=0,L1903=0,M1903=0,N1903=0,O1903=0,P1903=0,Q1903=0,R1903=0,S1903=0,T1903=0),0,AVERAGE($H1903:T1903))</f>
        <v>0</v>
      </c>
      <c r="V1903" s="272">
        <f t="shared" si="60"/>
        <v>0</v>
      </c>
      <c r="W1903" s="272">
        <f>IF(U1903&gt;11,(U1903-#REF!-#REF!),0)</f>
        <v>0</v>
      </c>
    </row>
    <row r="1904" spans="1:23" s="2" customFormat="1" ht="10.7">
      <c r="A1904" s="259">
        <v>1879</v>
      </c>
      <c r="B1904" s="189"/>
      <c r="C1904" s="186"/>
      <c r="D1904" s="187"/>
      <c r="E1904" s="186"/>
      <c r="F1904" s="188"/>
      <c r="G1904" s="262">
        <f t="shared" si="59"/>
        <v>0</v>
      </c>
      <c r="H1904" s="192"/>
      <c r="I1904" s="187"/>
      <c r="J1904" s="187"/>
      <c r="K1904" s="187"/>
      <c r="L1904" s="187"/>
      <c r="M1904" s="187"/>
      <c r="N1904" s="187"/>
      <c r="O1904" s="187"/>
      <c r="P1904" s="187"/>
      <c r="Q1904" s="187"/>
      <c r="R1904" s="187"/>
      <c r="S1904" s="187"/>
      <c r="T1904" s="269"/>
      <c r="U1904" s="271">
        <f>IF(AND(H1904=0,I1904=0,J1904=0,K1904=0,L1904=0,M1904=0,N1904=0,O1904=0,P1904=0,Q1904=0,R1904=0,S1904=0,T1904=0),0,AVERAGE($H1904:T1904))</f>
        <v>0</v>
      </c>
      <c r="V1904" s="272">
        <f t="shared" si="60"/>
        <v>0</v>
      </c>
      <c r="W1904" s="272">
        <f>IF(U1904&gt;11,(U1904-#REF!-#REF!),0)</f>
        <v>0</v>
      </c>
    </row>
    <row r="1905" spans="1:23" s="2" customFormat="1" ht="10.7">
      <c r="A1905" s="259">
        <v>1880</v>
      </c>
      <c r="B1905" s="189"/>
      <c r="C1905" s="186"/>
      <c r="D1905" s="187"/>
      <c r="E1905" s="186"/>
      <c r="F1905" s="188"/>
      <c r="G1905" s="262">
        <f t="shared" si="59"/>
        <v>0</v>
      </c>
      <c r="H1905" s="192"/>
      <c r="I1905" s="187"/>
      <c r="J1905" s="187"/>
      <c r="K1905" s="187"/>
      <c r="L1905" s="187"/>
      <c r="M1905" s="187"/>
      <c r="N1905" s="187"/>
      <c r="O1905" s="187"/>
      <c r="P1905" s="187"/>
      <c r="Q1905" s="187"/>
      <c r="R1905" s="187"/>
      <c r="S1905" s="187"/>
      <c r="T1905" s="269"/>
      <c r="U1905" s="271">
        <f>IF(AND(H1905=0,I1905=0,J1905=0,K1905=0,L1905=0,M1905=0,N1905=0,O1905=0,P1905=0,Q1905=0,R1905=0,S1905=0,T1905=0),0,AVERAGE($H1905:T1905))</f>
        <v>0</v>
      </c>
      <c r="V1905" s="272">
        <f t="shared" si="60"/>
        <v>0</v>
      </c>
      <c r="W1905" s="272">
        <f>IF(U1905&gt;11,(U1905-#REF!-#REF!),0)</f>
        <v>0</v>
      </c>
    </row>
    <row r="1906" spans="1:23" s="2" customFormat="1" ht="10.7">
      <c r="A1906" s="259">
        <v>1881</v>
      </c>
      <c r="B1906" s="189"/>
      <c r="C1906" s="186"/>
      <c r="D1906" s="187"/>
      <c r="E1906" s="186"/>
      <c r="F1906" s="188"/>
      <c r="G1906" s="262">
        <f t="shared" si="59"/>
        <v>0</v>
      </c>
      <c r="H1906" s="192"/>
      <c r="I1906" s="187"/>
      <c r="J1906" s="187"/>
      <c r="K1906" s="187"/>
      <c r="L1906" s="187"/>
      <c r="M1906" s="187"/>
      <c r="N1906" s="187"/>
      <c r="O1906" s="187"/>
      <c r="P1906" s="187"/>
      <c r="Q1906" s="187"/>
      <c r="R1906" s="187"/>
      <c r="S1906" s="187"/>
      <c r="T1906" s="269"/>
      <c r="U1906" s="271">
        <f>IF(AND(H1906=0,I1906=0,J1906=0,K1906=0,L1906=0,M1906=0,N1906=0,O1906=0,P1906=0,Q1906=0,R1906=0,S1906=0,T1906=0),0,AVERAGE($H1906:T1906))</f>
        <v>0</v>
      </c>
      <c r="V1906" s="272">
        <f t="shared" si="60"/>
        <v>0</v>
      </c>
      <c r="W1906" s="272">
        <f>IF(U1906&gt;11,(U1906-#REF!-#REF!),0)</f>
        <v>0</v>
      </c>
    </row>
    <row r="1907" spans="1:23" s="2" customFormat="1" ht="10.7">
      <c r="A1907" s="259">
        <v>1882</v>
      </c>
      <c r="B1907" s="189"/>
      <c r="C1907" s="186"/>
      <c r="D1907" s="187"/>
      <c r="E1907" s="186"/>
      <c r="F1907" s="188"/>
      <c r="G1907" s="262">
        <f t="shared" si="59"/>
        <v>0</v>
      </c>
      <c r="H1907" s="192"/>
      <c r="I1907" s="187"/>
      <c r="J1907" s="187"/>
      <c r="K1907" s="187"/>
      <c r="L1907" s="187"/>
      <c r="M1907" s="187"/>
      <c r="N1907" s="187"/>
      <c r="O1907" s="187"/>
      <c r="P1907" s="187"/>
      <c r="Q1907" s="187"/>
      <c r="R1907" s="187"/>
      <c r="S1907" s="187"/>
      <c r="T1907" s="269"/>
      <c r="U1907" s="271">
        <f>IF(AND(H1907=0,I1907=0,J1907=0,K1907=0,L1907=0,M1907=0,N1907=0,O1907=0,P1907=0,Q1907=0,R1907=0,S1907=0,T1907=0),0,AVERAGE($H1907:T1907))</f>
        <v>0</v>
      </c>
      <c r="V1907" s="272">
        <f t="shared" si="60"/>
        <v>0</v>
      </c>
      <c r="W1907" s="272">
        <f>IF(U1907&gt;11,(U1907-#REF!-#REF!),0)</f>
        <v>0</v>
      </c>
    </row>
    <row r="1908" spans="1:23" s="2" customFormat="1" ht="10.7">
      <c r="A1908" s="259">
        <v>1883</v>
      </c>
      <c r="B1908" s="189"/>
      <c r="C1908" s="186"/>
      <c r="D1908" s="187"/>
      <c r="E1908" s="186"/>
      <c r="F1908" s="188"/>
      <c r="G1908" s="262">
        <f t="shared" si="59"/>
        <v>0</v>
      </c>
      <c r="H1908" s="192"/>
      <c r="I1908" s="187"/>
      <c r="J1908" s="187"/>
      <c r="K1908" s="187"/>
      <c r="L1908" s="187"/>
      <c r="M1908" s="187"/>
      <c r="N1908" s="187"/>
      <c r="O1908" s="187"/>
      <c r="P1908" s="187"/>
      <c r="Q1908" s="187"/>
      <c r="R1908" s="187"/>
      <c r="S1908" s="187"/>
      <c r="T1908" s="269"/>
      <c r="U1908" s="271">
        <f>IF(AND(H1908=0,I1908=0,J1908=0,K1908=0,L1908=0,M1908=0,N1908=0,O1908=0,P1908=0,Q1908=0,R1908=0,S1908=0,T1908=0),0,AVERAGE($H1908:T1908))</f>
        <v>0</v>
      </c>
      <c r="V1908" s="272">
        <f t="shared" si="60"/>
        <v>0</v>
      </c>
      <c r="W1908" s="272">
        <f>IF(U1908&gt;11,(U1908-#REF!-#REF!),0)</f>
        <v>0</v>
      </c>
    </row>
    <row r="1909" spans="1:23" s="2" customFormat="1" ht="10.7">
      <c r="A1909" s="259">
        <v>1884</v>
      </c>
      <c r="B1909" s="189"/>
      <c r="C1909" s="186"/>
      <c r="D1909" s="187"/>
      <c r="E1909" s="186"/>
      <c r="F1909" s="188"/>
      <c r="G1909" s="262">
        <f t="shared" si="59"/>
        <v>0</v>
      </c>
      <c r="H1909" s="192"/>
      <c r="I1909" s="187"/>
      <c r="J1909" s="187"/>
      <c r="K1909" s="187"/>
      <c r="L1909" s="187"/>
      <c r="M1909" s="187"/>
      <c r="N1909" s="187"/>
      <c r="O1909" s="187"/>
      <c r="P1909" s="187"/>
      <c r="Q1909" s="187"/>
      <c r="R1909" s="187"/>
      <c r="S1909" s="187"/>
      <c r="T1909" s="269"/>
      <c r="U1909" s="271">
        <f>IF(AND(H1909=0,I1909=0,J1909=0,K1909=0,L1909=0,M1909=0,N1909=0,O1909=0,P1909=0,Q1909=0,R1909=0,S1909=0,T1909=0),0,AVERAGE($H1909:T1909))</f>
        <v>0</v>
      </c>
      <c r="V1909" s="272">
        <f t="shared" si="60"/>
        <v>0</v>
      </c>
      <c r="W1909" s="272">
        <f>IF(U1909&gt;11,(U1909-#REF!-#REF!),0)</f>
        <v>0</v>
      </c>
    </row>
    <row r="1910" spans="1:23" s="2" customFormat="1" ht="10.7">
      <c r="A1910" s="259">
        <v>1885</v>
      </c>
      <c r="B1910" s="189"/>
      <c r="C1910" s="186"/>
      <c r="D1910" s="187"/>
      <c r="E1910" s="186"/>
      <c r="F1910" s="188"/>
      <c r="G1910" s="262">
        <f t="shared" si="59"/>
        <v>0</v>
      </c>
      <c r="H1910" s="192"/>
      <c r="I1910" s="187"/>
      <c r="J1910" s="187"/>
      <c r="K1910" s="187"/>
      <c r="L1910" s="187"/>
      <c r="M1910" s="187"/>
      <c r="N1910" s="187"/>
      <c r="O1910" s="187"/>
      <c r="P1910" s="187"/>
      <c r="Q1910" s="187"/>
      <c r="R1910" s="187"/>
      <c r="S1910" s="187"/>
      <c r="T1910" s="269"/>
      <c r="U1910" s="271">
        <f>IF(AND(H1910=0,I1910=0,J1910=0,K1910=0,L1910=0,M1910=0,N1910=0,O1910=0,P1910=0,Q1910=0,R1910=0,S1910=0,T1910=0),0,AVERAGE($H1910:T1910))</f>
        <v>0</v>
      </c>
      <c r="V1910" s="272">
        <f t="shared" si="60"/>
        <v>0</v>
      </c>
      <c r="W1910" s="272">
        <f>IF(U1910&gt;11,(U1910-#REF!-#REF!),0)</f>
        <v>0</v>
      </c>
    </row>
    <row r="1911" spans="1:23" s="2" customFormat="1" ht="10.7">
      <c r="A1911" s="259">
        <v>1886</v>
      </c>
      <c r="B1911" s="189"/>
      <c r="C1911" s="186"/>
      <c r="D1911" s="187"/>
      <c r="E1911" s="186"/>
      <c r="F1911" s="188"/>
      <c r="G1911" s="262">
        <f t="shared" si="59"/>
        <v>0</v>
      </c>
      <c r="H1911" s="192"/>
      <c r="I1911" s="187"/>
      <c r="J1911" s="187"/>
      <c r="K1911" s="187"/>
      <c r="L1911" s="187"/>
      <c r="M1911" s="187"/>
      <c r="N1911" s="187"/>
      <c r="O1911" s="187"/>
      <c r="P1911" s="187"/>
      <c r="Q1911" s="187"/>
      <c r="R1911" s="187"/>
      <c r="S1911" s="187"/>
      <c r="T1911" s="269"/>
      <c r="U1911" s="271">
        <f>IF(AND(H1911=0,I1911=0,J1911=0,K1911=0,L1911=0,M1911=0,N1911=0,O1911=0,P1911=0,Q1911=0,R1911=0,S1911=0,T1911=0),0,AVERAGE($H1911:T1911))</f>
        <v>0</v>
      </c>
      <c r="V1911" s="272">
        <f t="shared" si="60"/>
        <v>0</v>
      </c>
      <c r="W1911" s="272">
        <f>IF(U1911&gt;11,(U1911-#REF!-#REF!),0)</f>
        <v>0</v>
      </c>
    </row>
    <row r="1912" spans="1:23" s="2" customFormat="1" ht="10.7">
      <c r="A1912" s="259">
        <v>1887</v>
      </c>
      <c r="B1912" s="189"/>
      <c r="C1912" s="186"/>
      <c r="D1912" s="187"/>
      <c r="E1912" s="186"/>
      <c r="F1912" s="188"/>
      <c r="G1912" s="262">
        <f t="shared" si="59"/>
        <v>0</v>
      </c>
      <c r="H1912" s="192"/>
      <c r="I1912" s="187"/>
      <c r="J1912" s="187"/>
      <c r="K1912" s="187"/>
      <c r="L1912" s="187"/>
      <c r="M1912" s="187"/>
      <c r="N1912" s="187"/>
      <c r="O1912" s="187"/>
      <c r="P1912" s="187"/>
      <c r="Q1912" s="187"/>
      <c r="R1912" s="187"/>
      <c r="S1912" s="187"/>
      <c r="T1912" s="269"/>
      <c r="U1912" s="271">
        <f>IF(AND(H1912=0,I1912=0,J1912=0,K1912=0,L1912=0,M1912=0,N1912=0,O1912=0,P1912=0,Q1912=0,R1912=0,S1912=0,T1912=0),0,AVERAGE($H1912:T1912))</f>
        <v>0</v>
      </c>
      <c r="V1912" s="272">
        <f t="shared" si="60"/>
        <v>0</v>
      </c>
      <c r="W1912" s="272">
        <f>IF(U1912&gt;11,(U1912-#REF!-#REF!),0)</f>
        <v>0</v>
      </c>
    </row>
    <row r="1913" spans="1:23" s="2" customFormat="1" ht="10.7">
      <c r="A1913" s="259">
        <v>1888</v>
      </c>
      <c r="B1913" s="189"/>
      <c r="C1913" s="186"/>
      <c r="D1913" s="187"/>
      <c r="E1913" s="186"/>
      <c r="F1913" s="188"/>
      <c r="G1913" s="262">
        <f t="shared" si="59"/>
        <v>0</v>
      </c>
      <c r="H1913" s="192"/>
      <c r="I1913" s="187"/>
      <c r="J1913" s="187"/>
      <c r="K1913" s="187"/>
      <c r="L1913" s="187"/>
      <c r="M1913" s="187"/>
      <c r="N1913" s="187"/>
      <c r="O1913" s="187"/>
      <c r="P1913" s="187"/>
      <c r="Q1913" s="187"/>
      <c r="R1913" s="187"/>
      <c r="S1913" s="187"/>
      <c r="T1913" s="269"/>
      <c r="U1913" s="271">
        <f>IF(AND(H1913=0,I1913=0,J1913=0,K1913=0,L1913=0,M1913=0,N1913=0,O1913=0,P1913=0,Q1913=0,R1913=0,S1913=0,T1913=0),0,AVERAGE($H1913:T1913))</f>
        <v>0</v>
      </c>
      <c r="V1913" s="272">
        <f t="shared" si="60"/>
        <v>0</v>
      </c>
      <c r="W1913" s="272">
        <f>IF(U1913&gt;11,(U1913-#REF!-#REF!),0)</f>
        <v>0</v>
      </c>
    </row>
    <row r="1914" spans="1:23" s="2" customFormat="1" ht="10.7">
      <c r="A1914" s="259">
        <v>1889</v>
      </c>
      <c r="B1914" s="189"/>
      <c r="C1914" s="186"/>
      <c r="D1914" s="187"/>
      <c r="E1914" s="186"/>
      <c r="F1914" s="188"/>
      <c r="G1914" s="262">
        <f t="shared" si="59"/>
        <v>0</v>
      </c>
      <c r="H1914" s="192"/>
      <c r="I1914" s="187"/>
      <c r="J1914" s="187"/>
      <c r="K1914" s="187"/>
      <c r="L1914" s="187"/>
      <c r="M1914" s="187"/>
      <c r="N1914" s="187"/>
      <c r="O1914" s="187"/>
      <c r="P1914" s="187"/>
      <c r="Q1914" s="187"/>
      <c r="R1914" s="187"/>
      <c r="S1914" s="187"/>
      <c r="T1914" s="269"/>
      <c r="U1914" s="271">
        <f>IF(AND(H1914=0,I1914=0,J1914=0,K1914=0,L1914=0,M1914=0,N1914=0,O1914=0,P1914=0,Q1914=0,R1914=0,S1914=0,T1914=0),0,AVERAGE($H1914:T1914))</f>
        <v>0</v>
      </c>
      <c r="V1914" s="272">
        <f t="shared" si="60"/>
        <v>0</v>
      </c>
      <c r="W1914" s="272">
        <f>IF(U1914&gt;11,(U1914-#REF!-#REF!),0)</f>
        <v>0</v>
      </c>
    </row>
    <row r="1915" spans="1:23" s="2" customFormat="1" ht="10.7">
      <c r="A1915" s="259">
        <v>1890</v>
      </c>
      <c r="B1915" s="189"/>
      <c r="C1915" s="186"/>
      <c r="D1915" s="187"/>
      <c r="E1915" s="186"/>
      <c r="F1915" s="188"/>
      <c r="G1915" s="262">
        <f t="shared" si="59"/>
        <v>0</v>
      </c>
      <c r="H1915" s="192"/>
      <c r="I1915" s="187"/>
      <c r="J1915" s="187"/>
      <c r="K1915" s="187"/>
      <c r="L1915" s="187"/>
      <c r="M1915" s="187"/>
      <c r="N1915" s="187"/>
      <c r="O1915" s="187"/>
      <c r="P1915" s="187"/>
      <c r="Q1915" s="187"/>
      <c r="R1915" s="187"/>
      <c r="S1915" s="187"/>
      <c r="T1915" s="269"/>
      <c r="U1915" s="271">
        <f>IF(AND(H1915=0,I1915=0,J1915=0,K1915=0,L1915=0,M1915=0,N1915=0,O1915=0,P1915=0,Q1915=0,R1915=0,S1915=0,T1915=0),0,AVERAGE($H1915:T1915))</f>
        <v>0</v>
      </c>
      <c r="V1915" s="272">
        <f t="shared" si="60"/>
        <v>0</v>
      </c>
      <c r="W1915" s="272">
        <f>IF(U1915&gt;11,(U1915-#REF!-#REF!),0)</f>
        <v>0</v>
      </c>
    </row>
    <row r="1916" spans="1:23" s="2" customFormat="1" ht="10.7">
      <c r="A1916" s="259">
        <v>1891</v>
      </c>
      <c r="B1916" s="189"/>
      <c r="C1916" s="186"/>
      <c r="D1916" s="187"/>
      <c r="E1916" s="186"/>
      <c r="F1916" s="188"/>
      <c r="G1916" s="262">
        <f t="shared" si="59"/>
        <v>0</v>
      </c>
      <c r="H1916" s="192"/>
      <c r="I1916" s="187"/>
      <c r="J1916" s="187"/>
      <c r="K1916" s="187"/>
      <c r="L1916" s="187"/>
      <c r="M1916" s="187"/>
      <c r="N1916" s="187"/>
      <c r="O1916" s="187"/>
      <c r="P1916" s="187"/>
      <c r="Q1916" s="187"/>
      <c r="R1916" s="187"/>
      <c r="S1916" s="187"/>
      <c r="T1916" s="269"/>
      <c r="U1916" s="271">
        <f>IF(AND(H1916=0,I1916=0,J1916=0,K1916=0,L1916=0,M1916=0,N1916=0,O1916=0,P1916=0,Q1916=0,R1916=0,S1916=0,T1916=0),0,AVERAGE($H1916:T1916))</f>
        <v>0</v>
      </c>
      <c r="V1916" s="272">
        <f t="shared" si="60"/>
        <v>0</v>
      </c>
      <c r="W1916" s="272">
        <f>IF(U1916&gt;11,(U1916-#REF!-#REF!),0)</f>
        <v>0</v>
      </c>
    </row>
    <row r="1917" spans="1:23" s="2" customFormat="1" ht="10.7">
      <c r="A1917" s="259">
        <v>1892</v>
      </c>
      <c r="B1917" s="189"/>
      <c r="C1917" s="186"/>
      <c r="D1917" s="187"/>
      <c r="E1917" s="186"/>
      <c r="F1917" s="188"/>
      <c r="G1917" s="262">
        <f t="shared" si="59"/>
        <v>0</v>
      </c>
      <c r="H1917" s="192"/>
      <c r="I1917" s="187"/>
      <c r="J1917" s="187"/>
      <c r="K1917" s="187"/>
      <c r="L1917" s="187"/>
      <c r="M1917" s="187"/>
      <c r="N1917" s="187"/>
      <c r="O1917" s="187"/>
      <c r="P1917" s="187"/>
      <c r="Q1917" s="187"/>
      <c r="R1917" s="187"/>
      <c r="S1917" s="187"/>
      <c r="T1917" s="269"/>
      <c r="U1917" s="271">
        <f>IF(AND(H1917=0,I1917=0,J1917=0,K1917=0,L1917=0,M1917=0,N1917=0,O1917=0,P1917=0,Q1917=0,R1917=0,S1917=0,T1917=0),0,AVERAGE($H1917:T1917))</f>
        <v>0</v>
      </c>
      <c r="V1917" s="272">
        <f t="shared" si="60"/>
        <v>0</v>
      </c>
      <c r="W1917" s="272">
        <f>IF(U1917&gt;11,(U1917-#REF!-#REF!),0)</f>
        <v>0</v>
      </c>
    </row>
    <row r="1918" spans="1:23" s="2" customFormat="1" ht="10.7">
      <c r="A1918" s="259">
        <v>1893</v>
      </c>
      <c r="B1918" s="189"/>
      <c r="C1918" s="186"/>
      <c r="D1918" s="187"/>
      <c r="E1918" s="186"/>
      <c r="F1918" s="188"/>
      <c r="G1918" s="262">
        <f t="shared" si="59"/>
        <v>0</v>
      </c>
      <c r="H1918" s="192"/>
      <c r="I1918" s="187"/>
      <c r="J1918" s="187"/>
      <c r="K1918" s="187"/>
      <c r="L1918" s="187"/>
      <c r="M1918" s="187"/>
      <c r="N1918" s="187"/>
      <c r="O1918" s="187"/>
      <c r="P1918" s="187"/>
      <c r="Q1918" s="187"/>
      <c r="R1918" s="187"/>
      <c r="S1918" s="187"/>
      <c r="T1918" s="269"/>
      <c r="U1918" s="271">
        <f>IF(AND(H1918=0,I1918=0,J1918=0,K1918=0,L1918=0,M1918=0,N1918=0,O1918=0,P1918=0,Q1918=0,R1918=0,S1918=0,T1918=0),0,AVERAGE($H1918:T1918))</f>
        <v>0</v>
      </c>
      <c r="V1918" s="272">
        <f t="shared" si="60"/>
        <v>0</v>
      </c>
      <c r="W1918" s="272">
        <f>IF(U1918&gt;11,(U1918-#REF!-#REF!),0)</f>
        <v>0</v>
      </c>
    </row>
    <row r="1919" spans="1:23" s="2" customFormat="1" ht="10.7">
      <c r="A1919" s="259">
        <v>1894</v>
      </c>
      <c r="B1919" s="189"/>
      <c r="C1919" s="186"/>
      <c r="D1919" s="187"/>
      <c r="E1919" s="186"/>
      <c r="F1919" s="188"/>
      <c r="G1919" s="262">
        <f t="shared" si="59"/>
        <v>0</v>
      </c>
      <c r="H1919" s="192"/>
      <c r="I1919" s="187"/>
      <c r="J1919" s="187"/>
      <c r="K1919" s="187"/>
      <c r="L1919" s="187"/>
      <c r="M1919" s="187"/>
      <c r="N1919" s="187"/>
      <c r="O1919" s="187"/>
      <c r="P1919" s="187"/>
      <c r="Q1919" s="187"/>
      <c r="R1919" s="187"/>
      <c r="S1919" s="187"/>
      <c r="T1919" s="269"/>
      <c r="U1919" s="271">
        <f>IF(AND(H1919=0,I1919=0,J1919=0,K1919=0,L1919=0,M1919=0,N1919=0,O1919=0,P1919=0,Q1919=0,R1919=0,S1919=0,T1919=0),0,AVERAGE($H1919:T1919))</f>
        <v>0</v>
      </c>
      <c r="V1919" s="272">
        <f t="shared" si="60"/>
        <v>0</v>
      </c>
      <c r="W1919" s="272">
        <f>IF(U1919&gt;11,(U1919-#REF!-#REF!),0)</f>
        <v>0</v>
      </c>
    </row>
    <row r="1920" spans="1:23" s="2" customFormat="1" ht="10.7">
      <c r="A1920" s="259">
        <v>1895</v>
      </c>
      <c r="B1920" s="189"/>
      <c r="C1920" s="186"/>
      <c r="D1920" s="187"/>
      <c r="E1920" s="186"/>
      <c r="F1920" s="188"/>
      <c r="G1920" s="262">
        <f t="shared" si="59"/>
        <v>0</v>
      </c>
      <c r="H1920" s="192"/>
      <c r="I1920" s="187"/>
      <c r="J1920" s="187"/>
      <c r="K1920" s="187"/>
      <c r="L1920" s="187"/>
      <c r="M1920" s="187"/>
      <c r="N1920" s="187"/>
      <c r="O1920" s="187"/>
      <c r="P1920" s="187"/>
      <c r="Q1920" s="187"/>
      <c r="R1920" s="187"/>
      <c r="S1920" s="187"/>
      <c r="T1920" s="269"/>
      <c r="U1920" s="271">
        <f>IF(AND(H1920=0,I1920=0,J1920=0,K1920=0,L1920=0,M1920=0,N1920=0,O1920=0,P1920=0,Q1920=0,R1920=0,S1920=0,T1920=0),0,AVERAGE($H1920:T1920))</f>
        <v>0</v>
      </c>
      <c r="V1920" s="272">
        <f t="shared" si="60"/>
        <v>0</v>
      </c>
      <c r="W1920" s="272">
        <f>IF(U1920&gt;11,(U1920-#REF!-#REF!),0)</f>
        <v>0</v>
      </c>
    </row>
    <row r="1921" spans="1:23" s="2" customFormat="1" ht="10.7">
      <c r="A1921" s="259">
        <v>1896</v>
      </c>
      <c r="B1921" s="189"/>
      <c r="C1921" s="186"/>
      <c r="D1921" s="187"/>
      <c r="E1921" s="186"/>
      <c r="F1921" s="188"/>
      <c r="G1921" s="262">
        <f t="shared" si="59"/>
        <v>0</v>
      </c>
      <c r="H1921" s="192"/>
      <c r="I1921" s="187"/>
      <c r="J1921" s="187"/>
      <c r="K1921" s="187"/>
      <c r="L1921" s="187"/>
      <c r="M1921" s="187"/>
      <c r="N1921" s="187"/>
      <c r="O1921" s="187"/>
      <c r="P1921" s="187"/>
      <c r="Q1921" s="187"/>
      <c r="R1921" s="187"/>
      <c r="S1921" s="187"/>
      <c r="T1921" s="269"/>
      <c r="U1921" s="271">
        <f>IF(AND(H1921=0,I1921=0,J1921=0,K1921=0,L1921=0,M1921=0,N1921=0,O1921=0,P1921=0,Q1921=0,R1921=0,S1921=0,T1921=0),0,AVERAGE($H1921:T1921))</f>
        <v>0</v>
      </c>
      <c r="V1921" s="272">
        <f t="shared" si="60"/>
        <v>0</v>
      </c>
      <c r="W1921" s="272">
        <f>IF(U1921&gt;11,(U1921-#REF!-#REF!),0)</f>
        <v>0</v>
      </c>
    </row>
    <row r="1922" spans="1:23" s="2" customFormat="1" ht="10.7">
      <c r="A1922" s="259">
        <v>1897</v>
      </c>
      <c r="B1922" s="189"/>
      <c r="C1922" s="186"/>
      <c r="D1922" s="187"/>
      <c r="E1922" s="186"/>
      <c r="F1922" s="188"/>
      <c r="G1922" s="262">
        <f t="shared" si="59"/>
        <v>0</v>
      </c>
      <c r="H1922" s="192"/>
      <c r="I1922" s="187"/>
      <c r="J1922" s="187"/>
      <c r="K1922" s="187"/>
      <c r="L1922" s="187"/>
      <c r="M1922" s="187"/>
      <c r="N1922" s="187"/>
      <c r="O1922" s="187"/>
      <c r="P1922" s="187"/>
      <c r="Q1922" s="187"/>
      <c r="R1922" s="187"/>
      <c r="S1922" s="187"/>
      <c r="T1922" s="269"/>
      <c r="U1922" s="271">
        <f>IF(AND(H1922=0,I1922=0,J1922=0,K1922=0,L1922=0,M1922=0,N1922=0,O1922=0,P1922=0,Q1922=0,R1922=0,S1922=0,T1922=0),0,AVERAGE($H1922:T1922))</f>
        <v>0</v>
      </c>
      <c r="V1922" s="272">
        <f t="shared" si="60"/>
        <v>0</v>
      </c>
      <c r="W1922" s="272">
        <f>IF(U1922&gt;11,(U1922-#REF!-#REF!),0)</f>
        <v>0</v>
      </c>
    </row>
    <row r="1923" spans="1:23" s="2" customFormat="1" ht="10.7">
      <c r="A1923" s="259">
        <v>1898</v>
      </c>
      <c r="B1923" s="189"/>
      <c r="C1923" s="186"/>
      <c r="D1923" s="187"/>
      <c r="E1923" s="186"/>
      <c r="F1923" s="188"/>
      <c r="G1923" s="262">
        <f t="shared" si="59"/>
        <v>0</v>
      </c>
      <c r="H1923" s="192"/>
      <c r="I1923" s="187"/>
      <c r="J1923" s="187"/>
      <c r="K1923" s="187"/>
      <c r="L1923" s="187"/>
      <c r="M1923" s="187"/>
      <c r="N1923" s="187"/>
      <c r="O1923" s="187"/>
      <c r="P1923" s="187"/>
      <c r="Q1923" s="187"/>
      <c r="R1923" s="187"/>
      <c r="S1923" s="187"/>
      <c r="T1923" s="269"/>
      <c r="U1923" s="271">
        <f>IF(AND(H1923=0,I1923=0,J1923=0,K1923=0,L1923=0,M1923=0,N1923=0,O1923=0,P1923=0,Q1923=0,R1923=0,S1923=0,T1923=0),0,AVERAGE($H1923:T1923))</f>
        <v>0</v>
      </c>
      <c r="V1923" s="272">
        <f t="shared" si="60"/>
        <v>0</v>
      </c>
      <c r="W1923" s="272">
        <f>IF(U1923&gt;11,(U1923-#REF!-#REF!),0)</f>
        <v>0</v>
      </c>
    </row>
    <row r="1924" spans="1:23" s="2" customFormat="1" ht="10.7">
      <c r="A1924" s="259">
        <v>1899</v>
      </c>
      <c r="B1924" s="189"/>
      <c r="C1924" s="186"/>
      <c r="D1924" s="187"/>
      <c r="E1924" s="186"/>
      <c r="F1924" s="188"/>
      <c r="G1924" s="262">
        <f t="shared" si="59"/>
        <v>0</v>
      </c>
      <c r="H1924" s="192"/>
      <c r="I1924" s="187"/>
      <c r="J1924" s="187"/>
      <c r="K1924" s="187"/>
      <c r="L1924" s="187"/>
      <c r="M1924" s="187"/>
      <c r="N1924" s="187"/>
      <c r="O1924" s="187"/>
      <c r="P1924" s="187"/>
      <c r="Q1924" s="187"/>
      <c r="R1924" s="187"/>
      <c r="S1924" s="187"/>
      <c r="T1924" s="269"/>
      <c r="U1924" s="271">
        <f>IF(AND(H1924=0,I1924=0,J1924=0,K1924=0,L1924=0,M1924=0,N1924=0,O1924=0,P1924=0,Q1924=0,R1924=0,S1924=0,T1924=0),0,AVERAGE($H1924:T1924))</f>
        <v>0</v>
      </c>
      <c r="V1924" s="272">
        <f t="shared" si="60"/>
        <v>0</v>
      </c>
      <c r="W1924" s="272">
        <f>IF(U1924&gt;11,(U1924-#REF!-#REF!),0)</f>
        <v>0</v>
      </c>
    </row>
    <row r="1925" spans="1:23" s="2" customFormat="1" ht="10.7">
      <c r="A1925" s="259">
        <v>1900</v>
      </c>
      <c r="B1925" s="189"/>
      <c r="C1925" s="186"/>
      <c r="D1925" s="187"/>
      <c r="E1925" s="186"/>
      <c r="F1925" s="188"/>
      <c r="G1925" s="262">
        <f t="shared" si="59"/>
        <v>0</v>
      </c>
      <c r="H1925" s="192"/>
      <c r="I1925" s="187"/>
      <c r="J1925" s="187"/>
      <c r="K1925" s="187"/>
      <c r="L1925" s="187"/>
      <c r="M1925" s="187"/>
      <c r="N1925" s="187"/>
      <c r="O1925" s="187"/>
      <c r="P1925" s="187"/>
      <c r="Q1925" s="187"/>
      <c r="R1925" s="187"/>
      <c r="S1925" s="187"/>
      <c r="T1925" s="269"/>
      <c r="U1925" s="271">
        <f>IF(AND(H1925=0,I1925=0,J1925=0,K1925=0,L1925=0,M1925=0,N1925=0,O1925=0,P1925=0,Q1925=0,R1925=0,S1925=0,T1925=0),0,AVERAGE($H1925:T1925))</f>
        <v>0</v>
      </c>
      <c r="V1925" s="272">
        <f t="shared" si="60"/>
        <v>0</v>
      </c>
      <c r="W1925" s="272">
        <f>IF(U1925&gt;11,(U1925-#REF!-#REF!),0)</f>
        <v>0</v>
      </c>
    </row>
    <row r="1926" spans="1:23" s="2" customFormat="1" ht="10.7">
      <c r="A1926" s="259">
        <v>1901</v>
      </c>
      <c r="B1926" s="189"/>
      <c r="C1926" s="186"/>
      <c r="D1926" s="187"/>
      <c r="E1926" s="186"/>
      <c r="F1926" s="188"/>
      <c r="G1926" s="262">
        <f t="shared" si="59"/>
        <v>0</v>
      </c>
      <c r="H1926" s="192"/>
      <c r="I1926" s="187"/>
      <c r="J1926" s="187"/>
      <c r="K1926" s="187"/>
      <c r="L1926" s="187"/>
      <c r="M1926" s="187"/>
      <c r="N1926" s="187"/>
      <c r="O1926" s="187"/>
      <c r="P1926" s="187"/>
      <c r="Q1926" s="187"/>
      <c r="R1926" s="187"/>
      <c r="S1926" s="187"/>
      <c r="T1926" s="269"/>
      <c r="U1926" s="271">
        <f>IF(AND(H1926=0,I1926=0,J1926=0,K1926=0,L1926=0,M1926=0,N1926=0,O1926=0,P1926=0,Q1926=0,R1926=0,S1926=0,T1926=0),0,AVERAGE($H1926:T1926))</f>
        <v>0</v>
      </c>
      <c r="V1926" s="272">
        <f t="shared" si="60"/>
        <v>0</v>
      </c>
      <c r="W1926" s="272">
        <f>IF(U1926&gt;11,(U1926-#REF!-#REF!),0)</f>
        <v>0</v>
      </c>
    </row>
    <row r="1927" spans="1:23" s="2" customFormat="1" ht="10.7">
      <c r="A1927" s="259">
        <v>1902</v>
      </c>
      <c r="B1927" s="189"/>
      <c r="C1927" s="186"/>
      <c r="D1927" s="187"/>
      <c r="E1927" s="186"/>
      <c r="F1927" s="188"/>
      <c r="G1927" s="262">
        <f t="shared" si="59"/>
        <v>0</v>
      </c>
      <c r="H1927" s="192"/>
      <c r="I1927" s="187"/>
      <c r="J1927" s="187"/>
      <c r="K1927" s="187"/>
      <c r="L1927" s="187"/>
      <c r="M1927" s="187"/>
      <c r="N1927" s="187"/>
      <c r="O1927" s="187"/>
      <c r="P1927" s="187"/>
      <c r="Q1927" s="187"/>
      <c r="R1927" s="187"/>
      <c r="S1927" s="187"/>
      <c r="T1927" s="269"/>
      <c r="U1927" s="271">
        <f>IF(AND(H1927=0,I1927=0,J1927=0,K1927=0,L1927=0,M1927=0,N1927=0,O1927=0,P1927=0,Q1927=0,R1927=0,S1927=0,T1927=0),0,AVERAGE($H1927:T1927))</f>
        <v>0</v>
      </c>
      <c r="V1927" s="272">
        <f t="shared" si="60"/>
        <v>0</v>
      </c>
      <c r="W1927" s="272">
        <f>IF(U1927&gt;11,(U1927-#REF!-#REF!),0)</f>
        <v>0</v>
      </c>
    </row>
    <row r="1928" spans="1:23" s="2" customFormat="1" ht="10.7">
      <c r="A1928" s="259">
        <v>1903</v>
      </c>
      <c r="B1928" s="189"/>
      <c r="C1928" s="186"/>
      <c r="D1928" s="187"/>
      <c r="E1928" s="186"/>
      <c r="F1928" s="188"/>
      <c r="G1928" s="262">
        <f t="shared" si="59"/>
        <v>0</v>
      </c>
      <c r="H1928" s="192"/>
      <c r="I1928" s="187"/>
      <c r="J1928" s="187"/>
      <c r="K1928" s="187"/>
      <c r="L1928" s="187"/>
      <c r="M1928" s="187"/>
      <c r="N1928" s="187"/>
      <c r="O1928" s="187"/>
      <c r="P1928" s="187"/>
      <c r="Q1928" s="187"/>
      <c r="R1928" s="187"/>
      <c r="S1928" s="187"/>
      <c r="T1928" s="269"/>
      <c r="U1928" s="271">
        <f>IF(AND(H1928=0,I1928=0,J1928=0,K1928=0,L1928=0,M1928=0,N1928=0,O1928=0,P1928=0,Q1928=0,R1928=0,S1928=0,T1928=0),0,AVERAGE($H1928:T1928))</f>
        <v>0</v>
      </c>
      <c r="V1928" s="272">
        <f t="shared" si="60"/>
        <v>0</v>
      </c>
      <c r="W1928" s="272">
        <f>IF(U1928&gt;11,(U1928-#REF!-#REF!),0)</f>
        <v>0</v>
      </c>
    </row>
    <row r="1929" spans="1:23" s="2" customFormat="1" ht="10.7">
      <c r="A1929" s="259">
        <v>1904</v>
      </c>
      <c r="B1929" s="189"/>
      <c r="C1929" s="186"/>
      <c r="D1929" s="187"/>
      <c r="E1929" s="186"/>
      <c r="F1929" s="188"/>
      <c r="G1929" s="262">
        <f t="shared" si="59"/>
        <v>0</v>
      </c>
      <c r="H1929" s="192"/>
      <c r="I1929" s="187"/>
      <c r="J1929" s="187"/>
      <c r="K1929" s="187"/>
      <c r="L1929" s="187"/>
      <c r="M1929" s="187"/>
      <c r="N1929" s="187"/>
      <c r="O1929" s="187"/>
      <c r="P1929" s="187"/>
      <c r="Q1929" s="187"/>
      <c r="R1929" s="187"/>
      <c r="S1929" s="187"/>
      <c r="T1929" s="269"/>
      <c r="U1929" s="271">
        <f>IF(AND(H1929=0,I1929=0,J1929=0,K1929=0,L1929=0,M1929=0,N1929=0,O1929=0,P1929=0,Q1929=0,R1929=0,S1929=0,T1929=0),0,AVERAGE($H1929:T1929))</f>
        <v>0</v>
      </c>
      <c r="V1929" s="272">
        <f t="shared" si="60"/>
        <v>0</v>
      </c>
      <c r="W1929" s="272">
        <f>IF(U1929&gt;11,(U1929-#REF!-#REF!),0)</f>
        <v>0</v>
      </c>
    </row>
    <row r="1930" spans="1:23" s="2" customFormat="1" ht="10.7">
      <c r="A1930" s="259">
        <v>1905</v>
      </c>
      <c r="B1930" s="189"/>
      <c r="C1930" s="186"/>
      <c r="D1930" s="187"/>
      <c r="E1930" s="186"/>
      <c r="F1930" s="188"/>
      <c r="G1930" s="262">
        <f t="shared" si="59"/>
        <v>0</v>
      </c>
      <c r="H1930" s="192"/>
      <c r="I1930" s="187"/>
      <c r="J1930" s="187"/>
      <c r="K1930" s="187"/>
      <c r="L1930" s="187"/>
      <c r="M1930" s="187"/>
      <c r="N1930" s="187"/>
      <c r="O1930" s="187"/>
      <c r="P1930" s="187"/>
      <c r="Q1930" s="187"/>
      <c r="R1930" s="187"/>
      <c r="S1930" s="187"/>
      <c r="T1930" s="269"/>
      <c r="U1930" s="271">
        <f>IF(AND(H1930=0,I1930=0,J1930=0,K1930=0,L1930=0,M1930=0,N1930=0,O1930=0,P1930=0,Q1930=0,R1930=0,S1930=0,T1930=0),0,AVERAGE($H1930:T1930))</f>
        <v>0</v>
      </c>
      <c r="V1930" s="272">
        <f t="shared" si="60"/>
        <v>0</v>
      </c>
      <c r="W1930" s="272">
        <f>IF(U1930&gt;11,(U1930-#REF!-#REF!),0)</f>
        <v>0</v>
      </c>
    </row>
    <row r="1931" spans="1:23" s="2" customFormat="1" ht="10.7">
      <c r="A1931" s="259">
        <v>1906</v>
      </c>
      <c r="B1931" s="189"/>
      <c r="C1931" s="186"/>
      <c r="D1931" s="187"/>
      <c r="E1931" s="186"/>
      <c r="F1931" s="188"/>
      <c r="G1931" s="262">
        <f t="shared" si="59"/>
        <v>0</v>
      </c>
      <c r="H1931" s="192"/>
      <c r="I1931" s="187"/>
      <c r="J1931" s="187"/>
      <c r="K1931" s="187"/>
      <c r="L1931" s="187"/>
      <c r="M1931" s="187"/>
      <c r="N1931" s="187"/>
      <c r="O1931" s="187"/>
      <c r="P1931" s="187"/>
      <c r="Q1931" s="187"/>
      <c r="R1931" s="187"/>
      <c r="S1931" s="187"/>
      <c r="T1931" s="269"/>
      <c r="U1931" s="271">
        <f>IF(AND(H1931=0,I1931=0,J1931=0,K1931=0,L1931=0,M1931=0,N1931=0,O1931=0,P1931=0,Q1931=0,R1931=0,S1931=0,T1931=0),0,AVERAGE($H1931:T1931))</f>
        <v>0</v>
      </c>
      <c r="V1931" s="272">
        <f t="shared" si="60"/>
        <v>0</v>
      </c>
      <c r="W1931" s="272">
        <f>IF(U1931&gt;11,(U1931-#REF!-#REF!),0)</f>
        <v>0</v>
      </c>
    </row>
    <row r="1932" spans="1:23" s="2" customFormat="1" ht="10.7">
      <c r="A1932" s="259">
        <v>1907</v>
      </c>
      <c r="B1932" s="189"/>
      <c r="C1932" s="186"/>
      <c r="D1932" s="187"/>
      <c r="E1932" s="186"/>
      <c r="F1932" s="188"/>
      <c r="G1932" s="262">
        <f t="shared" si="59"/>
        <v>0</v>
      </c>
      <c r="H1932" s="192"/>
      <c r="I1932" s="187"/>
      <c r="J1932" s="187"/>
      <c r="K1932" s="187"/>
      <c r="L1932" s="187"/>
      <c r="M1932" s="187"/>
      <c r="N1932" s="187"/>
      <c r="O1932" s="187"/>
      <c r="P1932" s="187"/>
      <c r="Q1932" s="187"/>
      <c r="R1932" s="187"/>
      <c r="S1932" s="187"/>
      <c r="T1932" s="269"/>
      <c r="U1932" s="271">
        <f>IF(AND(H1932=0,I1932=0,J1932=0,K1932=0,L1932=0,M1932=0,N1932=0,O1932=0,P1932=0,Q1932=0,R1932=0,S1932=0,T1932=0),0,AVERAGE($H1932:T1932))</f>
        <v>0</v>
      </c>
      <c r="V1932" s="272">
        <f t="shared" si="60"/>
        <v>0</v>
      </c>
      <c r="W1932" s="272">
        <f>IF(U1932&gt;11,(U1932-#REF!-#REF!),0)</f>
        <v>0</v>
      </c>
    </row>
    <row r="1933" spans="1:23" s="2" customFormat="1" ht="10.7">
      <c r="A1933" s="259">
        <v>1908</v>
      </c>
      <c r="B1933" s="189"/>
      <c r="C1933" s="186"/>
      <c r="D1933" s="187"/>
      <c r="E1933" s="186"/>
      <c r="F1933" s="188"/>
      <c r="G1933" s="262">
        <f t="shared" si="59"/>
        <v>0</v>
      </c>
      <c r="H1933" s="192"/>
      <c r="I1933" s="187"/>
      <c r="J1933" s="187"/>
      <c r="K1933" s="187"/>
      <c r="L1933" s="187"/>
      <c r="M1933" s="187"/>
      <c r="N1933" s="187"/>
      <c r="O1933" s="187"/>
      <c r="P1933" s="187"/>
      <c r="Q1933" s="187"/>
      <c r="R1933" s="187"/>
      <c r="S1933" s="187"/>
      <c r="T1933" s="269"/>
      <c r="U1933" s="271">
        <f>IF(AND(H1933=0,I1933=0,J1933=0,K1933=0,L1933=0,M1933=0,N1933=0,O1933=0,P1933=0,Q1933=0,R1933=0,S1933=0,T1933=0),0,AVERAGE($H1933:T1933))</f>
        <v>0</v>
      </c>
      <c r="V1933" s="272">
        <f t="shared" si="60"/>
        <v>0</v>
      </c>
      <c r="W1933" s="272">
        <f>IF(U1933&gt;11,(U1933-#REF!-#REF!),0)</f>
        <v>0</v>
      </c>
    </row>
    <row r="1934" spans="1:23" s="2" customFormat="1" ht="10.7">
      <c r="A1934" s="259">
        <v>1909</v>
      </c>
      <c r="B1934" s="189"/>
      <c r="C1934" s="186"/>
      <c r="D1934" s="187"/>
      <c r="E1934" s="186"/>
      <c r="F1934" s="188"/>
      <c r="G1934" s="262">
        <f t="shared" si="59"/>
        <v>0</v>
      </c>
      <c r="H1934" s="192"/>
      <c r="I1934" s="187"/>
      <c r="J1934" s="187"/>
      <c r="K1934" s="187"/>
      <c r="L1934" s="187"/>
      <c r="M1934" s="187"/>
      <c r="N1934" s="187"/>
      <c r="O1934" s="187"/>
      <c r="P1934" s="187"/>
      <c r="Q1934" s="187"/>
      <c r="R1934" s="187"/>
      <c r="S1934" s="187"/>
      <c r="T1934" s="269"/>
      <c r="U1934" s="271">
        <f>IF(AND(H1934=0,I1934=0,J1934=0,K1934=0,L1934=0,M1934=0,N1934=0,O1934=0,P1934=0,Q1934=0,R1934=0,S1934=0,T1934=0),0,AVERAGE($H1934:T1934))</f>
        <v>0</v>
      </c>
      <c r="V1934" s="272">
        <f t="shared" si="60"/>
        <v>0</v>
      </c>
      <c r="W1934" s="272">
        <f>IF(U1934&gt;11,(U1934-#REF!-#REF!),0)</f>
        <v>0</v>
      </c>
    </row>
    <row r="1935" spans="1:23" s="2" customFormat="1" ht="10.7">
      <c r="A1935" s="259">
        <v>1910</v>
      </c>
      <c r="B1935" s="189"/>
      <c r="C1935" s="186"/>
      <c r="D1935" s="187"/>
      <c r="E1935" s="186"/>
      <c r="F1935" s="188"/>
      <c r="G1935" s="262">
        <f t="shared" si="59"/>
        <v>0</v>
      </c>
      <c r="H1935" s="192"/>
      <c r="I1935" s="187"/>
      <c r="J1935" s="187"/>
      <c r="K1935" s="187"/>
      <c r="L1935" s="187"/>
      <c r="M1935" s="187"/>
      <c r="N1935" s="187"/>
      <c r="O1935" s="187"/>
      <c r="P1935" s="187"/>
      <c r="Q1935" s="187"/>
      <c r="R1935" s="187"/>
      <c r="S1935" s="187"/>
      <c r="T1935" s="269"/>
      <c r="U1935" s="271">
        <f>IF(AND(H1935=0,I1935=0,J1935=0,K1935=0,L1935=0,M1935=0,N1935=0,O1935=0,P1935=0,Q1935=0,R1935=0,S1935=0,T1935=0),0,AVERAGE($H1935:T1935))</f>
        <v>0</v>
      </c>
      <c r="V1935" s="272">
        <f t="shared" si="60"/>
        <v>0</v>
      </c>
      <c r="W1935" s="272">
        <f>IF(U1935&gt;11,(U1935-#REF!-#REF!),0)</f>
        <v>0</v>
      </c>
    </row>
    <row r="1936" spans="1:23" s="2" customFormat="1" ht="10.7">
      <c r="A1936" s="259">
        <v>1911</v>
      </c>
      <c r="B1936" s="189"/>
      <c r="C1936" s="186"/>
      <c r="D1936" s="187"/>
      <c r="E1936" s="186"/>
      <c r="F1936" s="188"/>
      <c r="G1936" s="262">
        <f t="shared" si="59"/>
        <v>0</v>
      </c>
      <c r="H1936" s="192"/>
      <c r="I1936" s="187"/>
      <c r="J1936" s="187"/>
      <c r="K1936" s="187"/>
      <c r="L1936" s="187"/>
      <c r="M1936" s="187"/>
      <c r="N1936" s="187"/>
      <c r="O1936" s="187"/>
      <c r="P1936" s="187"/>
      <c r="Q1936" s="187"/>
      <c r="R1936" s="187"/>
      <c r="S1936" s="187"/>
      <c r="T1936" s="269"/>
      <c r="U1936" s="271">
        <f>IF(AND(H1936=0,I1936=0,J1936=0,K1936=0,L1936=0,M1936=0,N1936=0,O1936=0,P1936=0,Q1936=0,R1936=0,S1936=0,T1936=0),0,AVERAGE($H1936:T1936))</f>
        <v>0</v>
      </c>
      <c r="V1936" s="272">
        <f t="shared" si="60"/>
        <v>0</v>
      </c>
      <c r="W1936" s="272">
        <f>IF(U1936&gt;11,(U1936-#REF!-#REF!),0)</f>
        <v>0</v>
      </c>
    </row>
    <row r="1937" spans="1:23" s="2" customFormat="1" ht="10.7">
      <c r="A1937" s="259">
        <v>1912</v>
      </c>
      <c r="B1937" s="189"/>
      <c r="C1937" s="186"/>
      <c r="D1937" s="187"/>
      <c r="E1937" s="186"/>
      <c r="F1937" s="188"/>
      <c r="G1937" s="262">
        <f t="shared" si="59"/>
        <v>0</v>
      </c>
      <c r="H1937" s="192"/>
      <c r="I1937" s="187"/>
      <c r="J1937" s="187"/>
      <c r="K1937" s="187"/>
      <c r="L1937" s="187"/>
      <c r="M1937" s="187"/>
      <c r="N1937" s="187"/>
      <c r="O1937" s="187"/>
      <c r="P1937" s="187"/>
      <c r="Q1937" s="187"/>
      <c r="R1937" s="187"/>
      <c r="S1937" s="187"/>
      <c r="T1937" s="269"/>
      <c r="U1937" s="271">
        <f>IF(AND(H1937=0,I1937=0,J1937=0,K1937=0,L1937=0,M1937=0,N1937=0,O1937=0,P1937=0,Q1937=0,R1937=0,S1937=0,T1937=0),0,AVERAGE($H1937:T1937))</f>
        <v>0</v>
      </c>
      <c r="V1937" s="272">
        <f t="shared" si="60"/>
        <v>0</v>
      </c>
      <c r="W1937" s="272">
        <f>IF(U1937&gt;11,(U1937-#REF!-#REF!),0)</f>
        <v>0</v>
      </c>
    </row>
    <row r="1938" spans="1:23" s="2" customFormat="1" ht="10.7">
      <c r="A1938" s="259">
        <v>1913</v>
      </c>
      <c r="B1938" s="189"/>
      <c r="C1938" s="186"/>
      <c r="D1938" s="187"/>
      <c r="E1938" s="186"/>
      <c r="F1938" s="188"/>
      <c r="G1938" s="262">
        <f t="shared" si="59"/>
        <v>0</v>
      </c>
      <c r="H1938" s="192"/>
      <c r="I1938" s="187"/>
      <c r="J1938" s="187"/>
      <c r="K1938" s="187"/>
      <c r="L1938" s="187"/>
      <c r="M1938" s="187"/>
      <c r="N1938" s="187"/>
      <c r="O1938" s="187"/>
      <c r="P1938" s="187"/>
      <c r="Q1938" s="187"/>
      <c r="R1938" s="187"/>
      <c r="S1938" s="187"/>
      <c r="T1938" s="269"/>
      <c r="U1938" s="271">
        <f>IF(AND(H1938=0,I1938=0,J1938=0,K1938=0,L1938=0,M1938=0,N1938=0,O1938=0,P1938=0,Q1938=0,R1938=0,S1938=0,T1938=0),0,AVERAGE($H1938:T1938))</f>
        <v>0</v>
      </c>
      <c r="V1938" s="272">
        <f t="shared" si="60"/>
        <v>0</v>
      </c>
      <c r="W1938" s="272">
        <f>IF(U1938&gt;11,(U1938-#REF!-#REF!),0)</f>
        <v>0</v>
      </c>
    </row>
    <row r="1939" spans="1:23" s="2" customFormat="1" ht="10.7">
      <c r="A1939" s="259">
        <v>1914</v>
      </c>
      <c r="B1939" s="189"/>
      <c r="C1939" s="186"/>
      <c r="D1939" s="187"/>
      <c r="E1939" s="186"/>
      <c r="F1939" s="188"/>
      <c r="G1939" s="262">
        <f t="shared" si="59"/>
        <v>0</v>
      </c>
      <c r="H1939" s="192"/>
      <c r="I1939" s="187"/>
      <c r="J1939" s="187"/>
      <c r="K1939" s="187"/>
      <c r="L1939" s="187"/>
      <c r="M1939" s="187"/>
      <c r="N1939" s="187"/>
      <c r="O1939" s="187"/>
      <c r="P1939" s="187"/>
      <c r="Q1939" s="187"/>
      <c r="R1939" s="187"/>
      <c r="S1939" s="187"/>
      <c r="T1939" s="269"/>
      <c r="U1939" s="271">
        <f>IF(AND(H1939=0,I1939=0,J1939=0,K1939=0,L1939=0,M1939=0,N1939=0,O1939=0,P1939=0,Q1939=0,R1939=0,S1939=0,T1939=0),0,AVERAGE($H1939:T1939))</f>
        <v>0</v>
      </c>
      <c r="V1939" s="272">
        <f t="shared" si="60"/>
        <v>0</v>
      </c>
      <c r="W1939" s="272">
        <f>IF(U1939&gt;11,(U1939-#REF!-#REF!),0)</f>
        <v>0</v>
      </c>
    </row>
    <row r="1940" spans="1:23" s="2" customFormat="1" ht="10.7">
      <c r="A1940" s="259">
        <v>1915</v>
      </c>
      <c r="B1940" s="189"/>
      <c r="C1940" s="186"/>
      <c r="D1940" s="187"/>
      <c r="E1940" s="186"/>
      <c r="F1940" s="188"/>
      <c r="G1940" s="262">
        <f t="shared" si="59"/>
        <v>0</v>
      </c>
      <c r="H1940" s="192"/>
      <c r="I1940" s="187"/>
      <c r="J1940" s="187"/>
      <c r="K1940" s="187"/>
      <c r="L1940" s="187"/>
      <c r="M1940" s="187"/>
      <c r="N1940" s="187"/>
      <c r="O1940" s="187"/>
      <c r="P1940" s="187"/>
      <c r="Q1940" s="187"/>
      <c r="R1940" s="187"/>
      <c r="S1940" s="187"/>
      <c r="T1940" s="269"/>
      <c r="U1940" s="271">
        <f>IF(AND(H1940=0,I1940=0,J1940=0,K1940=0,L1940=0,M1940=0,N1940=0,O1940=0,P1940=0,Q1940=0,R1940=0,S1940=0,T1940=0),0,AVERAGE($H1940:T1940))</f>
        <v>0</v>
      </c>
      <c r="V1940" s="272">
        <f t="shared" si="60"/>
        <v>0</v>
      </c>
      <c r="W1940" s="272">
        <f>IF(U1940&gt;11,(U1940-#REF!-#REF!),0)</f>
        <v>0</v>
      </c>
    </row>
    <row r="1941" spans="1:23" s="2" customFormat="1" ht="10.7">
      <c r="A1941" s="259">
        <v>1916</v>
      </c>
      <c r="B1941" s="189"/>
      <c r="C1941" s="186"/>
      <c r="D1941" s="187"/>
      <c r="E1941" s="186"/>
      <c r="F1941" s="188"/>
      <c r="G1941" s="262">
        <f t="shared" si="59"/>
        <v>0</v>
      </c>
      <c r="H1941" s="192"/>
      <c r="I1941" s="187"/>
      <c r="J1941" s="187"/>
      <c r="K1941" s="187"/>
      <c r="L1941" s="187"/>
      <c r="M1941" s="187"/>
      <c r="N1941" s="187"/>
      <c r="O1941" s="187"/>
      <c r="P1941" s="187"/>
      <c r="Q1941" s="187"/>
      <c r="R1941" s="187"/>
      <c r="S1941" s="187"/>
      <c r="T1941" s="269"/>
      <c r="U1941" s="271">
        <f>IF(AND(H1941=0,I1941=0,J1941=0,K1941=0,L1941=0,M1941=0,N1941=0,O1941=0,P1941=0,Q1941=0,R1941=0,S1941=0,T1941=0),0,AVERAGE($H1941:T1941))</f>
        <v>0</v>
      </c>
      <c r="V1941" s="272">
        <f t="shared" si="60"/>
        <v>0</v>
      </c>
      <c r="W1941" s="272">
        <f>IF(U1941&gt;11,(U1941-#REF!-#REF!),0)</f>
        <v>0</v>
      </c>
    </row>
    <row r="1942" spans="1:23" s="2" customFormat="1" ht="10.7">
      <c r="A1942" s="259">
        <v>1917</v>
      </c>
      <c r="B1942" s="189"/>
      <c r="C1942" s="186"/>
      <c r="D1942" s="187"/>
      <c r="E1942" s="186"/>
      <c r="F1942" s="188"/>
      <c r="G1942" s="262">
        <f t="shared" si="59"/>
        <v>0</v>
      </c>
      <c r="H1942" s="192"/>
      <c r="I1942" s="187"/>
      <c r="J1942" s="187"/>
      <c r="K1942" s="187"/>
      <c r="L1942" s="187"/>
      <c r="M1942" s="187"/>
      <c r="N1942" s="187"/>
      <c r="O1942" s="187"/>
      <c r="P1942" s="187"/>
      <c r="Q1942" s="187"/>
      <c r="R1942" s="187"/>
      <c r="S1942" s="187"/>
      <c r="T1942" s="269"/>
      <c r="U1942" s="271">
        <f>IF(AND(H1942=0,I1942=0,J1942=0,K1942=0,L1942=0,M1942=0,N1942=0,O1942=0,P1942=0,Q1942=0,R1942=0,S1942=0,T1942=0),0,AVERAGE($H1942:T1942))</f>
        <v>0</v>
      </c>
      <c r="V1942" s="272">
        <f t="shared" si="60"/>
        <v>0</v>
      </c>
      <c r="W1942" s="272">
        <f>IF(U1942&gt;11,(U1942-#REF!-#REF!),0)</f>
        <v>0</v>
      </c>
    </row>
    <row r="1943" spans="1:23" s="2" customFormat="1" ht="10.7">
      <c r="A1943" s="259">
        <v>1918</v>
      </c>
      <c r="B1943" s="189"/>
      <c r="C1943" s="186"/>
      <c r="D1943" s="187"/>
      <c r="E1943" s="186"/>
      <c r="F1943" s="188"/>
      <c r="G1943" s="262">
        <f t="shared" si="59"/>
        <v>0</v>
      </c>
      <c r="H1943" s="192"/>
      <c r="I1943" s="187"/>
      <c r="J1943" s="187"/>
      <c r="K1943" s="187"/>
      <c r="L1943" s="187"/>
      <c r="M1943" s="187"/>
      <c r="N1943" s="187"/>
      <c r="O1943" s="187"/>
      <c r="P1943" s="187"/>
      <c r="Q1943" s="187"/>
      <c r="R1943" s="187"/>
      <c r="S1943" s="187"/>
      <c r="T1943" s="269"/>
      <c r="U1943" s="271">
        <f>IF(AND(H1943=0,I1943=0,J1943=0,K1943=0,L1943=0,M1943=0,N1943=0,O1943=0,P1943=0,Q1943=0,R1943=0,S1943=0,T1943=0),0,AVERAGE($H1943:T1943))</f>
        <v>0</v>
      </c>
      <c r="V1943" s="272">
        <f t="shared" si="60"/>
        <v>0</v>
      </c>
      <c r="W1943" s="272">
        <f>IF(U1943&gt;11,(U1943-#REF!-#REF!),0)</f>
        <v>0</v>
      </c>
    </row>
    <row r="1944" spans="1:23" s="2" customFormat="1" ht="10.7">
      <c r="A1944" s="259">
        <v>1919</v>
      </c>
      <c r="B1944" s="189"/>
      <c r="C1944" s="186"/>
      <c r="D1944" s="187"/>
      <c r="E1944" s="186"/>
      <c r="F1944" s="188"/>
      <c r="G1944" s="262">
        <f t="shared" si="59"/>
        <v>0</v>
      </c>
      <c r="H1944" s="192"/>
      <c r="I1944" s="187"/>
      <c r="J1944" s="187"/>
      <c r="K1944" s="187"/>
      <c r="L1944" s="187"/>
      <c r="M1944" s="187"/>
      <c r="N1944" s="187"/>
      <c r="O1944" s="187"/>
      <c r="P1944" s="187"/>
      <c r="Q1944" s="187"/>
      <c r="R1944" s="187"/>
      <c r="S1944" s="187"/>
      <c r="T1944" s="269"/>
      <c r="U1944" s="271">
        <f>IF(AND(H1944=0,I1944=0,J1944=0,K1944=0,L1944=0,M1944=0,N1944=0,O1944=0,P1944=0,Q1944=0,R1944=0,S1944=0,T1944=0),0,AVERAGE($H1944:T1944))</f>
        <v>0</v>
      </c>
      <c r="V1944" s="272">
        <f t="shared" si="60"/>
        <v>0</v>
      </c>
      <c r="W1944" s="272">
        <f>IF(U1944&gt;11,(U1944-#REF!-#REF!),0)</f>
        <v>0</v>
      </c>
    </row>
    <row r="1945" spans="1:23" s="2" customFormat="1" ht="10.7">
      <c r="A1945" s="259">
        <v>1920</v>
      </c>
      <c r="B1945" s="189"/>
      <c r="C1945" s="186"/>
      <c r="D1945" s="187"/>
      <c r="E1945" s="186"/>
      <c r="F1945" s="188"/>
      <c r="G1945" s="262">
        <f t="shared" si="59"/>
        <v>0</v>
      </c>
      <c r="H1945" s="192"/>
      <c r="I1945" s="187"/>
      <c r="J1945" s="187"/>
      <c r="K1945" s="187"/>
      <c r="L1945" s="187"/>
      <c r="M1945" s="187"/>
      <c r="N1945" s="187"/>
      <c r="O1945" s="187"/>
      <c r="P1945" s="187"/>
      <c r="Q1945" s="187"/>
      <c r="R1945" s="187"/>
      <c r="S1945" s="187"/>
      <c r="T1945" s="269"/>
      <c r="U1945" s="271">
        <f>IF(AND(H1945=0,I1945=0,J1945=0,K1945=0,L1945=0,M1945=0,N1945=0,O1945=0,P1945=0,Q1945=0,R1945=0,S1945=0,T1945=0),0,AVERAGE($H1945:T1945))</f>
        <v>0</v>
      </c>
      <c r="V1945" s="272">
        <f t="shared" si="60"/>
        <v>0</v>
      </c>
      <c r="W1945" s="272">
        <f>IF(U1945&gt;11,(U1945-#REF!-#REF!),0)</f>
        <v>0</v>
      </c>
    </row>
    <row r="1946" spans="1:23" s="2" customFormat="1" ht="10.7">
      <c r="A1946" s="259">
        <v>1921</v>
      </c>
      <c r="B1946" s="189"/>
      <c r="C1946" s="186"/>
      <c r="D1946" s="187"/>
      <c r="E1946" s="186"/>
      <c r="F1946" s="188"/>
      <c r="G1946" s="262">
        <f t="shared" si="59"/>
        <v>0</v>
      </c>
      <c r="H1946" s="192"/>
      <c r="I1946" s="187"/>
      <c r="J1946" s="187"/>
      <c r="K1946" s="187"/>
      <c r="L1946" s="187"/>
      <c r="M1946" s="187"/>
      <c r="N1946" s="187"/>
      <c r="O1946" s="187"/>
      <c r="P1946" s="187"/>
      <c r="Q1946" s="187"/>
      <c r="R1946" s="187"/>
      <c r="S1946" s="187"/>
      <c r="T1946" s="269"/>
      <c r="U1946" s="271">
        <f>IF(AND(H1946=0,I1946=0,J1946=0,K1946=0,L1946=0,M1946=0,N1946=0,O1946=0,P1946=0,Q1946=0,R1946=0,S1946=0,T1946=0),0,AVERAGE($H1946:T1946))</f>
        <v>0</v>
      </c>
      <c r="V1946" s="272">
        <f t="shared" si="60"/>
        <v>0</v>
      </c>
      <c r="W1946" s="272">
        <f>IF(U1946&gt;11,(U1946-#REF!-#REF!),0)</f>
        <v>0</v>
      </c>
    </row>
    <row r="1947" spans="1:23" s="2" customFormat="1" ht="10.7">
      <c r="A1947" s="259">
        <v>1922</v>
      </c>
      <c r="B1947" s="189"/>
      <c r="C1947" s="186"/>
      <c r="D1947" s="187"/>
      <c r="E1947" s="186"/>
      <c r="F1947" s="188"/>
      <c r="G1947" s="262">
        <f t="shared" ref="G1947:G2010" si="61">IF(E1947="Residencial",D1947,E1947)</f>
        <v>0</v>
      </c>
      <c r="H1947" s="192"/>
      <c r="I1947" s="187"/>
      <c r="J1947" s="187"/>
      <c r="K1947" s="187"/>
      <c r="L1947" s="187"/>
      <c r="M1947" s="187"/>
      <c r="N1947" s="187"/>
      <c r="O1947" s="187"/>
      <c r="P1947" s="187"/>
      <c r="Q1947" s="187"/>
      <c r="R1947" s="187"/>
      <c r="S1947" s="187"/>
      <c r="T1947" s="269"/>
      <c r="U1947" s="271">
        <f>IF(AND(H1947=0,I1947=0,J1947=0,K1947=0,L1947=0,M1947=0,N1947=0,O1947=0,P1947=0,Q1947=0,R1947=0,S1947=0,T1947=0),0,AVERAGE($H1947:T1947))</f>
        <v>0</v>
      </c>
      <c r="V1947" s="272">
        <f t="shared" ref="V1947:V2010" si="62">IF(U1947&lt;=11,U1947,11)</f>
        <v>0</v>
      </c>
      <c r="W1947" s="272">
        <f>IF(U1947&gt;11,(U1947-#REF!-#REF!),0)</f>
        <v>0</v>
      </c>
    </row>
    <row r="1948" spans="1:23" s="2" customFormat="1" ht="10.7">
      <c r="A1948" s="259">
        <v>1923</v>
      </c>
      <c r="B1948" s="189"/>
      <c r="C1948" s="186"/>
      <c r="D1948" s="187"/>
      <c r="E1948" s="186"/>
      <c r="F1948" s="188"/>
      <c r="G1948" s="262">
        <f t="shared" si="61"/>
        <v>0</v>
      </c>
      <c r="H1948" s="192"/>
      <c r="I1948" s="187"/>
      <c r="J1948" s="187"/>
      <c r="K1948" s="187"/>
      <c r="L1948" s="187"/>
      <c r="M1948" s="187"/>
      <c r="N1948" s="187"/>
      <c r="O1948" s="187"/>
      <c r="P1948" s="187"/>
      <c r="Q1948" s="187"/>
      <c r="R1948" s="187"/>
      <c r="S1948" s="187"/>
      <c r="T1948" s="269"/>
      <c r="U1948" s="271">
        <f>IF(AND(H1948=0,I1948=0,J1948=0,K1948=0,L1948=0,M1948=0,N1948=0,O1948=0,P1948=0,Q1948=0,R1948=0,S1948=0,T1948=0),0,AVERAGE($H1948:T1948))</f>
        <v>0</v>
      </c>
      <c r="V1948" s="272">
        <f t="shared" si="62"/>
        <v>0</v>
      </c>
      <c r="W1948" s="272">
        <f>IF(U1948&gt;11,(U1948-#REF!-#REF!),0)</f>
        <v>0</v>
      </c>
    </row>
    <row r="1949" spans="1:23" s="2" customFormat="1" ht="10.7">
      <c r="A1949" s="259">
        <v>1924</v>
      </c>
      <c r="B1949" s="189"/>
      <c r="C1949" s="186"/>
      <c r="D1949" s="187"/>
      <c r="E1949" s="186"/>
      <c r="F1949" s="188"/>
      <c r="G1949" s="262">
        <f t="shared" si="61"/>
        <v>0</v>
      </c>
      <c r="H1949" s="192"/>
      <c r="I1949" s="187"/>
      <c r="J1949" s="187"/>
      <c r="K1949" s="187"/>
      <c r="L1949" s="187"/>
      <c r="M1949" s="187"/>
      <c r="N1949" s="187"/>
      <c r="O1949" s="187"/>
      <c r="P1949" s="187"/>
      <c r="Q1949" s="187"/>
      <c r="R1949" s="187"/>
      <c r="S1949" s="187"/>
      <c r="T1949" s="269"/>
      <c r="U1949" s="271">
        <f>IF(AND(H1949=0,I1949=0,J1949=0,K1949=0,L1949=0,M1949=0,N1949=0,O1949=0,P1949=0,Q1949=0,R1949=0,S1949=0,T1949=0),0,AVERAGE($H1949:T1949))</f>
        <v>0</v>
      </c>
      <c r="V1949" s="272">
        <f t="shared" si="62"/>
        <v>0</v>
      </c>
      <c r="W1949" s="272">
        <f>IF(U1949&gt;11,(U1949-#REF!-#REF!),0)</f>
        <v>0</v>
      </c>
    </row>
    <row r="1950" spans="1:23" s="2" customFormat="1" ht="10.7">
      <c r="A1950" s="259">
        <v>1925</v>
      </c>
      <c r="B1950" s="189"/>
      <c r="C1950" s="186"/>
      <c r="D1950" s="187"/>
      <c r="E1950" s="186"/>
      <c r="F1950" s="188"/>
      <c r="G1950" s="262">
        <f t="shared" si="61"/>
        <v>0</v>
      </c>
      <c r="H1950" s="192"/>
      <c r="I1950" s="187"/>
      <c r="J1950" s="187"/>
      <c r="K1950" s="187"/>
      <c r="L1950" s="187"/>
      <c r="M1950" s="187"/>
      <c r="N1950" s="187"/>
      <c r="O1950" s="187"/>
      <c r="P1950" s="187"/>
      <c r="Q1950" s="187"/>
      <c r="R1950" s="187"/>
      <c r="S1950" s="187"/>
      <c r="T1950" s="269"/>
      <c r="U1950" s="271">
        <f>IF(AND(H1950=0,I1950=0,J1950=0,K1950=0,L1950=0,M1950=0,N1950=0,O1950=0,P1950=0,Q1950=0,R1950=0,S1950=0,T1950=0),0,AVERAGE($H1950:T1950))</f>
        <v>0</v>
      </c>
      <c r="V1950" s="272">
        <f t="shared" si="62"/>
        <v>0</v>
      </c>
      <c r="W1950" s="272">
        <f>IF(U1950&gt;11,(U1950-#REF!-#REF!),0)</f>
        <v>0</v>
      </c>
    </row>
    <row r="1951" spans="1:23" s="2" customFormat="1" ht="10.7">
      <c r="A1951" s="259">
        <v>1926</v>
      </c>
      <c r="B1951" s="189"/>
      <c r="C1951" s="186"/>
      <c r="D1951" s="187"/>
      <c r="E1951" s="186"/>
      <c r="F1951" s="188"/>
      <c r="G1951" s="262">
        <f t="shared" si="61"/>
        <v>0</v>
      </c>
      <c r="H1951" s="192"/>
      <c r="I1951" s="187"/>
      <c r="J1951" s="187"/>
      <c r="K1951" s="187"/>
      <c r="L1951" s="187"/>
      <c r="M1951" s="187"/>
      <c r="N1951" s="187"/>
      <c r="O1951" s="187"/>
      <c r="P1951" s="187"/>
      <c r="Q1951" s="187"/>
      <c r="R1951" s="187"/>
      <c r="S1951" s="187"/>
      <c r="T1951" s="269"/>
      <c r="U1951" s="271">
        <f>IF(AND(H1951=0,I1951=0,J1951=0,K1951=0,L1951=0,M1951=0,N1951=0,O1951=0,P1951=0,Q1951=0,R1951=0,S1951=0,T1951=0),0,AVERAGE($H1951:T1951))</f>
        <v>0</v>
      </c>
      <c r="V1951" s="272">
        <f t="shared" si="62"/>
        <v>0</v>
      </c>
      <c r="W1951" s="272">
        <f>IF(U1951&gt;11,(U1951-#REF!-#REF!),0)</f>
        <v>0</v>
      </c>
    </row>
    <row r="1952" spans="1:23" s="2" customFormat="1" ht="10.7">
      <c r="A1952" s="259">
        <v>1927</v>
      </c>
      <c r="B1952" s="189"/>
      <c r="C1952" s="186"/>
      <c r="D1952" s="187"/>
      <c r="E1952" s="186"/>
      <c r="F1952" s="188"/>
      <c r="G1952" s="262">
        <f t="shared" si="61"/>
        <v>0</v>
      </c>
      <c r="H1952" s="192"/>
      <c r="I1952" s="187"/>
      <c r="J1952" s="187"/>
      <c r="K1952" s="187"/>
      <c r="L1952" s="187"/>
      <c r="M1952" s="187"/>
      <c r="N1952" s="187"/>
      <c r="O1952" s="187"/>
      <c r="P1952" s="187"/>
      <c r="Q1952" s="187"/>
      <c r="R1952" s="187"/>
      <c r="S1952" s="187"/>
      <c r="T1952" s="269"/>
      <c r="U1952" s="271">
        <f>IF(AND(H1952=0,I1952=0,J1952=0,K1952=0,L1952=0,M1952=0,N1952=0,O1952=0,P1952=0,Q1952=0,R1952=0,S1952=0,T1952=0),0,AVERAGE($H1952:T1952))</f>
        <v>0</v>
      </c>
      <c r="V1952" s="272">
        <f t="shared" si="62"/>
        <v>0</v>
      </c>
      <c r="W1952" s="272">
        <f>IF(U1952&gt;11,(U1952-#REF!-#REF!),0)</f>
        <v>0</v>
      </c>
    </row>
    <row r="1953" spans="1:23" s="2" customFormat="1" ht="10.7">
      <c r="A1953" s="259">
        <v>1928</v>
      </c>
      <c r="B1953" s="189"/>
      <c r="C1953" s="186"/>
      <c r="D1953" s="187"/>
      <c r="E1953" s="186"/>
      <c r="F1953" s="188"/>
      <c r="G1953" s="262">
        <f t="shared" si="61"/>
        <v>0</v>
      </c>
      <c r="H1953" s="192"/>
      <c r="I1953" s="187"/>
      <c r="J1953" s="187"/>
      <c r="K1953" s="187"/>
      <c r="L1953" s="187"/>
      <c r="M1953" s="187"/>
      <c r="N1953" s="187"/>
      <c r="O1953" s="187"/>
      <c r="P1953" s="187"/>
      <c r="Q1953" s="187"/>
      <c r="R1953" s="187"/>
      <c r="S1953" s="187"/>
      <c r="T1953" s="269"/>
      <c r="U1953" s="271">
        <f>IF(AND(H1953=0,I1953=0,J1953=0,K1953=0,L1953=0,M1953=0,N1953=0,O1953=0,P1953=0,Q1953=0,R1953=0,S1953=0,T1953=0),0,AVERAGE($H1953:T1953))</f>
        <v>0</v>
      </c>
      <c r="V1953" s="272">
        <f t="shared" si="62"/>
        <v>0</v>
      </c>
      <c r="W1953" s="272">
        <f>IF(U1953&gt;11,(U1953-#REF!-#REF!),0)</f>
        <v>0</v>
      </c>
    </row>
    <row r="1954" spans="1:23" s="2" customFormat="1" ht="10.7">
      <c r="A1954" s="259">
        <v>1929</v>
      </c>
      <c r="B1954" s="189"/>
      <c r="C1954" s="186"/>
      <c r="D1954" s="187"/>
      <c r="E1954" s="186"/>
      <c r="F1954" s="188"/>
      <c r="G1954" s="262">
        <f t="shared" si="61"/>
        <v>0</v>
      </c>
      <c r="H1954" s="192"/>
      <c r="I1954" s="187"/>
      <c r="J1954" s="187"/>
      <c r="K1954" s="187"/>
      <c r="L1954" s="187"/>
      <c r="M1954" s="187"/>
      <c r="N1954" s="187"/>
      <c r="O1954" s="187"/>
      <c r="P1954" s="187"/>
      <c r="Q1954" s="187"/>
      <c r="R1954" s="187"/>
      <c r="S1954" s="187"/>
      <c r="T1954" s="269"/>
      <c r="U1954" s="271">
        <f>IF(AND(H1954=0,I1954=0,J1954=0,K1954=0,L1954=0,M1954=0,N1954=0,O1954=0,P1954=0,Q1954=0,R1954=0,S1954=0,T1954=0),0,AVERAGE($H1954:T1954))</f>
        <v>0</v>
      </c>
      <c r="V1954" s="272">
        <f t="shared" si="62"/>
        <v>0</v>
      </c>
      <c r="W1954" s="272">
        <f>IF(U1954&gt;11,(U1954-#REF!-#REF!),0)</f>
        <v>0</v>
      </c>
    </row>
    <row r="1955" spans="1:23" s="2" customFormat="1" ht="10.7">
      <c r="A1955" s="259">
        <v>1930</v>
      </c>
      <c r="B1955" s="189"/>
      <c r="C1955" s="186"/>
      <c r="D1955" s="187"/>
      <c r="E1955" s="186"/>
      <c r="F1955" s="188"/>
      <c r="G1955" s="262">
        <f t="shared" si="61"/>
        <v>0</v>
      </c>
      <c r="H1955" s="192"/>
      <c r="I1955" s="187"/>
      <c r="J1955" s="187"/>
      <c r="K1955" s="187"/>
      <c r="L1955" s="187"/>
      <c r="M1955" s="187"/>
      <c r="N1955" s="187"/>
      <c r="O1955" s="187"/>
      <c r="P1955" s="187"/>
      <c r="Q1955" s="187"/>
      <c r="R1955" s="187"/>
      <c r="S1955" s="187"/>
      <c r="T1955" s="269"/>
      <c r="U1955" s="271">
        <f>IF(AND(H1955=0,I1955=0,J1955=0,K1955=0,L1955=0,M1955=0,N1955=0,O1955=0,P1955=0,Q1955=0,R1955=0,S1955=0,T1955=0),0,AVERAGE($H1955:T1955))</f>
        <v>0</v>
      </c>
      <c r="V1955" s="272">
        <f t="shared" si="62"/>
        <v>0</v>
      </c>
      <c r="W1955" s="272">
        <f>IF(U1955&gt;11,(U1955-#REF!-#REF!),0)</f>
        <v>0</v>
      </c>
    </row>
    <row r="1956" spans="1:23" s="2" customFormat="1" ht="10.7">
      <c r="A1956" s="259">
        <v>1931</v>
      </c>
      <c r="B1956" s="189"/>
      <c r="C1956" s="186"/>
      <c r="D1956" s="187"/>
      <c r="E1956" s="186"/>
      <c r="F1956" s="188"/>
      <c r="G1956" s="262">
        <f t="shared" si="61"/>
        <v>0</v>
      </c>
      <c r="H1956" s="192"/>
      <c r="I1956" s="187"/>
      <c r="J1956" s="187"/>
      <c r="K1956" s="187"/>
      <c r="L1956" s="187"/>
      <c r="M1956" s="187"/>
      <c r="N1956" s="187"/>
      <c r="O1956" s="187"/>
      <c r="P1956" s="187"/>
      <c r="Q1956" s="187"/>
      <c r="R1956" s="187"/>
      <c r="S1956" s="187"/>
      <c r="T1956" s="269"/>
      <c r="U1956" s="271">
        <f>IF(AND(H1956=0,I1956=0,J1956=0,K1956=0,L1956=0,M1956=0,N1956=0,O1956=0,P1956=0,Q1956=0,R1956=0,S1956=0,T1956=0),0,AVERAGE($H1956:T1956))</f>
        <v>0</v>
      </c>
      <c r="V1956" s="272">
        <f t="shared" si="62"/>
        <v>0</v>
      </c>
      <c r="W1956" s="272">
        <f>IF(U1956&gt;11,(U1956-#REF!-#REF!),0)</f>
        <v>0</v>
      </c>
    </row>
    <row r="1957" spans="1:23" s="2" customFormat="1" ht="10.7">
      <c r="A1957" s="259">
        <v>1932</v>
      </c>
      <c r="B1957" s="189"/>
      <c r="C1957" s="186"/>
      <c r="D1957" s="187"/>
      <c r="E1957" s="186"/>
      <c r="F1957" s="188"/>
      <c r="G1957" s="262">
        <f t="shared" si="61"/>
        <v>0</v>
      </c>
      <c r="H1957" s="192"/>
      <c r="I1957" s="187"/>
      <c r="J1957" s="187"/>
      <c r="K1957" s="187"/>
      <c r="L1957" s="187"/>
      <c r="M1957" s="187"/>
      <c r="N1957" s="187"/>
      <c r="O1957" s="187"/>
      <c r="P1957" s="187"/>
      <c r="Q1957" s="187"/>
      <c r="R1957" s="187"/>
      <c r="S1957" s="187"/>
      <c r="T1957" s="269"/>
      <c r="U1957" s="271">
        <f>IF(AND(H1957=0,I1957=0,J1957=0,K1957=0,L1957=0,M1957=0,N1957=0,O1957=0,P1957=0,Q1957=0,R1957=0,S1957=0,T1957=0),0,AVERAGE($H1957:T1957))</f>
        <v>0</v>
      </c>
      <c r="V1957" s="272">
        <f t="shared" si="62"/>
        <v>0</v>
      </c>
      <c r="W1957" s="272">
        <f>IF(U1957&gt;11,(U1957-#REF!-#REF!),0)</f>
        <v>0</v>
      </c>
    </row>
    <row r="1958" spans="1:23" s="2" customFormat="1" ht="10.7">
      <c r="A1958" s="259">
        <v>1933</v>
      </c>
      <c r="B1958" s="189"/>
      <c r="C1958" s="186"/>
      <c r="D1958" s="187"/>
      <c r="E1958" s="186"/>
      <c r="F1958" s="188"/>
      <c r="G1958" s="262">
        <f t="shared" si="61"/>
        <v>0</v>
      </c>
      <c r="H1958" s="192"/>
      <c r="I1958" s="187"/>
      <c r="J1958" s="187"/>
      <c r="K1958" s="187"/>
      <c r="L1958" s="187"/>
      <c r="M1958" s="187"/>
      <c r="N1958" s="187"/>
      <c r="O1958" s="187"/>
      <c r="P1958" s="187"/>
      <c r="Q1958" s="187"/>
      <c r="R1958" s="187"/>
      <c r="S1958" s="187"/>
      <c r="T1958" s="269"/>
      <c r="U1958" s="271">
        <f>IF(AND(H1958=0,I1958=0,J1958=0,K1958=0,L1958=0,M1958=0,N1958=0,O1958=0,P1958=0,Q1958=0,R1958=0,S1958=0,T1958=0),0,AVERAGE($H1958:T1958))</f>
        <v>0</v>
      </c>
      <c r="V1958" s="272">
        <f t="shared" si="62"/>
        <v>0</v>
      </c>
      <c r="W1958" s="272">
        <f>IF(U1958&gt;11,(U1958-#REF!-#REF!),0)</f>
        <v>0</v>
      </c>
    </row>
    <row r="1959" spans="1:23" s="2" customFormat="1" ht="10.7">
      <c r="A1959" s="259">
        <v>1934</v>
      </c>
      <c r="B1959" s="189"/>
      <c r="C1959" s="186"/>
      <c r="D1959" s="187"/>
      <c r="E1959" s="186"/>
      <c r="F1959" s="188"/>
      <c r="G1959" s="262">
        <f t="shared" si="61"/>
        <v>0</v>
      </c>
      <c r="H1959" s="192"/>
      <c r="I1959" s="187"/>
      <c r="J1959" s="187"/>
      <c r="K1959" s="187"/>
      <c r="L1959" s="187"/>
      <c r="M1959" s="187"/>
      <c r="N1959" s="187"/>
      <c r="O1959" s="187"/>
      <c r="P1959" s="187"/>
      <c r="Q1959" s="187"/>
      <c r="R1959" s="187"/>
      <c r="S1959" s="187"/>
      <c r="T1959" s="269"/>
      <c r="U1959" s="271">
        <f>IF(AND(H1959=0,I1959=0,J1959=0,K1959=0,L1959=0,M1959=0,N1959=0,O1959=0,P1959=0,Q1959=0,R1959=0,S1959=0,T1959=0),0,AVERAGE($H1959:T1959))</f>
        <v>0</v>
      </c>
      <c r="V1959" s="272">
        <f t="shared" si="62"/>
        <v>0</v>
      </c>
      <c r="W1959" s="272">
        <f>IF(U1959&gt;11,(U1959-#REF!-#REF!),0)</f>
        <v>0</v>
      </c>
    </row>
    <row r="1960" spans="1:23" s="2" customFormat="1" ht="10.7">
      <c r="A1960" s="259">
        <v>1935</v>
      </c>
      <c r="B1960" s="189"/>
      <c r="C1960" s="186"/>
      <c r="D1960" s="187"/>
      <c r="E1960" s="186"/>
      <c r="F1960" s="188"/>
      <c r="G1960" s="262">
        <f t="shared" si="61"/>
        <v>0</v>
      </c>
      <c r="H1960" s="192"/>
      <c r="I1960" s="187"/>
      <c r="J1960" s="187"/>
      <c r="K1960" s="187"/>
      <c r="L1960" s="187"/>
      <c r="M1960" s="187"/>
      <c r="N1960" s="187"/>
      <c r="O1960" s="187"/>
      <c r="P1960" s="187"/>
      <c r="Q1960" s="187"/>
      <c r="R1960" s="187"/>
      <c r="S1960" s="187"/>
      <c r="T1960" s="269"/>
      <c r="U1960" s="271">
        <f>IF(AND(H1960=0,I1960=0,J1960=0,K1960=0,L1960=0,M1960=0,N1960=0,O1960=0,P1960=0,Q1960=0,R1960=0,S1960=0,T1960=0),0,AVERAGE($H1960:T1960))</f>
        <v>0</v>
      </c>
      <c r="V1960" s="272">
        <f t="shared" si="62"/>
        <v>0</v>
      </c>
      <c r="W1960" s="272">
        <f>IF(U1960&gt;11,(U1960-#REF!-#REF!),0)</f>
        <v>0</v>
      </c>
    </row>
    <row r="1961" spans="1:23" s="2" customFormat="1" ht="10.7">
      <c r="A1961" s="259">
        <v>1936</v>
      </c>
      <c r="B1961" s="189"/>
      <c r="C1961" s="186"/>
      <c r="D1961" s="187"/>
      <c r="E1961" s="186"/>
      <c r="F1961" s="188"/>
      <c r="G1961" s="262">
        <f t="shared" si="61"/>
        <v>0</v>
      </c>
      <c r="H1961" s="192"/>
      <c r="I1961" s="187"/>
      <c r="J1961" s="187"/>
      <c r="K1961" s="187"/>
      <c r="L1961" s="187"/>
      <c r="M1961" s="187"/>
      <c r="N1961" s="187"/>
      <c r="O1961" s="187"/>
      <c r="P1961" s="187"/>
      <c r="Q1961" s="187"/>
      <c r="R1961" s="187"/>
      <c r="S1961" s="187"/>
      <c r="T1961" s="269"/>
      <c r="U1961" s="271">
        <f>IF(AND(H1961=0,I1961=0,J1961=0,K1961=0,L1961=0,M1961=0,N1961=0,O1961=0,P1961=0,Q1961=0,R1961=0,S1961=0,T1961=0),0,AVERAGE($H1961:T1961))</f>
        <v>0</v>
      </c>
      <c r="V1961" s="272">
        <f t="shared" si="62"/>
        <v>0</v>
      </c>
      <c r="W1961" s="272">
        <f>IF(U1961&gt;11,(U1961-#REF!-#REF!),0)</f>
        <v>0</v>
      </c>
    </row>
    <row r="1962" spans="1:23" s="2" customFormat="1" ht="10.7">
      <c r="A1962" s="259">
        <v>1937</v>
      </c>
      <c r="B1962" s="189"/>
      <c r="C1962" s="186"/>
      <c r="D1962" s="187"/>
      <c r="E1962" s="186"/>
      <c r="F1962" s="188"/>
      <c r="G1962" s="262">
        <f t="shared" si="61"/>
        <v>0</v>
      </c>
      <c r="H1962" s="192"/>
      <c r="I1962" s="187"/>
      <c r="J1962" s="187"/>
      <c r="K1962" s="187"/>
      <c r="L1962" s="187"/>
      <c r="M1962" s="187"/>
      <c r="N1962" s="187"/>
      <c r="O1962" s="187"/>
      <c r="P1962" s="187"/>
      <c r="Q1962" s="187"/>
      <c r="R1962" s="187"/>
      <c r="S1962" s="187"/>
      <c r="T1962" s="269"/>
      <c r="U1962" s="271">
        <f>IF(AND(H1962=0,I1962=0,J1962=0,K1962=0,L1962=0,M1962=0,N1962=0,O1962=0,P1962=0,Q1962=0,R1962=0,S1962=0,T1962=0),0,AVERAGE($H1962:T1962))</f>
        <v>0</v>
      </c>
      <c r="V1962" s="272">
        <f t="shared" si="62"/>
        <v>0</v>
      </c>
      <c r="W1962" s="272">
        <f>IF(U1962&gt;11,(U1962-#REF!-#REF!),0)</f>
        <v>0</v>
      </c>
    </row>
    <row r="1963" spans="1:23" s="2" customFormat="1" ht="10.7">
      <c r="A1963" s="259">
        <v>1938</v>
      </c>
      <c r="B1963" s="189"/>
      <c r="C1963" s="186"/>
      <c r="D1963" s="187"/>
      <c r="E1963" s="186"/>
      <c r="F1963" s="188"/>
      <c r="G1963" s="262">
        <f t="shared" si="61"/>
        <v>0</v>
      </c>
      <c r="H1963" s="192"/>
      <c r="I1963" s="187"/>
      <c r="J1963" s="187"/>
      <c r="K1963" s="187"/>
      <c r="L1963" s="187"/>
      <c r="M1963" s="187"/>
      <c r="N1963" s="187"/>
      <c r="O1963" s="187"/>
      <c r="P1963" s="187"/>
      <c r="Q1963" s="187"/>
      <c r="R1963" s="187"/>
      <c r="S1963" s="187"/>
      <c r="T1963" s="269"/>
      <c r="U1963" s="271">
        <f>IF(AND(H1963=0,I1963=0,J1963=0,K1963=0,L1963=0,M1963=0,N1963=0,O1963=0,P1963=0,Q1963=0,R1963=0,S1963=0,T1963=0),0,AVERAGE($H1963:T1963))</f>
        <v>0</v>
      </c>
      <c r="V1963" s="272">
        <f t="shared" si="62"/>
        <v>0</v>
      </c>
      <c r="W1963" s="272">
        <f>IF(U1963&gt;11,(U1963-#REF!-#REF!),0)</f>
        <v>0</v>
      </c>
    </row>
    <row r="1964" spans="1:23" s="2" customFormat="1" ht="10.7">
      <c r="A1964" s="259">
        <v>1939</v>
      </c>
      <c r="B1964" s="189"/>
      <c r="C1964" s="186"/>
      <c r="D1964" s="187"/>
      <c r="E1964" s="186"/>
      <c r="F1964" s="188"/>
      <c r="G1964" s="262">
        <f t="shared" si="61"/>
        <v>0</v>
      </c>
      <c r="H1964" s="192"/>
      <c r="I1964" s="187"/>
      <c r="J1964" s="187"/>
      <c r="K1964" s="187"/>
      <c r="L1964" s="187"/>
      <c r="M1964" s="187"/>
      <c r="N1964" s="187"/>
      <c r="O1964" s="187"/>
      <c r="P1964" s="187"/>
      <c r="Q1964" s="187"/>
      <c r="R1964" s="187"/>
      <c r="S1964" s="187"/>
      <c r="T1964" s="269"/>
      <c r="U1964" s="271">
        <f>IF(AND(H1964=0,I1964=0,J1964=0,K1964=0,L1964=0,M1964=0,N1964=0,O1964=0,P1964=0,Q1964=0,R1964=0,S1964=0,T1964=0),0,AVERAGE($H1964:T1964))</f>
        <v>0</v>
      </c>
      <c r="V1964" s="272">
        <f t="shared" si="62"/>
        <v>0</v>
      </c>
      <c r="W1964" s="272">
        <f>IF(U1964&gt;11,(U1964-#REF!-#REF!),0)</f>
        <v>0</v>
      </c>
    </row>
    <row r="1965" spans="1:23" s="2" customFormat="1" ht="10.7">
      <c r="A1965" s="259">
        <v>1940</v>
      </c>
      <c r="B1965" s="189"/>
      <c r="C1965" s="186"/>
      <c r="D1965" s="187"/>
      <c r="E1965" s="186"/>
      <c r="F1965" s="188"/>
      <c r="G1965" s="262">
        <f t="shared" si="61"/>
        <v>0</v>
      </c>
      <c r="H1965" s="192"/>
      <c r="I1965" s="187"/>
      <c r="J1965" s="187"/>
      <c r="K1965" s="187"/>
      <c r="L1965" s="187"/>
      <c r="M1965" s="187"/>
      <c r="N1965" s="187"/>
      <c r="O1965" s="187"/>
      <c r="P1965" s="187"/>
      <c r="Q1965" s="187"/>
      <c r="R1965" s="187"/>
      <c r="S1965" s="187"/>
      <c r="T1965" s="269"/>
      <c r="U1965" s="271">
        <f>IF(AND(H1965=0,I1965=0,J1965=0,K1965=0,L1965=0,M1965=0,N1965=0,O1965=0,P1965=0,Q1965=0,R1965=0,S1965=0,T1965=0),0,AVERAGE($H1965:T1965))</f>
        <v>0</v>
      </c>
      <c r="V1965" s="272">
        <f t="shared" si="62"/>
        <v>0</v>
      </c>
      <c r="W1965" s="272">
        <f>IF(U1965&gt;11,(U1965-#REF!-#REF!),0)</f>
        <v>0</v>
      </c>
    </row>
    <row r="1966" spans="1:23" s="2" customFormat="1" ht="10.7">
      <c r="A1966" s="259">
        <v>1941</v>
      </c>
      <c r="B1966" s="189"/>
      <c r="C1966" s="186"/>
      <c r="D1966" s="187"/>
      <c r="E1966" s="186"/>
      <c r="F1966" s="188"/>
      <c r="G1966" s="262">
        <f t="shared" si="61"/>
        <v>0</v>
      </c>
      <c r="H1966" s="192"/>
      <c r="I1966" s="187"/>
      <c r="J1966" s="187"/>
      <c r="K1966" s="187"/>
      <c r="L1966" s="187"/>
      <c r="M1966" s="187"/>
      <c r="N1966" s="187"/>
      <c r="O1966" s="187"/>
      <c r="P1966" s="187"/>
      <c r="Q1966" s="187"/>
      <c r="R1966" s="187"/>
      <c r="S1966" s="187"/>
      <c r="T1966" s="269"/>
      <c r="U1966" s="271">
        <f>IF(AND(H1966=0,I1966=0,J1966=0,K1966=0,L1966=0,M1966=0,N1966=0,O1966=0,P1966=0,Q1966=0,R1966=0,S1966=0,T1966=0),0,AVERAGE($H1966:T1966))</f>
        <v>0</v>
      </c>
      <c r="V1966" s="272">
        <f t="shared" si="62"/>
        <v>0</v>
      </c>
      <c r="W1966" s="272">
        <f>IF(U1966&gt;11,(U1966-#REF!-#REF!),0)</f>
        <v>0</v>
      </c>
    </row>
    <row r="1967" spans="1:23" s="2" customFormat="1" ht="10.7">
      <c r="A1967" s="259">
        <v>1942</v>
      </c>
      <c r="B1967" s="189"/>
      <c r="C1967" s="186"/>
      <c r="D1967" s="187"/>
      <c r="E1967" s="186"/>
      <c r="F1967" s="188"/>
      <c r="G1967" s="262">
        <f t="shared" si="61"/>
        <v>0</v>
      </c>
      <c r="H1967" s="192"/>
      <c r="I1967" s="187"/>
      <c r="J1967" s="187"/>
      <c r="K1967" s="187"/>
      <c r="L1967" s="187"/>
      <c r="M1967" s="187"/>
      <c r="N1967" s="187"/>
      <c r="O1967" s="187"/>
      <c r="P1967" s="187"/>
      <c r="Q1967" s="187"/>
      <c r="R1967" s="187"/>
      <c r="S1967" s="187"/>
      <c r="T1967" s="269"/>
      <c r="U1967" s="271">
        <f>IF(AND(H1967=0,I1967=0,J1967=0,K1967=0,L1967=0,M1967=0,N1967=0,O1967=0,P1967=0,Q1967=0,R1967=0,S1967=0,T1967=0),0,AVERAGE($H1967:T1967))</f>
        <v>0</v>
      </c>
      <c r="V1967" s="272">
        <f t="shared" si="62"/>
        <v>0</v>
      </c>
      <c r="W1967" s="272">
        <f>IF(U1967&gt;11,(U1967-#REF!-#REF!),0)</f>
        <v>0</v>
      </c>
    </row>
    <row r="1968" spans="1:23" s="2" customFormat="1" ht="10.7">
      <c r="A1968" s="259">
        <v>1943</v>
      </c>
      <c r="B1968" s="189"/>
      <c r="C1968" s="186"/>
      <c r="D1968" s="187"/>
      <c r="E1968" s="186"/>
      <c r="F1968" s="188"/>
      <c r="G1968" s="262">
        <f t="shared" si="61"/>
        <v>0</v>
      </c>
      <c r="H1968" s="192"/>
      <c r="I1968" s="187"/>
      <c r="J1968" s="187"/>
      <c r="K1968" s="187"/>
      <c r="L1968" s="187"/>
      <c r="M1968" s="187"/>
      <c r="N1968" s="187"/>
      <c r="O1968" s="187"/>
      <c r="P1968" s="187"/>
      <c r="Q1968" s="187"/>
      <c r="R1968" s="187"/>
      <c r="S1968" s="187"/>
      <c r="T1968" s="269"/>
      <c r="U1968" s="271">
        <f>IF(AND(H1968=0,I1968=0,J1968=0,K1968=0,L1968=0,M1968=0,N1968=0,O1968=0,P1968=0,Q1968=0,R1968=0,S1968=0,T1968=0),0,AVERAGE($H1968:T1968))</f>
        <v>0</v>
      </c>
      <c r="V1968" s="272">
        <f t="shared" si="62"/>
        <v>0</v>
      </c>
      <c r="W1968" s="272">
        <f>IF(U1968&gt;11,(U1968-#REF!-#REF!),0)</f>
        <v>0</v>
      </c>
    </row>
    <row r="1969" spans="1:23" s="2" customFormat="1" ht="10.7">
      <c r="A1969" s="259">
        <v>1944</v>
      </c>
      <c r="B1969" s="189"/>
      <c r="C1969" s="186"/>
      <c r="D1969" s="187"/>
      <c r="E1969" s="186"/>
      <c r="F1969" s="188"/>
      <c r="G1969" s="262">
        <f t="shared" si="61"/>
        <v>0</v>
      </c>
      <c r="H1969" s="192"/>
      <c r="I1969" s="187"/>
      <c r="J1969" s="187"/>
      <c r="K1969" s="187"/>
      <c r="L1969" s="187"/>
      <c r="M1969" s="187"/>
      <c r="N1969" s="187"/>
      <c r="O1969" s="187"/>
      <c r="P1969" s="187"/>
      <c r="Q1969" s="187"/>
      <c r="R1969" s="187"/>
      <c r="S1969" s="187"/>
      <c r="T1969" s="269"/>
      <c r="U1969" s="271">
        <f>IF(AND(H1969=0,I1969=0,J1969=0,K1969=0,L1969=0,M1969=0,N1969=0,O1969=0,P1969=0,Q1969=0,R1969=0,S1969=0,T1969=0),0,AVERAGE($H1969:T1969))</f>
        <v>0</v>
      </c>
      <c r="V1969" s="272">
        <f t="shared" si="62"/>
        <v>0</v>
      </c>
      <c r="W1969" s="272">
        <f>IF(U1969&gt;11,(U1969-#REF!-#REF!),0)</f>
        <v>0</v>
      </c>
    </row>
    <row r="1970" spans="1:23" s="2" customFormat="1" ht="10.7">
      <c r="A1970" s="259">
        <v>1945</v>
      </c>
      <c r="B1970" s="189"/>
      <c r="C1970" s="186"/>
      <c r="D1970" s="187"/>
      <c r="E1970" s="186"/>
      <c r="F1970" s="188"/>
      <c r="G1970" s="262">
        <f t="shared" si="61"/>
        <v>0</v>
      </c>
      <c r="H1970" s="192"/>
      <c r="I1970" s="187"/>
      <c r="J1970" s="187"/>
      <c r="K1970" s="187"/>
      <c r="L1970" s="187"/>
      <c r="M1970" s="187"/>
      <c r="N1970" s="187"/>
      <c r="O1970" s="187"/>
      <c r="P1970" s="187"/>
      <c r="Q1970" s="187"/>
      <c r="R1970" s="187"/>
      <c r="S1970" s="187"/>
      <c r="T1970" s="269"/>
      <c r="U1970" s="271">
        <f>IF(AND(H1970=0,I1970=0,J1970=0,K1970=0,L1970=0,M1970=0,N1970=0,O1970=0,P1970=0,Q1970=0,R1970=0,S1970=0,T1970=0),0,AVERAGE($H1970:T1970))</f>
        <v>0</v>
      </c>
      <c r="V1970" s="272">
        <f t="shared" si="62"/>
        <v>0</v>
      </c>
      <c r="W1970" s="272">
        <f>IF(U1970&gt;11,(U1970-#REF!-#REF!),0)</f>
        <v>0</v>
      </c>
    </row>
    <row r="1971" spans="1:23" s="2" customFormat="1" ht="10.7">
      <c r="A1971" s="259">
        <v>1946</v>
      </c>
      <c r="B1971" s="189"/>
      <c r="C1971" s="186"/>
      <c r="D1971" s="187"/>
      <c r="E1971" s="186"/>
      <c r="F1971" s="188"/>
      <c r="G1971" s="262">
        <f t="shared" si="61"/>
        <v>0</v>
      </c>
      <c r="H1971" s="192"/>
      <c r="I1971" s="187"/>
      <c r="J1971" s="187"/>
      <c r="K1971" s="187"/>
      <c r="L1971" s="187"/>
      <c r="M1971" s="187"/>
      <c r="N1971" s="187"/>
      <c r="O1971" s="187"/>
      <c r="P1971" s="187"/>
      <c r="Q1971" s="187"/>
      <c r="R1971" s="187"/>
      <c r="S1971" s="187"/>
      <c r="T1971" s="269"/>
      <c r="U1971" s="271">
        <f>IF(AND(H1971=0,I1971=0,J1971=0,K1971=0,L1971=0,M1971=0,N1971=0,O1971=0,P1971=0,Q1971=0,R1971=0,S1971=0,T1971=0),0,AVERAGE($H1971:T1971))</f>
        <v>0</v>
      </c>
      <c r="V1971" s="272">
        <f t="shared" si="62"/>
        <v>0</v>
      </c>
      <c r="W1971" s="272">
        <f>IF(U1971&gt;11,(U1971-#REF!-#REF!),0)</f>
        <v>0</v>
      </c>
    </row>
    <row r="1972" spans="1:23" s="2" customFormat="1" ht="10.7">
      <c r="A1972" s="259">
        <v>1947</v>
      </c>
      <c r="B1972" s="189"/>
      <c r="C1972" s="186"/>
      <c r="D1972" s="187"/>
      <c r="E1972" s="186"/>
      <c r="F1972" s="188"/>
      <c r="G1972" s="262">
        <f t="shared" si="61"/>
        <v>0</v>
      </c>
      <c r="H1972" s="192"/>
      <c r="I1972" s="187"/>
      <c r="J1972" s="187"/>
      <c r="K1972" s="187"/>
      <c r="L1972" s="187"/>
      <c r="M1972" s="187"/>
      <c r="N1972" s="187"/>
      <c r="O1972" s="187"/>
      <c r="P1972" s="187"/>
      <c r="Q1972" s="187"/>
      <c r="R1972" s="187"/>
      <c r="S1972" s="187"/>
      <c r="T1972" s="269"/>
      <c r="U1972" s="271">
        <f>IF(AND(H1972=0,I1972=0,J1972=0,K1972=0,L1972=0,M1972=0,N1972=0,O1972=0,P1972=0,Q1972=0,R1972=0,S1972=0,T1972=0),0,AVERAGE($H1972:T1972))</f>
        <v>0</v>
      </c>
      <c r="V1972" s="272">
        <f t="shared" si="62"/>
        <v>0</v>
      </c>
      <c r="W1972" s="272">
        <f>IF(U1972&gt;11,(U1972-#REF!-#REF!),0)</f>
        <v>0</v>
      </c>
    </row>
    <row r="1973" spans="1:23" s="2" customFormat="1" ht="10.7">
      <c r="A1973" s="259">
        <v>1948</v>
      </c>
      <c r="B1973" s="189"/>
      <c r="C1973" s="186"/>
      <c r="D1973" s="187"/>
      <c r="E1973" s="186"/>
      <c r="F1973" s="188"/>
      <c r="G1973" s="262">
        <f t="shared" si="61"/>
        <v>0</v>
      </c>
      <c r="H1973" s="192"/>
      <c r="I1973" s="187"/>
      <c r="J1973" s="187"/>
      <c r="K1973" s="187"/>
      <c r="L1973" s="187"/>
      <c r="M1973" s="187"/>
      <c r="N1973" s="187"/>
      <c r="O1973" s="187"/>
      <c r="P1973" s="187"/>
      <c r="Q1973" s="187"/>
      <c r="R1973" s="187"/>
      <c r="S1973" s="187"/>
      <c r="T1973" s="269"/>
      <c r="U1973" s="271">
        <f>IF(AND(H1973=0,I1973=0,J1973=0,K1973=0,L1973=0,M1973=0,N1973=0,O1973=0,P1973=0,Q1973=0,R1973=0,S1973=0,T1973=0),0,AVERAGE($H1973:T1973))</f>
        <v>0</v>
      </c>
      <c r="V1973" s="272">
        <f t="shared" si="62"/>
        <v>0</v>
      </c>
      <c r="W1973" s="272">
        <f>IF(U1973&gt;11,(U1973-#REF!-#REF!),0)</f>
        <v>0</v>
      </c>
    </row>
    <row r="1974" spans="1:23" s="2" customFormat="1" ht="10.7">
      <c r="A1974" s="259">
        <v>1949</v>
      </c>
      <c r="B1974" s="189"/>
      <c r="C1974" s="186"/>
      <c r="D1974" s="187"/>
      <c r="E1974" s="186"/>
      <c r="F1974" s="188"/>
      <c r="G1974" s="262">
        <f t="shared" si="61"/>
        <v>0</v>
      </c>
      <c r="H1974" s="192"/>
      <c r="I1974" s="187"/>
      <c r="J1974" s="187"/>
      <c r="K1974" s="187"/>
      <c r="L1974" s="187"/>
      <c r="M1974" s="187"/>
      <c r="N1974" s="187"/>
      <c r="O1974" s="187"/>
      <c r="P1974" s="187"/>
      <c r="Q1974" s="187"/>
      <c r="R1974" s="187"/>
      <c r="S1974" s="187"/>
      <c r="T1974" s="269"/>
      <c r="U1974" s="271">
        <f>IF(AND(H1974=0,I1974=0,J1974=0,K1974=0,L1974=0,M1974=0,N1974=0,O1974=0,P1974=0,Q1974=0,R1974=0,S1974=0,T1974=0),0,AVERAGE($H1974:T1974))</f>
        <v>0</v>
      </c>
      <c r="V1974" s="272">
        <f t="shared" si="62"/>
        <v>0</v>
      </c>
      <c r="W1974" s="272">
        <f>IF(U1974&gt;11,(U1974-#REF!-#REF!),0)</f>
        <v>0</v>
      </c>
    </row>
    <row r="1975" spans="1:23" s="2" customFormat="1" ht="10.7">
      <c r="A1975" s="259">
        <v>1950</v>
      </c>
      <c r="B1975" s="189"/>
      <c r="C1975" s="186"/>
      <c r="D1975" s="187"/>
      <c r="E1975" s="186"/>
      <c r="F1975" s="188"/>
      <c r="G1975" s="262">
        <f t="shared" si="61"/>
        <v>0</v>
      </c>
      <c r="H1975" s="192"/>
      <c r="I1975" s="187"/>
      <c r="J1975" s="187"/>
      <c r="K1975" s="187"/>
      <c r="L1975" s="187"/>
      <c r="M1975" s="187"/>
      <c r="N1975" s="187"/>
      <c r="O1975" s="187"/>
      <c r="P1975" s="187"/>
      <c r="Q1975" s="187"/>
      <c r="R1975" s="187"/>
      <c r="S1975" s="187"/>
      <c r="T1975" s="269"/>
      <c r="U1975" s="271">
        <f>IF(AND(H1975=0,I1975=0,J1975=0,K1975=0,L1975=0,M1975=0,N1975=0,O1975=0,P1975=0,Q1975=0,R1975=0,S1975=0,T1975=0),0,AVERAGE($H1975:T1975))</f>
        <v>0</v>
      </c>
      <c r="V1975" s="272">
        <f t="shared" si="62"/>
        <v>0</v>
      </c>
      <c r="W1975" s="272">
        <f>IF(U1975&gt;11,(U1975-#REF!-#REF!),0)</f>
        <v>0</v>
      </c>
    </row>
    <row r="1976" spans="1:23" s="2" customFormat="1" ht="10.7">
      <c r="A1976" s="259">
        <v>1951</v>
      </c>
      <c r="B1976" s="189"/>
      <c r="C1976" s="186"/>
      <c r="D1976" s="187"/>
      <c r="E1976" s="186"/>
      <c r="F1976" s="188"/>
      <c r="G1976" s="262">
        <f t="shared" si="61"/>
        <v>0</v>
      </c>
      <c r="H1976" s="192"/>
      <c r="I1976" s="187"/>
      <c r="J1976" s="187"/>
      <c r="K1976" s="187"/>
      <c r="L1976" s="187"/>
      <c r="M1976" s="187"/>
      <c r="N1976" s="187"/>
      <c r="O1976" s="187"/>
      <c r="P1976" s="187"/>
      <c r="Q1976" s="187"/>
      <c r="R1976" s="187"/>
      <c r="S1976" s="187"/>
      <c r="T1976" s="269"/>
      <c r="U1976" s="271">
        <f>IF(AND(H1976=0,I1976=0,J1976=0,K1976=0,L1976=0,M1976=0,N1976=0,O1976=0,P1976=0,Q1976=0,R1976=0,S1976=0,T1976=0),0,AVERAGE($H1976:T1976))</f>
        <v>0</v>
      </c>
      <c r="V1976" s="272">
        <f t="shared" si="62"/>
        <v>0</v>
      </c>
      <c r="W1976" s="272">
        <f>IF(U1976&gt;11,(U1976-#REF!-#REF!),0)</f>
        <v>0</v>
      </c>
    </row>
    <row r="1977" spans="1:23" s="2" customFormat="1" ht="10.7">
      <c r="A1977" s="259">
        <v>1952</v>
      </c>
      <c r="B1977" s="189"/>
      <c r="C1977" s="186"/>
      <c r="D1977" s="187"/>
      <c r="E1977" s="186"/>
      <c r="F1977" s="188"/>
      <c r="G1977" s="262">
        <f t="shared" si="61"/>
        <v>0</v>
      </c>
      <c r="H1977" s="192"/>
      <c r="I1977" s="187"/>
      <c r="J1977" s="187"/>
      <c r="K1977" s="187"/>
      <c r="L1977" s="187"/>
      <c r="M1977" s="187"/>
      <c r="N1977" s="187"/>
      <c r="O1977" s="187"/>
      <c r="P1977" s="187"/>
      <c r="Q1977" s="187"/>
      <c r="R1977" s="187"/>
      <c r="S1977" s="187"/>
      <c r="T1977" s="269"/>
      <c r="U1977" s="271">
        <f>IF(AND(H1977=0,I1977=0,J1977=0,K1977=0,L1977=0,M1977=0,N1977=0,O1977=0,P1977=0,Q1977=0,R1977=0,S1977=0,T1977=0),0,AVERAGE($H1977:T1977))</f>
        <v>0</v>
      </c>
      <c r="V1977" s="272">
        <f t="shared" si="62"/>
        <v>0</v>
      </c>
      <c r="W1977" s="272">
        <f>IF(U1977&gt;11,(U1977-#REF!-#REF!),0)</f>
        <v>0</v>
      </c>
    </row>
    <row r="1978" spans="1:23" s="2" customFormat="1" ht="10.7">
      <c r="A1978" s="259">
        <v>1953</v>
      </c>
      <c r="B1978" s="189"/>
      <c r="C1978" s="186"/>
      <c r="D1978" s="187"/>
      <c r="E1978" s="186"/>
      <c r="F1978" s="188"/>
      <c r="G1978" s="262">
        <f t="shared" si="61"/>
        <v>0</v>
      </c>
      <c r="H1978" s="192"/>
      <c r="I1978" s="187"/>
      <c r="J1978" s="187"/>
      <c r="K1978" s="187"/>
      <c r="L1978" s="187"/>
      <c r="M1978" s="187"/>
      <c r="N1978" s="187"/>
      <c r="O1978" s="187"/>
      <c r="P1978" s="187"/>
      <c r="Q1978" s="187"/>
      <c r="R1978" s="187"/>
      <c r="S1978" s="187"/>
      <c r="T1978" s="269"/>
      <c r="U1978" s="271">
        <f>IF(AND(H1978=0,I1978=0,J1978=0,K1978=0,L1978=0,M1978=0,N1978=0,O1978=0,P1978=0,Q1978=0,R1978=0,S1978=0,T1978=0),0,AVERAGE($H1978:T1978))</f>
        <v>0</v>
      </c>
      <c r="V1978" s="272">
        <f t="shared" si="62"/>
        <v>0</v>
      </c>
      <c r="W1978" s="272">
        <f>IF(U1978&gt;11,(U1978-#REF!-#REF!),0)</f>
        <v>0</v>
      </c>
    </row>
    <row r="1979" spans="1:23" s="2" customFormat="1" ht="10.7">
      <c r="A1979" s="259">
        <v>1954</v>
      </c>
      <c r="B1979" s="189"/>
      <c r="C1979" s="186"/>
      <c r="D1979" s="187"/>
      <c r="E1979" s="186"/>
      <c r="F1979" s="188"/>
      <c r="G1979" s="262">
        <f t="shared" si="61"/>
        <v>0</v>
      </c>
      <c r="H1979" s="192"/>
      <c r="I1979" s="187"/>
      <c r="J1979" s="187"/>
      <c r="K1979" s="187"/>
      <c r="L1979" s="187"/>
      <c r="M1979" s="187"/>
      <c r="N1979" s="187"/>
      <c r="O1979" s="187"/>
      <c r="P1979" s="187"/>
      <c r="Q1979" s="187"/>
      <c r="R1979" s="187"/>
      <c r="S1979" s="187"/>
      <c r="T1979" s="269"/>
      <c r="U1979" s="271">
        <f>IF(AND(H1979=0,I1979=0,J1979=0,K1979=0,L1979=0,M1979=0,N1979=0,O1979=0,P1979=0,Q1979=0,R1979=0,S1979=0,T1979=0),0,AVERAGE($H1979:T1979))</f>
        <v>0</v>
      </c>
      <c r="V1979" s="272">
        <f t="shared" si="62"/>
        <v>0</v>
      </c>
      <c r="W1979" s="272">
        <f>IF(U1979&gt;11,(U1979-#REF!-#REF!),0)</f>
        <v>0</v>
      </c>
    </row>
    <row r="1980" spans="1:23" s="2" customFormat="1" ht="10.7">
      <c r="A1980" s="259">
        <v>1955</v>
      </c>
      <c r="B1980" s="189"/>
      <c r="C1980" s="186"/>
      <c r="D1980" s="187"/>
      <c r="E1980" s="186"/>
      <c r="F1980" s="188"/>
      <c r="G1980" s="262">
        <f t="shared" si="61"/>
        <v>0</v>
      </c>
      <c r="H1980" s="192"/>
      <c r="I1980" s="187"/>
      <c r="J1980" s="187"/>
      <c r="K1980" s="187"/>
      <c r="L1980" s="187"/>
      <c r="M1980" s="187"/>
      <c r="N1980" s="187"/>
      <c r="O1980" s="187"/>
      <c r="P1980" s="187"/>
      <c r="Q1980" s="187"/>
      <c r="R1980" s="187"/>
      <c r="S1980" s="187"/>
      <c r="T1980" s="269"/>
      <c r="U1980" s="271">
        <f>IF(AND(H1980=0,I1980=0,J1980=0,K1980=0,L1980=0,M1980=0,N1980=0,O1980=0,P1980=0,Q1980=0,R1980=0,S1980=0,T1980=0),0,AVERAGE($H1980:T1980))</f>
        <v>0</v>
      </c>
      <c r="V1980" s="272">
        <f t="shared" si="62"/>
        <v>0</v>
      </c>
      <c r="W1980" s="272">
        <f>IF(U1980&gt;11,(U1980-#REF!-#REF!),0)</f>
        <v>0</v>
      </c>
    </row>
    <row r="1981" spans="1:23" s="2" customFormat="1" ht="10.7">
      <c r="A1981" s="259">
        <v>1956</v>
      </c>
      <c r="B1981" s="189"/>
      <c r="C1981" s="186"/>
      <c r="D1981" s="187"/>
      <c r="E1981" s="186"/>
      <c r="F1981" s="188"/>
      <c r="G1981" s="262">
        <f t="shared" si="61"/>
        <v>0</v>
      </c>
      <c r="H1981" s="192"/>
      <c r="I1981" s="187"/>
      <c r="J1981" s="187"/>
      <c r="K1981" s="187"/>
      <c r="L1981" s="187"/>
      <c r="M1981" s="187"/>
      <c r="N1981" s="187"/>
      <c r="O1981" s="187"/>
      <c r="P1981" s="187"/>
      <c r="Q1981" s="187"/>
      <c r="R1981" s="187"/>
      <c r="S1981" s="187"/>
      <c r="T1981" s="269"/>
      <c r="U1981" s="271">
        <f>IF(AND(H1981=0,I1981=0,J1981=0,K1981=0,L1981=0,M1981=0,N1981=0,O1981=0,P1981=0,Q1981=0,R1981=0,S1981=0,T1981=0),0,AVERAGE($H1981:T1981))</f>
        <v>0</v>
      </c>
      <c r="V1981" s="272">
        <f t="shared" si="62"/>
        <v>0</v>
      </c>
      <c r="W1981" s="272">
        <f>IF(U1981&gt;11,(U1981-#REF!-#REF!),0)</f>
        <v>0</v>
      </c>
    </row>
    <row r="1982" spans="1:23" s="2" customFormat="1" ht="10.7">
      <c r="A1982" s="259">
        <v>1957</v>
      </c>
      <c r="B1982" s="189"/>
      <c r="C1982" s="186"/>
      <c r="D1982" s="187"/>
      <c r="E1982" s="186"/>
      <c r="F1982" s="188"/>
      <c r="G1982" s="262">
        <f t="shared" si="61"/>
        <v>0</v>
      </c>
      <c r="H1982" s="192"/>
      <c r="I1982" s="187"/>
      <c r="J1982" s="187"/>
      <c r="K1982" s="187"/>
      <c r="L1982" s="187"/>
      <c r="M1982" s="187"/>
      <c r="N1982" s="187"/>
      <c r="O1982" s="187"/>
      <c r="P1982" s="187"/>
      <c r="Q1982" s="187"/>
      <c r="R1982" s="187"/>
      <c r="S1982" s="187"/>
      <c r="T1982" s="269"/>
      <c r="U1982" s="271">
        <f>IF(AND(H1982=0,I1982=0,J1982=0,K1982=0,L1982=0,M1982=0,N1982=0,O1982=0,P1982=0,Q1982=0,R1982=0,S1982=0,T1982=0),0,AVERAGE($H1982:T1982))</f>
        <v>0</v>
      </c>
      <c r="V1982" s="272">
        <f t="shared" si="62"/>
        <v>0</v>
      </c>
      <c r="W1982" s="272">
        <f>IF(U1982&gt;11,(U1982-#REF!-#REF!),0)</f>
        <v>0</v>
      </c>
    </row>
    <row r="1983" spans="1:23" s="2" customFormat="1" ht="10.7">
      <c r="A1983" s="259">
        <v>1958</v>
      </c>
      <c r="B1983" s="189"/>
      <c r="C1983" s="186"/>
      <c r="D1983" s="187"/>
      <c r="E1983" s="186"/>
      <c r="F1983" s="188"/>
      <c r="G1983" s="262">
        <f t="shared" si="61"/>
        <v>0</v>
      </c>
      <c r="H1983" s="192"/>
      <c r="I1983" s="187"/>
      <c r="J1983" s="187"/>
      <c r="K1983" s="187"/>
      <c r="L1983" s="187"/>
      <c r="M1983" s="187"/>
      <c r="N1983" s="187"/>
      <c r="O1983" s="187"/>
      <c r="P1983" s="187"/>
      <c r="Q1983" s="187"/>
      <c r="R1983" s="187"/>
      <c r="S1983" s="187"/>
      <c r="T1983" s="269"/>
      <c r="U1983" s="271">
        <f>IF(AND(H1983=0,I1983=0,J1983=0,K1983=0,L1983=0,M1983=0,N1983=0,O1983=0,P1983=0,Q1983=0,R1983=0,S1983=0,T1983=0),0,AVERAGE($H1983:T1983))</f>
        <v>0</v>
      </c>
      <c r="V1983" s="272">
        <f t="shared" si="62"/>
        <v>0</v>
      </c>
      <c r="W1983" s="272">
        <f>IF(U1983&gt;11,(U1983-#REF!-#REF!),0)</f>
        <v>0</v>
      </c>
    </row>
    <row r="1984" spans="1:23" s="2" customFormat="1" ht="10.7">
      <c r="A1984" s="259">
        <v>1959</v>
      </c>
      <c r="B1984" s="189"/>
      <c r="C1984" s="186"/>
      <c r="D1984" s="187"/>
      <c r="E1984" s="186"/>
      <c r="F1984" s="188"/>
      <c r="G1984" s="262">
        <f t="shared" si="61"/>
        <v>0</v>
      </c>
      <c r="H1984" s="192"/>
      <c r="I1984" s="187"/>
      <c r="J1984" s="187"/>
      <c r="K1984" s="187"/>
      <c r="L1984" s="187"/>
      <c r="M1984" s="187"/>
      <c r="N1984" s="187"/>
      <c r="O1984" s="187"/>
      <c r="P1984" s="187"/>
      <c r="Q1984" s="187"/>
      <c r="R1984" s="187"/>
      <c r="S1984" s="187"/>
      <c r="T1984" s="269"/>
      <c r="U1984" s="271">
        <f>IF(AND(H1984=0,I1984=0,J1984=0,K1984=0,L1984=0,M1984=0,N1984=0,O1984=0,P1984=0,Q1984=0,R1984=0,S1984=0,T1984=0),0,AVERAGE($H1984:T1984))</f>
        <v>0</v>
      </c>
      <c r="V1984" s="272">
        <f t="shared" si="62"/>
        <v>0</v>
      </c>
      <c r="W1984" s="272">
        <f>IF(U1984&gt;11,(U1984-#REF!-#REF!),0)</f>
        <v>0</v>
      </c>
    </row>
    <row r="1985" spans="1:23" s="2" customFormat="1" ht="10.7">
      <c r="A1985" s="259">
        <v>1960</v>
      </c>
      <c r="B1985" s="189"/>
      <c r="C1985" s="186"/>
      <c r="D1985" s="187"/>
      <c r="E1985" s="186"/>
      <c r="F1985" s="188"/>
      <c r="G1985" s="262">
        <f t="shared" si="61"/>
        <v>0</v>
      </c>
      <c r="H1985" s="192"/>
      <c r="I1985" s="187"/>
      <c r="J1985" s="187"/>
      <c r="K1985" s="187"/>
      <c r="L1985" s="187"/>
      <c r="M1985" s="187"/>
      <c r="N1985" s="187"/>
      <c r="O1985" s="187"/>
      <c r="P1985" s="187"/>
      <c r="Q1985" s="187"/>
      <c r="R1985" s="187"/>
      <c r="S1985" s="187"/>
      <c r="T1985" s="269"/>
      <c r="U1985" s="271">
        <f>IF(AND(H1985=0,I1985=0,J1985=0,K1985=0,L1985=0,M1985=0,N1985=0,O1985=0,P1985=0,Q1985=0,R1985=0,S1985=0,T1985=0),0,AVERAGE($H1985:T1985))</f>
        <v>0</v>
      </c>
      <c r="V1985" s="272">
        <f t="shared" si="62"/>
        <v>0</v>
      </c>
      <c r="W1985" s="272">
        <f>IF(U1985&gt;11,(U1985-#REF!-#REF!),0)</f>
        <v>0</v>
      </c>
    </row>
    <row r="1986" spans="1:23" s="2" customFormat="1" ht="10.7">
      <c r="A1986" s="259">
        <v>1961</v>
      </c>
      <c r="B1986" s="189"/>
      <c r="C1986" s="186"/>
      <c r="D1986" s="187"/>
      <c r="E1986" s="186"/>
      <c r="F1986" s="188"/>
      <c r="G1986" s="262">
        <f t="shared" si="61"/>
        <v>0</v>
      </c>
      <c r="H1986" s="192"/>
      <c r="I1986" s="187"/>
      <c r="J1986" s="187"/>
      <c r="K1986" s="187"/>
      <c r="L1986" s="187"/>
      <c r="M1986" s="187"/>
      <c r="N1986" s="187"/>
      <c r="O1986" s="187"/>
      <c r="P1986" s="187"/>
      <c r="Q1986" s="187"/>
      <c r="R1986" s="187"/>
      <c r="S1986" s="187"/>
      <c r="T1986" s="269"/>
      <c r="U1986" s="271">
        <f>IF(AND(H1986=0,I1986=0,J1986=0,K1986=0,L1986=0,M1986=0,N1986=0,O1986=0,P1986=0,Q1986=0,R1986=0,S1986=0,T1986=0),0,AVERAGE($H1986:T1986))</f>
        <v>0</v>
      </c>
      <c r="V1986" s="272">
        <f t="shared" si="62"/>
        <v>0</v>
      </c>
      <c r="W1986" s="272">
        <f>IF(U1986&gt;11,(U1986-#REF!-#REF!),0)</f>
        <v>0</v>
      </c>
    </row>
    <row r="1987" spans="1:23" s="2" customFormat="1" ht="10.7">
      <c r="A1987" s="259">
        <v>1962</v>
      </c>
      <c r="B1987" s="189"/>
      <c r="C1987" s="186"/>
      <c r="D1987" s="187"/>
      <c r="E1987" s="186"/>
      <c r="F1987" s="188"/>
      <c r="G1987" s="262">
        <f t="shared" si="61"/>
        <v>0</v>
      </c>
      <c r="H1987" s="192"/>
      <c r="I1987" s="187"/>
      <c r="J1987" s="187"/>
      <c r="K1987" s="187"/>
      <c r="L1987" s="187"/>
      <c r="M1987" s="187"/>
      <c r="N1987" s="187"/>
      <c r="O1987" s="187"/>
      <c r="P1987" s="187"/>
      <c r="Q1987" s="187"/>
      <c r="R1987" s="187"/>
      <c r="S1987" s="187"/>
      <c r="T1987" s="269"/>
      <c r="U1987" s="271">
        <f>IF(AND(H1987=0,I1987=0,J1987=0,K1987=0,L1987=0,M1987=0,N1987=0,O1987=0,P1987=0,Q1987=0,R1987=0,S1987=0,T1987=0),0,AVERAGE($H1987:T1987))</f>
        <v>0</v>
      </c>
      <c r="V1987" s="272">
        <f t="shared" si="62"/>
        <v>0</v>
      </c>
      <c r="W1987" s="272">
        <f>IF(U1987&gt;11,(U1987-#REF!-#REF!),0)</f>
        <v>0</v>
      </c>
    </row>
    <row r="1988" spans="1:23" s="2" customFormat="1" ht="10.7">
      <c r="A1988" s="259">
        <v>1963</v>
      </c>
      <c r="B1988" s="189"/>
      <c r="C1988" s="186"/>
      <c r="D1988" s="187"/>
      <c r="E1988" s="186"/>
      <c r="F1988" s="188"/>
      <c r="G1988" s="262">
        <f t="shared" si="61"/>
        <v>0</v>
      </c>
      <c r="H1988" s="192"/>
      <c r="I1988" s="187"/>
      <c r="J1988" s="187"/>
      <c r="K1988" s="187"/>
      <c r="L1988" s="187"/>
      <c r="M1988" s="187"/>
      <c r="N1988" s="187"/>
      <c r="O1988" s="187"/>
      <c r="P1988" s="187"/>
      <c r="Q1988" s="187"/>
      <c r="R1988" s="187"/>
      <c r="S1988" s="187"/>
      <c r="T1988" s="269"/>
      <c r="U1988" s="271">
        <f>IF(AND(H1988=0,I1988=0,J1988=0,K1988=0,L1988=0,M1988=0,N1988=0,O1988=0,P1988=0,Q1988=0,R1988=0,S1988=0,T1988=0),0,AVERAGE($H1988:T1988))</f>
        <v>0</v>
      </c>
      <c r="V1988" s="272">
        <f t="shared" si="62"/>
        <v>0</v>
      </c>
      <c r="W1988" s="272">
        <f>IF(U1988&gt;11,(U1988-#REF!-#REF!),0)</f>
        <v>0</v>
      </c>
    </row>
    <row r="1989" spans="1:23" s="2" customFormat="1" ht="10.7">
      <c r="A1989" s="259">
        <v>1964</v>
      </c>
      <c r="B1989" s="189"/>
      <c r="C1989" s="186"/>
      <c r="D1989" s="187"/>
      <c r="E1989" s="186"/>
      <c r="F1989" s="188"/>
      <c r="G1989" s="262">
        <f t="shared" si="61"/>
        <v>0</v>
      </c>
      <c r="H1989" s="192"/>
      <c r="I1989" s="187"/>
      <c r="J1989" s="187"/>
      <c r="K1989" s="187"/>
      <c r="L1989" s="187"/>
      <c r="M1989" s="187"/>
      <c r="N1989" s="187"/>
      <c r="O1989" s="187"/>
      <c r="P1989" s="187"/>
      <c r="Q1989" s="187"/>
      <c r="R1989" s="187"/>
      <c r="S1989" s="187"/>
      <c r="T1989" s="269"/>
      <c r="U1989" s="271">
        <f>IF(AND(H1989=0,I1989=0,J1989=0,K1989=0,L1989=0,M1989=0,N1989=0,O1989=0,P1989=0,Q1989=0,R1989=0,S1989=0,T1989=0),0,AVERAGE($H1989:T1989))</f>
        <v>0</v>
      </c>
      <c r="V1989" s="272">
        <f t="shared" si="62"/>
        <v>0</v>
      </c>
      <c r="W1989" s="272">
        <f>IF(U1989&gt;11,(U1989-#REF!-#REF!),0)</f>
        <v>0</v>
      </c>
    </row>
    <row r="1990" spans="1:23" s="2" customFormat="1" ht="10.7">
      <c r="A1990" s="259">
        <v>1965</v>
      </c>
      <c r="B1990" s="189"/>
      <c r="C1990" s="186"/>
      <c r="D1990" s="187"/>
      <c r="E1990" s="186"/>
      <c r="F1990" s="188"/>
      <c r="G1990" s="262">
        <f t="shared" si="61"/>
        <v>0</v>
      </c>
      <c r="H1990" s="192"/>
      <c r="I1990" s="187"/>
      <c r="J1990" s="187"/>
      <c r="K1990" s="187"/>
      <c r="L1990" s="187"/>
      <c r="M1990" s="187"/>
      <c r="N1990" s="187"/>
      <c r="O1990" s="187"/>
      <c r="P1990" s="187"/>
      <c r="Q1990" s="187"/>
      <c r="R1990" s="187"/>
      <c r="S1990" s="187"/>
      <c r="T1990" s="269"/>
      <c r="U1990" s="271">
        <f>IF(AND(H1990=0,I1990=0,J1990=0,K1990=0,L1990=0,M1990=0,N1990=0,O1990=0,P1990=0,Q1990=0,R1990=0,S1990=0,T1990=0),0,AVERAGE($H1990:T1990))</f>
        <v>0</v>
      </c>
      <c r="V1990" s="272">
        <f t="shared" si="62"/>
        <v>0</v>
      </c>
      <c r="W1990" s="272">
        <f>IF(U1990&gt;11,(U1990-#REF!-#REF!),0)</f>
        <v>0</v>
      </c>
    </row>
    <row r="1991" spans="1:23" s="2" customFormat="1" ht="10.7">
      <c r="A1991" s="259">
        <v>1966</v>
      </c>
      <c r="B1991" s="189"/>
      <c r="C1991" s="186"/>
      <c r="D1991" s="187"/>
      <c r="E1991" s="186"/>
      <c r="F1991" s="188"/>
      <c r="G1991" s="262">
        <f t="shared" si="61"/>
        <v>0</v>
      </c>
      <c r="H1991" s="192"/>
      <c r="I1991" s="187"/>
      <c r="J1991" s="187"/>
      <c r="K1991" s="187"/>
      <c r="L1991" s="187"/>
      <c r="M1991" s="187"/>
      <c r="N1991" s="187"/>
      <c r="O1991" s="187"/>
      <c r="P1991" s="187"/>
      <c r="Q1991" s="187"/>
      <c r="R1991" s="187"/>
      <c r="S1991" s="187"/>
      <c r="T1991" s="269"/>
      <c r="U1991" s="271">
        <f>IF(AND(H1991=0,I1991=0,J1991=0,K1991=0,L1991=0,M1991=0,N1991=0,O1991=0,P1991=0,Q1991=0,R1991=0,S1991=0,T1991=0),0,AVERAGE($H1991:T1991))</f>
        <v>0</v>
      </c>
      <c r="V1991" s="272">
        <f t="shared" si="62"/>
        <v>0</v>
      </c>
      <c r="W1991" s="272">
        <f>IF(U1991&gt;11,(U1991-#REF!-#REF!),0)</f>
        <v>0</v>
      </c>
    </row>
    <row r="1992" spans="1:23" s="2" customFormat="1" ht="10.7">
      <c r="A1992" s="259">
        <v>1967</v>
      </c>
      <c r="B1992" s="189"/>
      <c r="C1992" s="186"/>
      <c r="D1992" s="187"/>
      <c r="E1992" s="186"/>
      <c r="F1992" s="188"/>
      <c r="G1992" s="262">
        <f t="shared" si="61"/>
        <v>0</v>
      </c>
      <c r="H1992" s="192"/>
      <c r="I1992" s="187"/>
      <c r="J1992" s="187"/>
      <c r="K1992" s="187"/>
      <c r="L1992" s="187"/>
      <c r="M1992" s="187"/>
      <c r="N1992" s="187"/>
      <c r="O1992" s="187"/>
      <c r="P1992" s="187"/>
      <c r="Q1992" s="187"/>
      <c r="R1992" s="187"/>
      <c r="S1992" s="187"/>
      <c r="T1992" s="269"/>
      <c r="U1992" s="271">
        <f>IF(AND(H1992=0,I1992=0,J1992=0,K1992=0,L1992=0,M1992=0,N1992=0,O1992=0,P1992=0,Q1992=0,R1992=0,S1992=0,T1992=0),0,AVERAGE($H1992:T1992))</f>
        <v>0</v>
      </c>
      <c r="V1992" s="272">
        <f t="shared" si="62"/>
        <v>0</v>
      </c>
      <c r="W1992" s="272">
        <f>IF(U1992&gt;11,(U1992-#REF!-#REF!),0)</f>
        <v>0</v>
      </c>
    </row>
    <row r="1993" spans="1:23" s="2" customFormat="1" ht="10.7">
      <c r="A1993" s="259">
        <v>1968</v>
      </c>
      <c r="B1993" s="189"/>
      <c r="C1993" s="186"/>
      <c r="D1993" s="187"/>
      <c r="E1993" s="186"/>
      <c r="F1993" s="188"/>
      <c r="G1993" s="262">
        <f t="shared" si="61"/>
        <v>0</v>
      </c>
      <c r="H1993" s="192"/>
      <c r="I1993" s="187"/>
      <c r="J1993" s="187"/>
      <c r="K1993" s="187"/>
      <c r="L1993" s="187"/>
      <c r="M1993" s="187"/>
      <c r="N1993" s="187"/>
      <c r="O1993" s="187"/>
      <c r="P1993" s="187"/>
      <c r="Q1993" s="187"/>
      <c r="R1993" s="187"/>
      <c r="S1993" s="187"/>
      <c r="T1993" s="269"/>
      <c r="U1993" s="271">
        <f>IF(AND(H1993=0,I1993=0,J1993=0,K1993=0,L1993=0,M1993=0,N1993=0,O1993=0,P1993=0,Q1993=0,R1993=0,S1993=0,T1993=0),0,AVERAGE($H1993:T1993))</f>
        <v>0</v>
      </c>
      <c r="V1993" s="272">
        <f t="shared" si="62"/>
        <v>0</v>
      </c>
      <c r="W1993" s="272">
        <f>IF(U1993&gt;11,(U1993-#REF!-#REF!),0)</f>
        <v>0</v>
      </c>
    </row>
    <row r="1994" spans="1:23" s="2" customFormat="1" ht="10.7">
      <c r="A1994" s="259">
        <v>1969</v>
      </c>
      <c r="B1994" s="189"/>
      <c r="C1994" s="186"/>
      <c r="D1994" s="187"/>
      <c r="E1994" s="186"/>
      <c r="F1994" s="188"/>
      <c r="G1994" s="262">
        <f t="shared" si="61"/>
        <v>0</v>
      </c>
      <c r="H1994" s="192"/>
      <c r="I1994" s="187"/>
      <c r="J1994" s="187"/>
      <c r="K1994" s="187"/>
      <c r="L1994" s="187"/>
      <c r="M1994" s="187"/>
      <c r="N1994" s="187"/>
      <c r="O1994" s="187"/>
      <c r="P1994" s="187"/>
      <c r="Q1994" s="187"/>
      <c r="R1994" s="187"/>
      <c r="S1994" s="187"/>
      <c r="T1994" s="269"/>
      <c r="U1994" s="271">
        <f>IF(AND(H1994=0,I1994=0,J1994=0,K1994=0,L1994=0,M1994=0,N1994=0,O1994=0,P1994=0,Q1994=0,R1994=0,S1994=0,T1994=0),0,AVERAGE($H1994:T1994))</f>
        <v>0</v>
      </c>
      <c r="V1994" s="272">
        <f t="shared" si="62"/>
        <v>0</v>
      </c>
      <c r="W1994" s="272">
        <f>IF(U1994&gt;11,(U1994-#REF!-#REF!),0)</f>
        <v>0</v>
      </c>
    </row>
    <row r="1995" spans="1:23" s="2" customFormat="1" ht="10.7">
      <c r="A1995" s="259">
        <v>1970</v>
      </c>
      <c r="B1995" s="189"/>
      <c r="C1995" s="186"/>
      <c r="D1995" s="187"/>
      <c r="E1995" s="186"/>
      <c r="F1995" s="188"/>
      <c r="G1995" s="262">
        <f t="shared" si="61"/>
        <v>0</v>
      </c>
      <c r="H1995" s="192"/>
      <c r="I1995" s="187"/>
      <c r="J1995" s="187"/>
      <c r="K1995" s="187"/>
      <c r="L1995" s="187"/>
      <c r="M1995" s="187"/>
      <c r="N1995" s="187"/>
      <c r="O1995" s="187"/>
      <c r="P1995" s="187"/>
      <c r="Q1995" s="187"/>
      <c r="R1995" s="187"/>
      <c r="S1995" s="187"/>
      <c r="T1995" s="269"/>
      <c r="U1995" s="271">
        <f>IF(AND(H1995=0,I1995=0,J1995=0,K1995=0,L1995=0,M1995=0,N1995=0,O1995=0,P1995=0,Q1995=0,R1995=0,S1995=0,T1995=0),0,AVERAGE($H1995:T1995))</f>
        <v>0</v>
      </c>
      <c r="V1995" s="272">
        <f t="shared" si="62"/>
        <v>0</v>
      </c>
      <c r="W1995" s="272">
        <f>IF(U1995&gt;11,(U1995-#REF!-#REF!),0)</f>
        <v>0</v>
      </c>
    </row>
    <row r="1996" spans="1:23" s="2" customFormat="1" ht="10.7">
      <c r="A1996" s="259">
        <v>1971</v>
      </c>
      <c r="B1996" s="189"/>
      <c r="C1996" s="186"/>
      <c r="D1996" s="187"/>
      <c r="E1996" s="186"/>
      <c r="F1996" s="188"/>
      <c r="G1996" s="262">
        <f t="shared" si="61"/>
        <v>0</v>
      </c>
      <c r="H1996" s="192"/>
      <c r="I1996" s="187"/>
      <c r="J1996" s="187"/>
      <c r="K1996" s="187"/>
      <c r="L1996" s="187"/>
      <c r="M1996" s="187"/>
      <c r="N1996" s="187"/>
      <c r="O1996" s="187"/>
      <c r="P1996" s="187"/>
      <c r="Q1996" s="187"/>
      <c r="R1996" s="187"/>
      <c r="S1996" s="187"/>
      <c r="T1996" s="269"/>
      <c r="U1996" s="271">
        <f>IF(AND(H1996=0,I1996=0,J1996=0,K1996=0,L1996=0,M1996=0,N1996=0,O1996=0,P1996=0,Q1996=0,R1996=0,S1996=0,T1996=0),0,AVERAGE($H1996:T1996))</f>
        <v>0</v>
      </c>
      <c r="V1996" s="272">
        <f t="shared" si="62"/>
        <v>0</v>
      </c>
      <c r="W1996" s="272">
        <f>IF(U1996&gt;11,(U1996-#REF!-#REF!),0)</f>
        <v>0</v>
      </c>
    </row>
    <row r="1997" spans="1:23" s="2" customFormat="1" ht="10.7">
      <c r="A1997" s="259">
        <v>1972</v>
      </c>
      <c r="B1997" s="189"/>
      <c r="C1997" s="186"/>
      <c r="D1997" s="187"/>
      <c r="E1997" s="186"/>
      <c r="F1997" s="188"/>
      <c r="G1997" s="262">
        <f t="shared" si="61"/>
        <v>0</v>
      </c>
      <c r="H1997" s="192"/>
      <c r="I1997" s="187"/>
      <c r="J1997" s="187"/>
      <c r="K1997" s="187"/>
      <c r="L1997" s="187"/>
      <c r="M1997" s="187"/>
      <c r="N1997" s="187"/>
      <c r="O1997" s="187"/>
      <c r="P1997" s="187"/>
      <c r="Q1997" s="187"/>
      <c r="R1997" s="187"/>
      <c r="S1997" s="187"/>
      <c r="T1997" s="269"/>
      <c r="U1997" s="271">
        <f>IF(AND(H1997=0,I1997=0,J1997=0,K1997=0,L1997=0,M1997=0,N1997=0,O1997=0,P1997=0,Q1997=0,R1997=0,S1997=0,T1997=0),0,AVERAGE($H1997:T1997))</f>
        <v>0</v>
      </c>
      <c r="V1997" s="272">
        <f t="shared" si="62"/>
        <v>0</v>
      </c>
      <c r="W1997" s="272">
        <f>IF(U1997&gt;11,(U1997-#REF!-#REF!),0)</f>
        <v>0</v>
      </c>
    </row>
    <row r="1998" spans="1:23" s="2" customFormat="1" ht="10.7">
      <c r="A1998" s="259">
        <v>1973</v>
      </c>
      <c r="B1998" s="189"/>
      <c r="C1998" s="186"/>
      <c r="D1998" s="187"/>
      <c r="E1998" s="186"/>
      <c r="F1998" s="188"/>
      <c r="G1998" s="262">
        <f t="shared" si="61"/>
        <v>0</v>
      </c>
      <c r="H1998" s="192"/>
      <c r="I1998" s="187"/>
      <c r="J1998" s="187"/>
      <c r="K1998" s="187"/>
      <c r="L1998" s="187"/>
      <c r="M1998" s="187"/>
      <c r="N1998" s="187"/>
      <c r="O1998" s="187"/>
      <c r="P1998" s="187"/>
      <c r="Q1998" s="187"/>
      <c r="R1998" s="187"/>
      <c r="S1998" s="187"/>
      <c r="T1998" s="269"/>
      <c r="U1998" s="271">
        <f>IF(AND(H1998=0,I1998=0,J1998=0,K1998=0,L1998=0,M1998=0,N1998=0,O1998=0,P1998=0,Q1998=0,R1998=0,S1998=0,T1998=0),0,AVERAGE($H1998:T1998))</f>
        <v>0</v>
      </c>
      <c r="V1998" s="272">
        <f t="shared" si="62"/>
        <v>0</v>
      </c>
      <c r="W1998" s="272">
        <f>IF(U1998&gt;11,(U1998-#REF!-#REF!),0)</f>
        <v>0</v>
      </c>
    </row>
    <row r="1999" spans="1:23" s="2" customFormat="1" ht="10.7">
      <c r="A1999" s="259">
        <v>1974</v>
      </c>
      <c r="B1999" s="189"/>
      <c r="C1999" s="186"/>
      <c r="D1999" s="187"/>
      <c r="E1999" s="186"/>
      <c r="F1999" s="188"/>
      <c r="G1999" s="262">
        <f t="shared" si="61"/>
        <v>0</v>
      </c>
      <c r="H1999" s="192"/>
      <c r="I1999" s="187"/>
      <c r="J1999" s="187"/>
      <c r="K1999" s="187"/>
      <c r="L1999" s="187"/>
      <c r="M1999" s="187"/>
      <c r="N1999" s="187"/>
      <c r="O1999" s="187"/>
      <c r="P1999" s="187"/>
      <c r="Q1999" s="187"/>
      <c r="R1999" s="187"/>
      <c r="S1999" s="187"/>
      <c r="T1999" s="269"/>
      <c r="U1999" s="271">
        <f>IF(AND(H1999=0,I1999=0,J1999=0,K1999=0,L1999=0,M1999=0,N1999=0,O1999=0,P1999=0,Q1999=0,R1999=0,S1999=0,T1999=0),0,AVERAGE($H1999:T1999))</f>
        <v>0</v>
      </c>
      <c r="V1999" s="272">
        <f t="shared" si="62"/>
        <v>0</v>
      </c>
      <c r="W1999" s="272">
        <f>IF(U1999&gt;11,(U1999-#REF!-#REF!),0)</f>
        <v>0</v>
      </c>
    </row>
    <row r="2000" spans="1:23" s="2" customFormat="1" ht="10.7">
      <c r="A2000" s="259">
        <v>1975</v>
      </c>
      <c r="B2000" s="189"/>
      <c r="C2000" s="186"/>
      <c r="D2000" s="187"/>
      <c r="E2000" s="186"/>
      <c r="F2000" s="188"/>
      <c r="G2000" s="262">
        <f t="shared" si="61"/>
        <v>0</v>
      </c>
      <c r="H2000" s="192"/>
      <c r="I2000" s="187"/>
      <c r="J2000" s="187"/>
      <c r="K2000" s="187"/>
      <c r="L2000" s="187"/>
      <c r="M2000" s="187"/>
      <c r="N2000" s="187"/>
      <c r="O2000" s="187"/>
      <c r="P2000" s="187"/>
      <c r="Q2000" s="187"/>
      <c r="R2000" s="187"/>
      <c r="S2000" s="187"/>
      <c r="T2000" s="269"/>
      <c r="U2000" s="271">
        <f>IF(AND(H2000=0,I2000=0,J2000=0,K2000=0,L2000=0,M2000=0,N2000=0,O2000=0,P2000=0,Q2000=0,R2000=0,S2000=0,T2000=0),0,AVERAGE($H2000:T2000))</f>
        <v>0</v>
      </c>
      <c r="V2000" s="272">
        <f t="shared" si="62"/>
        <v>0</v>
      </c>
      <c r="W2000" s="272">
        <f>IF(U2000&gt;11,(U2000-#REF!-#REF!),0)</f>
        <v>0</v>
      </c>
    </row>
    <row r="2001" spans="1:23" s="2" customFormat="1" ht="10.7">
      <c r="A2001" s="259">
        <v>1976</v>
      </c>
      <c r="B2001" s="189"/>
      <c r="C2001" s="186"/>
      <c r="D2001" s="187"/>
      <c r="E2001" s="186"/>
      <c r="F2001" s="188"/>
      <c r="G2001" s="262">
        <f t="shared" si="61"/>
        <v>0</v>
      </c>
      <c r="H2001" s="192"/>
      <c r="I2001" s="187"/>
      <c r="J2001" s="187"/>
      <c r="K2001" s="187"/>
      <c r="L2001" s="187"/>
      <c r="M2001" s="187"/>
      <c r="N2001" s="187"/>
      <c r="O2001" s="187"/>
      <c r="P2001" s="187"/>
      <c r="Q2001" s="187"/>
      <c r="R2001" s="187"/>
      <c r="S2001" s="187"/>
      <c r="T2001" s="269"/>
      <c r="U2001" s="271">
        <f>IF(AND(H2001=0,I2001=0,J2001=0,K2001=0,L2001=0,M2001=0,N2001=0,O2001=0,P2001=0,Q2001=0,R2001=0,S2001=0,T2001=0),0,AVERAGE($H2001:T2001))</f>
        <v>0</v>
      </c>
      <c r="V2001" s="272">
        <f t="shared" si="62"/>
        <v>0</v>
      </c>
      <c r="W2001" s="272">
        <f>IF(U2001&gt;11,(U2001-#REF!-#REF!),0)</f>
        <v>0</v>
      </c>
    </row>
    <row r="2002" spans="1:23" s="2" customFormat="1" ht="10.7">
      <c r="A2002" s="259">
        <v>1977</v>
      </c>
      <c r="B2002" s="189"/>
      <c r="C2002" s="186"/>
      <c r="D2002" s="187"/>
      <c r="E2002" s="186"/>
      <c r="F2002" s="188"/>
      <c r="G2002" s="262">
        <f t="shared" si="61"/>
        <v>0</v>
      </c>
      <c r="H2002" s="192"/>
      <c r="I2002" s="187"/>
      <c r="J2002" s="187"/>
      <c r="K2002" s="187"/>
      <c r="L2002" s="187"/>
      <c r="M2002" s="187"/>
      <c r="N2002" s="187"/>
      <c r="O2002" s="187"/>
      <c r="P2002" s="187"/>
      <c r="Q2002" s="187"/>
      <c r="R2002" s="187"/>
      <c r="S2002" s="187"/>
      <c r="T2002" s="269"/>
      <c r="U2002" s="271">
        <f>IF(AND(H2002=0,I2002=0,J2002=0,K2002=0,L2002=0,M2002=0,N2002=0,O2002=0,P2002=0,Q2002=0,R2002=0,S2002=0,T2002=0),0,AVERAGE($H2002:T2002))</f>
        <v>0</v>
      </c>
      <c r="V2002" s="272">
        <f t="shared" si="62"/>
        <v>0</v>
      </c>
      <c r="W2002" s="272">
        <f>IF(U2002&gt;11,(U2002-#REF!-#REF!),0)</f>
        <v>0</v>
      </c>
    </row>
    <row r="2003" spans="1:23" s="2" customFormat="1" ht="10.7">
      <c r="A2003" s="259">
        <v>1978</v>
      </c>
      <c r="B2003" s="189"/>
      <c r="C2003" s="186"/>
      <c r="D2003" s="187"/>
      <c r="E2003" s="186"/>
      <c r="F2003" s="188"/>
      <c r="G2003" s="262">
        <f t="shared" si="61"/>
        <v>0</v>
      </c>
      <c r="H2003" s="192"/>
      <c r="I2003" s="187"/>
      <c r="J2003" s="187"/>
      <c r="K2003" s="187"/>
      <c r="L2003" s="187"/>
      <c r="M2003" s="187"/>
      <c r="N2003" s="187"/>
      <c r="O2003" s="187"/>
      <c r="P2003" s="187"/>
      <c r="Q2003" s="187"/>
      <c r="R2003" s="187"/>
      <c r="S2003" s="187"/>
      <c r="T2003" s="269"/>
      <c r="U2003" s="271">
        <f>IF(AND(H2003=0,I2003=0,J2003=0,K2003=0,L2003=0,M2003=0,N2003=0,O2003=0,P2003=0,Q2003=0,R2003=0,S2003=0,T2003=0),0,AVERAGE($H2003:T2003))</f>
        <v>0</v>
      </c>
      <c r="V2003" s="272">
        <f t="shared" si="62"/>
        <v>0</v>
      </c>
      <c r="W2003" s="272">
        <f>IF(U2003&gt;11,(U2003-#REF!-#REF!),0)</f>
        <v>0</v>
      </c>
    </row>
    <row r="2004" spans="1:23" s="2" customFormat="1" ht="10.7">
      <c r="A2004" s="259">
        <v>1979</v>
      </c>
      <c r="B2004" s="189"/>
      <c r="C2004" s="186"/>
      <c r="D2004" s="187"/>
      <c r="E2004" s="186"/>
      <c r="F2004" s="188"/>
      <c r="G2004" s="262">
        <f t="shared" si="61"/>
        <v>0</v>
      </c>
      <c r="H2004" s="192"/>
      <c r="I2004" s="187"/>
      <c r="J2004" s="187"/>
      <c r="K2004" s="187"/>
      <c r="L2004" s="187"/>
      <c r="M2004" s="187"/>
      <c r="N2004" s="187"/>
      <c r="O2004" s="187"/>
      <c r="P2004" s="187"/>
      <c r="Q2004" s="187"/>
      <c r="R2004" s="187"/>
      <c r="S2004" s="187"/>
      <c r="T2004" s="269"/>
      <c r="U2004" s="271">
        <f>IF(AND(H2004=0,I2004=0,J2004=0,K2004=0,L2004=0,M2004=0,N2004=0,O2004=0,P2004=0,Q2004=0,R2004=0,S2004=0,T2004=0),0,AVERAGE($H2004:T2004))</f>
        <v>0</v>
      </c>
      <c r="V2004" s="272">
        <f t="shared" si="62"/>
        <v>0</v>
      </c>
      <c r="W2004" s="272">
        <f>IF(U2004&gt;11,(U2004-#REF!-#REF!),0)</f>
        <v>0</v>
      </c>
    </row>
    <row r="2005" spans="1:23" s="2" customFormat="1" ht="10.7">
      <c r="A2005" s="259">
        <v>1980</v>
      </c>
      <c r="B2005" s="189"/>
      <c r="C2005" s="186"/>
      <c r="D2005" s="187"/>
      <c r="E2005" s="186"/>
      <c r="F2005" s="188"/>
      <c r="G2005" s="262">
        <f t="shared" si="61"/>
        <v>0</v>
      </c>
      <c r="H2005" s="192"/>
      <c r="I2005" s="187"/>
      <c r="J2005" s="187"/>
      <c r="K2005" s="187"/>
      <c r="L2005" s="187"/>
      <c r="M2005" s="187"/>
      <c r="N2005" s="187"/>
      <c r="O2005" s="187"/>
      <c r="P2005" s="187"/>
      <c r="Q2005" s="187"/>
      <c r="R2005" s="187"/>
      <c r="S2005" s="187"/>
      <c r="T2005" s="269"/>
      <c r="U2005" s="271">
        <f>IF(AND(H2005=0,I2005=0,J2005=0,K2005=0,L2005=0,M2005=0,N2005=0,O2005=0,P2005=0,Q2005=0,R2005=0,S2005=0,T2005=0),0,AVERAGE($H2005:T2005))</f>
        <v>0</v>
      </c>
      <c r="V2005" s="272">
        <f t="shared" si="62"/>
        <v>0</v>
      </c>
      <c r="W2005" s="272">
        <f>IF(U2005&gt;11,(U2005-#REF!-#REF!),0)</f>
        <v>0</v>
      </c>
    </row>
    <row r="2006" spans="1:23" s="2" customFormat="1" ht="10.7">
      <c r="A2006" s="259">
        <v>1981</v>
      </c>
      <c r="B2006" s="189"/>
      <c r="C2006" s="186"/>
      <c r="D2006" s="187"/>
      <c r="E2006" s="186"/>
      <c r="F2006" s="188"/>
      <c r="G2006" s="262">
        <f t="shared" si="61"/>
        <v>0</v>
      </c>
      <c r="H2006" s="192"/>
      <c r="I2006" s="187"/>
      <c r="J2006" s="187"/>
      <c r="K2006" s="187"/>
      <c r="L2006" s="187"/>
      <c r="M2006" s="187"/>
      <c r="N2006" s="187"/>
      <c r="O2006" s="187"/>
      <c r="P2006" s="187"/>
      <c r="Q2006" s="187"/>
      <c r="R2006" s="187"/>
      <c r="S2006" s="187"/>
      <c r="T2006" s="269"/>
      <c r="U2006" s="271">
        <f>IF(AND(H2006=0,I2006=0,J2006=0,K2006=0,L2006=0,M2006=0,N2006=0,O2006=0,P2006=0,Q2006=0,R2006=0,S2006=0,T2006=0),0,AVERAGE($H2006:T2006))</f>
        <v>0</v>
      </c>
      <c r="V2006" s="272">
        <f t="shared" si="62"/>
        <v>0</v>
      </c>
      <c r="W2006" s="272">
        <f>IF(U2006&gt;11,(U2006-#REF!-#REF!),0)</f>
        <v>0</v>
      </c>
    </row>
    <row r="2007" spans="1:23" s="2" customFormat="1" ht="10.7">
      <c r="A2007" s="259">
        <v>1982</v>
      </c>
      <c r="B2007" s="189"/>
      <c r="C2007" s="186"/>
      <c r="D2007" s="187"/>
      <c r="E2007" s="186"/>
      <c r="F2007" s="188"/>
      <c r="G2007" s="262">
        <f t="shared" si="61"/>
        <v>0</v>
      </c>
      <c r="H2007" s="192"/>
      <c r="I2007" s="187"/>
      <c r="J2007" s="187"/>
      <c r="K2007" s="187"/>
      <c r="L2007" s="187"/>
      <c r="M2007" s="187"/>
      <c r="N2007" s="187"/>
      <c r="O2007" s="187"/>
      <c r="P2007" s="187"/>
      <c r="Q2007" s="187"/>
      <c r="R2007" s="187"/>
      <c r="S2007" s="187"/>
      <c r="T2007" s="269"/>
      <c r="U2007" s="271">
        <f>IF(AND(H2007=0,I2007=0,J2007=0,K2007=0,L2007=0,M2007=0,N2007=0,O2007=0,P2007=0,Q2007=0,R2007=0,S2007=0,T2007=0),0,AVERAGE($H2007:T2007))</f>
        <v>0</v>
      </c>
      <c r="V2007" s="272">
        <f t="shared" si="62"/>
        <v>0</v>
      </c>
      <c r="W2007" s="272">
        <f>IF(U2007&gt;11,(U2007-#REF!-#REF!),0)</f>
        <v>0</v>
      </c>
    </row>
    <row r="2008" spans="1:23" s="2" customFormat="1" ht="10.7">
      <c r="A2008" s="259">
        <v>1983</v>
      </c>
      <c r="B2008" s="189"/>
      <c r="C2008" s="186"/>
      <c r="D2008" s="187"/>
      <c r="E2008" s="186"/>
      <c r="F2008" s="188"/>
      <c r="G2008" s="262">
        <f t="shared" si="61"/>
        <v>0</v>
      </c>
      <c r="H2008" s="192"/>
      <c r="I2008" s="187"/>
      <c r="J2008" s="187"/>
      <c r="K2008" s="187"/>
      <c r="L2008" s="187"/>
      <c r="M2008" s="187"/>
      <c r="N2008" s="187"/>
      <c r="O2008" s="187"/>
      <c r="P2008" s="187"/>
      <c r="Q2008" s="187"/>
      <c r="R2008" s="187"/>
      <c r="S2008" s="187"/>
      <c r="T2008" s="269"/>
      <c r="U2008" s="271">
        <f>IF(AND(H2008=0,I2008=0,J2008=0,K2008=0,L2008=0,M2008=0,N2008=0,O2008=0,P2008=0,Q2008=0,R2008=0,S2008=0,T2008=0),0,AVERAGE($H2008:T2008))</f>
        <v>0</v>
      </c>
      <c r="V2008" s="272">
        <f t="shared" si="62"/>
        <v>0</v>
      </c>
      <c r="W2008" s="272">
        <f>IF(U2008&gt;11,(U2008-#REF!-#REF!),0)</f>
        <v>0</v>
      </c>
    </row>
    <row r="2009" spans="1:23" s="2" customFormat="1" ht="10.7">
      <c r="A2009" s="259">
        <v>1984</v>
      </c>
      <c r="B2009" s="189"/>
      <c r="C2009" s="186"/>
      <c r="D2009" s="187"/>
      <c r="E2009" s="186"/>
      <c r="F2009" s="188"/>
      <c r="G2009" s="262">
        <f t="shared" si="61"/>
        <v>0</v>
      </c>
      <c r="H2009" s="192"/>
      <c r="I2009" s="187"/>
      <c r="J2009" s="187"/>
      <c r="K2009" s="187"/>
      <c r="L2009" s="187"/>
      <c r="M2009" s="187"/>
      <c r="N2009" s="187"/>
      <c r="O2009" s="187"/>
      <c r="P2009" s="187"/>
      <c r="Q2009" s="187"/>
      <c r="R2009" s="187"/>
      <c r="S2009" s="187"/>
      <c r="T2009" s="269"/>
      <c r="U2009" s="271">
        <f>IF(AND(H2009=0,I2009=0,J2009=0,K2009=0,L2009=0,M2009=0,N2009=0,O2009=0,P2009=0,Q2009=0,R2009=0,S2009=0,T2009=0),0,AVERAGE($H2009:T2009))</f>
        <v>0</v>
      </c>
      <c r="V2009" s="272">
        <f t="shared" si="62"/>
        <v>0</v>
      </c>
      <c r="W2009" s="272">
        <f>IF(U2009&gt;11,(U2009-#REF!-#REF!),0)</f>
        <v>0</v>
      </c>
    </row>
    <row r="2010" spans="1:23" s="2" customFormat="1" ht="10.7">
      <c r="A2010" s="259">
        <v>1985</v>
      </c>
      <c r="B2010" s="189"/>
      <c r="C2010" s="186"/>
      <c r="D2010" s="187"/>
      <c r="E2010" s="186"/>
      <c r="F2010" s="188"/>
      <c r="G2010" s="262">
        <f t="shared" si="61"/>
        <v>0</v>
      </c>
      <c r="H2010" s="192"/>
      <c r="I2010" s="187"/>
      <c r="J2010" s="187"/>
      <c r="K2010" s="187"/>
      <c r="L2010" s="187"/>
      <c r="M2010" s="187"/>
      <c r="N2010" s="187"/>
      <c r="O2010" s="187"/>
      <c r="P2010" s="187"/>
      <c r="Q2010" s="187"/>
      <c r="R2010" s="187"/>
      <c r="S2010" s="187"/>
      <c r="T2010" s="269"/>
      <c r="U2010" s="271">
        <f>IF(AND(H2010=0,I2010=0,J2010=0,K2010=0,L2010=0,M2010=0,N2010=0,O2010=0,P2010=0,Q2010=0,R2010=0,S2010=0,T2010=0),0,AVERAGE($H2010:T2010))</f>
        <v>0</v>
      </c>
      <c r="V2010" s="272">
        <f t="shared" si="62"/>
        <v>0</v>
      </c>
      <c r="W2010" s="272">
        <f>IF(U2010&gt;11,(U2010-#REF!-#REF!),0)</f>
        <v>0</v>
      </c>
    </row>
    <row r="2011" spans="1:23" s="2" customFormat="1" ht="10.7">
      <c r="A2011" s="259">
        <v>1986</v>
      </c>
      <c r="B2011" s="189"/>
      <c r="C2011" s="186"/>
      <c r="D2011" s="187"/>
      <c r="E2011" s="186"/>
      <c r="F2011" s="188"/>
      <c r="G2011" s="262">
        <f t="shared" ref="G2011:G2074" si="63">IF(E2011="Residencial",D2011,E2011)</f>
        <v>0</v>
      </c>
      <c r="H2011" s="192"/>
      <c r="I2011" s="187"/>
      <c r="J2011" s="187"/>
      <c r="K2011" s="187"/>
      <c r="L2011" s="187"/>
      <c r="M2011" s="187"/>
      <c r="N2011" s="187"/>
      <c r="O2011" s="187"/>
      <c r="P2011" s="187"/>
      <c r="Q2011" s="187"/>
      <c r="R2011" s="187"/>
      <c r="S2011" s="187"/>
      <c r="T2011" s="269"/>
      <c r="U2011" s="271">
        <f>IF(AND(H2011=0,I2011=0,J2011=0,K2011=0,L2011=0,M2011=0,N2011=0,O2011=0,P2011=0,Q2011=0,R2011=0,S2011=0,T2011=0),0,AVERAGE($H2011:T2011))</f>
        <v>0</v>
      </c>
      <c r="V2011" s="272">
        <f t="shared" ref="V2011:V2074" si="64">IF(U2011&lt;=11,U2011,11)</f>
        <v>0</v>
      </c>
      <c r="W2011" s="272">
        <f>IF(U2011&gt;11,(U2011-#REF!-#REF!),0)</f>
        <v>0</v>
      </c>
    </row>
    <row r="2012" spans="1:23" s="2" customFormat="1" ht="10.7">
      <c r="A2012" s="259">
        <v>1987</v>
      </c>
      <c r="B2012" s="189"/>
      <c r="C2012" s="186"/>
      <c r="D2012" s="187"/>
      <c r="E2012" s="186"/>
      <c r="F2012" s="188"/>
      <c r="G2012" s="262">
        <f t="shared" si="63"/>
        <v>0</v>
      </c>
      <c r="H2012" s="192"/>
      <c r="I2012" s="187"/>
      <c r="J2012" s="187"/>
      <c r="K2012" s="187"/>
      <c r="L2012" s="187"/>
      <c r="M2012" s="187"/>
      <c r="N2012" s="187"/>
      <c r="O2012" s="187"/>
      <c r="P2012" s="187"/>
      <c r="Q2012" s="187"/>
      <c r="R2012" s="187"/>
      <c r="S2012" s="187"/>
      <c r="T2012" s="269"/>
      <c r="U2012" s="271">
        <f>IF(AND(H2012=0,I2012=0,J2012=0,K2012=0,L2012=0,M2012=0,N2012=0,O2012=0,P2012=0,Q2012=0,R2012=0,S2012=0,T2012=0),0,AVERAGE($H2012:T2012))</f>
        <v>0</v>
      </c>
      <c r="V2012" s="272">
        <f t="shared" si="64"/>
        <v>0</v>
      </c>
      <c r="W2012" s="272">
        <f>IF(U2012&gt;11,(U2012-#REF!-#REF!),0)</f>
        <v>0</v>
      </c>
    </row>
    <row r="2013" spans="1:23" s="2" customFormat="1" ht="10.7">
      <c r="A2013" s="259">
        <v>1988</v>
      </c>
      <c r="B2013" s="189"/>
      <c r="C2013" s="186"/>
      <c r="D2013" s="187"/>
      <c r="E2013" s="186"/>
      <c r="F2013" s="188"/>
      <c r="G2013" s="262">
        <f t="shared" si="63"/>
        <v>0</v>
      </c>
      <c r="H2013" s="192"/>
      <c r="I2013" s="187"/>
      <c r="J2013" s="187"/>
      <c r="K2013" s="187"/>
      <c r="L2013" s="187"/>
      <c r="M2013" s="187"/>
      <c r="N2013" s="187"/>
      <c r="O2013" s="187"/>
      <c r="P2013" s="187"/>
      <c r="Q2013" s="187"/>
      <c r="R2013" s="187"/>
      <c r="S2013" s="187"/>
      <c r="T2013" s="269"/>
      <c r="U2013" s="271">
        <f>IF(AND(H2013=0,I2013=0,J2013=0,K2013=0,L2013=0,M2013=0,N2013=0,O2013=0,P2013=0,Q2013=0,R2013=0,S2013=0,T2013=0),0,AVERAGE($H2013:T2013))</f>
        <v>0</v>
      </c>
      <c r="V2013" s="272">
        <f t="shared" si="64"/>
        <v>0</v>
      </c>
      <c r="W2013" s="272">
        <f>IF(U2013&gt;11,(U2013-#REF!-#REF!),0)</f>
        <v>0</v>
      </c>
    </row>
    <row r="2014" spans="1:23" s="2" customFormat="1" ht="10.7">
      <c r="A2014" s="259">
        <v>1989</v>
      </c>
      <c r="B2014" s="189"/>
      <c r="C2014" s="186"/>
      <c r="D2014" s="187"/>
      <c r="E2014" s="186"/>
      <c r="F2014" s="188"/>
      <c r="G2014" s="262">
        <f t="shared" si="63"/>
        <v>0</v>
      </c>
      <c r="H2014" s="192"/>
      <c r="I2014" s="187"/>
      <c r="J2014" s="187"/>
      <c r="K2014" s="187"/>
      <c r="L2014" s="187"/>
      <c r="M2014" s="187"/>
      <c r="N2014" s="187"/>
      <c r="O2014" s="187"/>
      <c r="P2014" s="187"/>
      <c r="Q2014" s="187"/>
      <c r="R2014" s="187"/>
      <c r="S2014" s="187"/>
      <c r="T2014" s="269"/>
      <c r="U2014" s="271">
        <f>IF(AND(H2014=0,I2014=0,J2014=0,K2014=0,L2014=0,M2014=0,N2014=0,O2014=0,P2014=0,Q2014=0,R2014=0,S2014=0,T2014=0),0,AVERAGE($H2014:T2014))</f>
        <v>0</v>
      </c>
      <c r="V2014" s="272">
        <f t="shared" si="64"/>
        <v>0</v>
      </c>
      <c r="W2014" s="272">
        <f>IF(U2014&gt;11,(U2014-#REF!-#REF!),0)</f>
        <v>0</v>
      </c>
    </row>
    <row r="2015" spans="1:23" s="2" customFormat="1" ht="10.7">
      <c r="A2015" s="259">
        <v>1990</v>
      </c>
      <c r="B2015" s="189"/>
      <c r="C2015" s="186"/>
      <c r="D2015" s="187"/>
      <c r="E2015" s="186"/>
      <c r="F2015" s="188"/>
      <c r="G2015" s="262">
        <f t="shared" si="63"/>
        <v>0</v>
      </c>
      <c r="H2015" s="192"/>
      <c r="I2015" s="187"/>
      <c r="J2015" s="187"/>
      <c r="K2015" s="187"/>
      <c r="L2015" s="187"/>
      <c r="M2015" s="187"/>
      <c r="N2015" s="187"/>
      <c r="O2015" s="187"/>
      <c r="P2015" s="187"/>
      <c r="Q2015" s="187"/>
      <c r="R2015" s="187"/>
      <c r="S2015" s="187"/>
      <c r="T2015" s="269"/>
      <c r="U2015" s="271">
        <f>IF(AND(H2015=0,I2015=0,J2015=0,K2015=0,L2015=0,M2015=0,N2015=0,O2015=0,P2015=0,Q2015=0,R2015=0,S2015=0,T2015=0),0,AVERAGE($H2015:T2015))</f>
        <v>0</v>
      </c>
      <c r="V2015" s="272">
        <f t="shared" si="64"/>
        <v>0</v>
      </c>
      <c r="W2015" s="272">
        <f>IF(U2015&gt;11,(U2015-#REF!-#REF!),0)</f>
        <v>0</v>
      </c>
    </row>
    <row r="2016" spans="1:23" s="2" customFormat="1" ht="10.7">
      <c r="A2016" s="259">
        <v>1991</v>
      </c>
      <c r="B2016" s="189"/>
      <c r="C2016" s="186"/>
      <c r="D2016" s="187"/>
      <c r="E2016" s="186"/>
      <c r="F2016" s="188"/>
      <c r="G2016" s="262">
        <f t="shared" si="63"/>
        <v>0</v>
      </c>
      <c r="H2016" s="192"/>
      <c r="I2016" s="187"/>
      <c r="J2016" s="187"/>
      <c r="K2016" s="187"/>
      <c r="L2016" s="187"/>
      <c r="M2016" s="187"/>
      <c r="N2016" s="187"/>
      <c r="O2016" s="187"/>
      <c r="P2016" s="187"/>
      <c r="Q2016" s="187"/>
      <c r="R2016" s="187"/>
      <c r="S2016" s="187"/>
      <c r="T2016" s="269"/>
      <c r="U2016" s="271">
        <f>IF(AND(H2016=0,I2016=0,J2016=0,K2016=0,L2016=0,M2016=0,N2016=0,O2016=0,P2016=0,Q2016=0,R2016=0,S2016=0,T2016=0),0,AVERAGE($H2016:T2016))</f>
        <v>0</v>
      </c>
      <c r="V2016" s="272">
        <f t="shared" si="64"/>
        <v>0</v>
      </c>
      <c r="W2016" s="272">
        <f>IF(U2016&gt;11,(U2016-#REF!-#REF!),0)</f>
        <v>0</v>
      </c>
    </row>
    <row r="2017" spans="1:23" s="2" customFormat="1" ht="10.7">
      <c r="A2017" s="259">
        <v>1992</v>
      </c>
      <c r="B2017" s="189"/>
      <c r="C2017" s="186"/>
      <c r="D2017" s="187"/>
      <c r="E2017" s="186"/>
      <c r="F2017" s="188"/>
      <c r="G2017" s="262">
        <f t="shared" si="63"/>
        <v>0</v>
      </c>
      <c r="H2017" s="192"/>
      <c r="I2017" s="187"/>
      <c r="J2017" s="187"/>
      <c r="K2017" s="187"/>
      <c r="L2017" s="187"/>
      <c r="M2017" s="187"/>
      <c r="N2017" s="187"/>
      <c r="O2017" s="187"/>
      <c r="P2017" s="187"/>
      <c r="Q2017" s="187"/>
      <c r="R2017" s="187"/>
      <c r="S2017" s="187"/>
      <c r="T2017" s="269"/>
      <c r="U2017" s="271">
        <f>IF(AND(H2017=0,I2017=0,J2017=0,K2017=0,L2017=0,M2017=0,N2017=0,O2017=0,P2017=0,Q2017=0,R2017=0,S2017=0,T2017=0),0,AVERAGE($H2017:T2017))</f>
        <v>0</v>
      </c>
      <c r="V2017" s="272">
        <f t="shared" si="64"/>
        <v>0</v>
      </c>
      <c r="W2017" s="272">
        <f>IF(U2017&gt;11,(U2017-#REF!-#REF!),0)</f>
        <v>0</v>
      </c>
    </row>
    <row r="2018" spans="1:23" s="2" customFormat="1" ht="10.7">
      <c r="A2018" s="259">
        <v>1993</v>
      </c>
      <c r="B2018" s="189"/>
      <c r="C2018" s="186"/>
      <c r="D2018" s="187"/>
      <c r="E2018" s="186"/>
      <c r="F2018" s="188"/>
      <c r="G2018" s="262">
        <f t="shared" si="63"/>
        <v>0</v>
      </c>
      <c r="H2018" s="192"/>
      <c r="I2018" s="187"/>
      <c r="J2018" s="187"/>
      <c r="K2018" s="187"/>
      <c r="L2018" s="187"/>
      <c r="M2018" s="187"/>
      <c r="N2018" s="187"/>
      <c r="O2018" s="187"/>
      <c r="P2018" s="187"/>
      <c r="Q2018" s="187"/>
      <c r="R2018" s="187"/>
      <c r="S2018" s="187"/>
      <c r="T2018" s="269"/>
      <c r="U2018" s="271">
        <f>IF(AND(H2018=0,I2018=0,J2018=0,K2018=0,L2018=0,M2018=0,N2018=0,O2018=0,P2018=0,Q2018=0,R2018=0,S2018=0,T2018=0),0,AVERAGE($H2018:T2018))</f>
        <v>0</v>
      </c>
      <c r="V2018" s="272">
        <f t="shared" si="64"/>
        <v>0</v>
      </c>
      <c r="W2018" s="272">
        <f>IF(U2018&gt;11,(U2018-#REF!-#REF!),0)</f>
        <v>0</v>
      </c>
    </row>
    <row r="2019" spans="1:23" s="2" customFormat="1" ht="10.7">
      <c r="A2019" s="259">
        <v>1994</v>
      </c>
      <c r="B2019" s="189"/>
      <c r="C2019" s="186"/>
      <c r="D2019" s="187"/>
      <c r="E2019" s="186"/>
      <c r="F2019" s="188"/>
      <c r="G2019" s="262">
        <f t="shared" si="63"/>
        <v>0</v>
      </c>
      <c r="H2019" s="192"/>
      <c r="I2019" s="187"/>
      <c r="J2019" s="187"/>
      <c r="K2019" s="187"/>
      <c r="L2019" s="187"/>
      <c r="M2019" s="187"/>
      <c r="N2019" s="187"/>
      <c r="O2019" s="187"/>
      <c r="P2019" s="187"/>
      <c r="Q2019" s="187"/>
      <c r="R2019" s="187"/>
      <c r="S2019" s="187"/>
      <c r="T2019" s="269"/>
      <c r="U2019" s="271">
        <f>IF(AND(H2019=0,I2019=0,J2019=0,K2019=0,L2019=0,M2019=0,N2019=0,O2019=0,P2019=0,Q2019=0,R2019=0,S2019=0,T2019=0),0,AVERAGE($H2019:T2019))</f>
        <v>0</v>
      </c>
      <c r="V2019" s="272">
        <f t="shared" si="64"/>
        <v>0</v>
      </c>
      <c r="W2019" s="272">
        <f>IF(U2019&gt;11,(U2019-#REF!-#REF!),0)</f>
        <v>0</v>
      </c>
    </row>
    <row r="2020" spans="1:23" s="2" customFormat="1" ht="10.7">
      <c r="A2020" s="259">
        <v>1995</v>
      </c>
      <c r="B2020" s="189"/>
      <c r="C2020" s="186"/>
      <c r="D2020" s="187"/>
      <c r="E2020" s="186"/>
      <c r="F2020" s="188"/>
      <c r="G2020" s="262">
        <f t="shared" si="63"/>
        <v>0</v>
      </c>
      <c r="H2020" s="192"/>
      <c r="I2020" s="187"/>
      <c r="J2020" s="187"/>
      <c r="K2020" s="187"/>
      <c r="L2020" s="187"/>
      <c r="M2020" s="187"/>
      <c r="N2020" s="187"/>
      <c r="O2020" s="187"/>
      <c r="P2020" s="187"/>
      <c r="Q2020" s="187"/>
      <c r="R2020" s="187"/>
      <c r="S2020" s="187"/>
      <c r="T2020" s="269"/>
      <c r="U2020" s="271">
        <f>IF(AND(H2020=0,I2020=0,J2020=0,K2020=0,L2020=0,M2020=0,N2020=0,O2020=0,P2020=0,Q2020=0,R2020=0,S2020=0,T2020=0),0,AVERAGE($H2020:T2020))</f>
        <v>0</v>
      </c>
      <c r="V2020" s="272">
        <f t="shared" si="64"/>
        <v>0</v>
      </c>
      <c r="W2020" s="272">
        <f>IF(U2020&gt;11,(U2020-#REF!-#REF!),0)</f>
        <v>0</v>
      </c>
    </row>
    <row r="2021" spans="1:23" s="2" customFormat="1" ht="10.7">
      <c r="A2021" s="259">
        <v>1996</v>
      </c>
      <c r="B2021" s="189"/>
      <c r="C2021" s="186"/>
      <c r="D2021" s="187"/>
      <c r="E2021" s="186"/>
      <c r="F2021" s="188"/>
      <c r="G2021" s="262">
        <f t="shared" si="63"/>
        <v>0</v>
      </c>
      <c r="H2021" s="192"/>
      <c r="I2021" s="187"/>
      <c r="J2021" s="187"/>
      <c r="K2021" s="187"/>
      <c r="L2021" s="187"/>
      <c r="M2021" s="187"/>
      <c r="N2021" s="187"/>
      <c r="O2021" s="187"/>
      <c r="P2021" s="187"/>
      <c r="Q2021" s="187"/>
      <c r="R2021" s="187"/>
      <c r="S2021" s="187"/>
      <c r="T2021" s="269"/>
      <c r="U2021" s="271">
        <f>IF(AND(H2021=0,I2021=0,J2021=0,K2021=0,L2021=0,M2021=0,N2021=0,O2021=0,P2021=0,Q2021=0,R2021=0,S2021=0,T2021=0),0,AVERAGE($H2021:T2021))</f>
        <v>0</v>
      </c>
      <c r="V2021" s="272">
        <f t="shared" si="64"/>
        <v>0</v>
      </c>
      <c r="W2021" s="272">
        <f>IF(U2021&gt;11,(U2021-#REF!-#REF!),0)</f>
        <v>0</v>
      </c>
    </row>
    <row r="2022" spans="1:23" s="2" customFormat="1" ht="10.7">
      <c r="A2022" s="259">
        <v>1997</v>
      </c>
      <c r="B2022" s="189"/>
      <c r="C2022" s="186"/>
      <c r="D2022" s="187"/>
      <c r="E2022" s="186"/>
      <c r="F2022" s="188"/>
      <c r="G2022" s="262">
        <f t="shared" si="63"/>
        <v>0</v>
      </c>
      <c r="H2022" s="192"/>
      <c r="I2022" s="187"/>
      <c r="J2022" s="187"/>
      <c r="K2022" s="187"/>
      <c r="L2022" s="187"/>
      <c r="M2022" s="187"/>
      <c r="N2022" s="187"/>
      <c r="O2022" s="187"/>
      <c r="P2022" s="187"/>
      <c r="Q2022" s="187"/>
      <c r="R2022" s="187"/>
      <c r="S2022" s="187"/>
      <c r="T2022" s="269"/>
      <c r="U2022" s="271">
        <f>IF(AND(H2022=0,I2022=0,J2022=0,K2022=0,L2022=0,M2022=0,N2022=0,O2022=0,P2022=0,Q2022=0,R2022=0,S2022=0,T2022=0),0,AVERAGE($H2022:T2022))</f>
        <v>0</v>
      </c>
      <c r="V2022" s="272">
        <f t="shared" si="64"/>
        <v>0</v>
      </c>
      <c r="W2022" s="272">
        <f>IF(U2022&gt;11,(U2022-#REF!-#REF!),0)</f>
        <v>0</v>
      </c>
    </row>
    <row r="2023" spans="1:23" s="2" customFormat="1" ht="10.7">
      <c r="A2023" s="259">
        <v>1998</v>
      </c>
      <c r="B2023" s="189"/>
      <c r="C2023" s="186"/>
      <c r="D2023" s="187"/>
      <c r="E2023" s="186"/>
      <c r="F2023" s="188"/>
      <c r="G2023" s="262">
        <f t="shared" si="63"/>
        <v>0</v>
      </c>
      <c r="H2023" s="192"/>
      <c r="I2023" s="187"/>
      <c r="J2023" s="187"/>
      <c r="K2023" s="187"/>
      <c r="L2023" s="187"/>
      <c r="M2023" s="187"/>
      <c r="N2023" s="187"/>
      <c r="O2023" s="187"/>
      <c r="P2023" s="187"/>
      <c r="Q2023" s="187"/>
      <c r="R2023" s="187"/>
      <c r="S2023" s="187"/>
      <c r="T2023" s="269"/>
      <c r="U2023" s="271">
        <f>IF(AND(H2023=0,I2023=0,J2023=0,K2023=0,L2023=0,M2023=0,N2023=0,O2023=0,P2023=0,Q2023=0,R2023=0,S2023=0,T2023=0),0,AVERAGE($H2023:T2023))</f>
        <v>0</v>
      </c>
      <c r="V2023" s="272">
        <f t="shared" si="64"/>
        <v>0</v>
      </c>
      <c r="W2023" s="272">
        <f>IF(U2023&gt;11,(U2023-#REF!-#REF!),0)</f>
        <v>0</v>
      </c>
    </row>
    <row r="2024" spans="1:23" s="2" customFormat="1" ht="10.7">
      <c r="A2024" s="259">
        <v>1999</v>
      </c>
      <c r="B2024" s="189"/>
      <c r="C2024" s="186"/>
      <c r="D2024" s="187"/>
      <c r="E2024" s="186"/>
      <c r="F2024" s="188"/>
      <c r="G2024" s="262">
        <f t="shared" si="63"/>
        <v>0</v>
      </c>
      <c r="H2024" s="192"/>
      <c r="I2024" s="187"/>
      <c r="J2024" s="187"/>
      <c r="K2024" s="187"/>
      <c r="L2024" s="187"/>
      <c r="M2024" s="187"/>
      <c r="N2024" s="187"/>
      <c r="O2024" s="187"/>
      <c r="P2024" s="187"/>
      <c r="Q2024" s="187"/>
      <c r="R2024" s="187"/>
      <c r="S2024" s="187"/>
      <c r="T2024" s="269"/>
      <c r="U2024" s="271">
        <f>IF(AND(H2024=0,I2024=0,J2024=0,K2024=0,L2024=0,M2024=0,N2024=0,O2024=0,P2024=0,Q2024=0,R2024=0,S2024=0,T2024=0),0,AVERAGE($H2024:T2024))</f>
        <v>0</v>
      </c>
      <c r="V2024" s="272">
        <f t="shared" si="64"/>
        <v>0</v>
      </c>
      <c r="W2024" s="272">
        <f>IF(U2024&gt;11,(U2024-#REF!-#REF!),0)</f>
        <v>0</v>
      </c>
    </row>
    <row r="2025" spans="1:23" s="2" customFormat="1" ht="10.7">
      <c r="A2025" s="259">
        <v>2000</v>
      </c>
      <c r="B2025" s="189"/>
      <c r="C2025" s="186"/>
      <c r="D2025" s="187"/>
      <c r="E2025" s="186"/>
      <c r="F2025" s="188"/>
      <c r="G2025" s="262">
        <f t="shared" si="63"/>
        <v>0</v>
      </c>
      <c r="H2025" s="192"/>
      <c r="I2025" s="187"/>
      <c r="J2025" s="187"/>
      <c r="K2025" s="187"/>
      <c r="L2025" s="187"/>
      <c r="M2025" s="187"/>
      <c r="N2025" s="187"/>
      <c r="O2025" s="187"/>
      <c r="P2025" s="187"/>
      <c r="Q2025" s="187"/>
      <c r="R2025" s="187"/>
      <c r="S2025" s="187"/>
      <c r="T2025" s="269"/>
      <c r="U2025" s="271">
        <f>IF(AND(H2025=0,I2025=0,J2025=0,K2025=0,L2025=0,M2025=0,N2025=0,O2025=0,P2025=0,Q2025=0,R2025=0,S2025=0,T2025=0),0,AVERAGE($H2025:T2025))</f>
        <v>0</v>
      </c>
      <c r="V2025" s="272">
        <f t="shared" si="64"/>
        <v>0</v>
      </c>
      <c r="W2025" s="272">
        <f>IF(U2025&gt;11,(U2025-#REF!-#REF!),0)</f>
        <v>0</v>
      </c>
    </row>
    <row r="2026" spans="1:23" s="2" customFormat="1" ht="10.7">
      <c r="A2026" s="259">
        <v>2001</v>
      </c>
      <c r="B2026" s="189"/>
      <c r="C2026" s="186"/>
      <c r="D2026" s="187"/>
      <c r="E2026" s="186"/>
      <c r="F2026" s="188"/>
      <c r="G2026" s="262">
        <f t="shared" si="63"/>
        <v>0</v>
      </c>
      <c r="H2026" s="192"/>
      <c r="I2026" s="187"/>
      <c r="J2026" s="187"/>
      <c r="K2026" s="187"/>
      <c r="L2026" s="187"/>
      <c r="M2026" s="187"/>
      <c r="N2026" s="187"/>
      <c r="O2026" s="187"/>
      <c r="P2026" s="187"/>
      <c r="Q2026" s="187"/>
      <c r="R2026" s="187"/>
      <c r="S2026" s="187"/>
      <c r="T2026" s="269"/>
      <c r="U2026" s="271">
        <f>IF(AND(H2026=0,I2026=0,J2026=0,K2026=0,L2026=0,M2026=0,N2026=0,O2026=0,P2026=0,Q2026=0,R2026=0,S2026=0,T2026=0),0,AVERAGE($H2026:T2026))</f>
        <v>0</v>
      </c>
      <c r="V2026" s="272">
        <f t="shared" si="64"/>
        <v>0</v>
      </c>
      <c r="W2026" s="272">
        <f>IF(U2026&gt;11,(U2026-#REF!-#REF!),0)</f>
        <v>0</v>
      </c>
    </row>
    <row r="2027" spans="1:23" s="2" customFormat="1" ht="10.7">
      <c r="A2027" s="259">
        <v>2002</v>
      </c>
      <c r="B2027" s="189"/>
      <c r="C2027" s="186"/>
      <c r="D2027" s="187"/>
      <c r="E2027" s="186"/>
      <c r="F2027" s="188"/>
      <c r="G2027" s="262">
        <f t="shared" si="63"/>
        <v>0</v>
      </c>
      <c r="H2027" s="192"/>
      <c r="I2027" s="187"/>
      <c r="J2027" s="187"/>
      <c r="K2027" s="187"/>
      <c r="L2027" s="187"/>
      <c r="M2027" s="187"/>
      <c r="N2027" s="187"/>
      <c r="O2027" s="187"/>
      <c r="P2027" s="187"/>
      <c r="Q2027" s="187"/>
      <c r="R2027" s="187"/>
      <c r="S2027" s="187"/>
      <c r="T2027" s="269"/>
      <c r="U2027" s="271">
        <f>IF(AND(H2027=0,I2027=0,J2027=0,K2027=0,L2027=0,M2027=0,N2027=0,O2027=0,P2027=0,Q2027=0,R2027=0,S2027=0,T2027=0),0,AVERAGE($H2027:T2027))</f>
        <v>0</v>
      </c>
      <c r="V2027" s="272">
        <f t="shared" si="64"/>
        <v>0</v>
      </c>
      <c r="W2027" s="272">
        <f>IF(U2027&gt;11,(U2027-#REF!-#REF!),0)</f>
        <v>0</v>
      </c>
    </row>
    <row r="2028" spans="1:23" s="2" customFormat="1" ht="10.7">
      <c r="A2028" s="259">
        <v>2003</v>
      </c>
      <c r="B2028" s="189"/>
      <c r="C2028" s="186"/>
      <c r="D2028" s="187"/>
      <c r="E2028" s="186"/>
      <c r="F2028" s="188"/>
      <c r="G2028" s="262">
        <f t="shared" si="63"/>
        <v>0</v>
      </c>
      <c r="H2028" s="192"/>
      <c r="I2028" s="187"/>
      <c r="J2028" s="187"/>
      <c r="K2028" s="187"/>
      <c r="L2028" s="187"/>
      <c r="M2028" s="187"/>
      <c r="N2028" s="187"/>
      <c r="O2028" s="187"/>
      <c r="P2028" s="187"/>
      <c r="Q2028" s="187"/>
      <c r="R2028" s="187"/>
      <c r="S2028" s="187"/>
      <c r="T2028" s="269"/>
      <c r="U2028" s="271">
        <f>IF(AND(H2028=0,I2028=0,J2028=0,K2028=0,L2028=0,M2028=0,N2028=0,O2028=0,P2028=0,Q2028=0,R2028=0,S2028=0,T2028=0),0,AVERAGE($H2028:T2028))</f>
        <v>0</v>
      </c>
      <c r="V2028" s="272">
        <f t="shared" si="64"/>
        <v>0</v>
      </c>
      <c r="W2028" s="272">
        <f>IF(U2028&gt;11,(U2028-#REF!-#REF!),0)</f>
        <v>0</v>
      </c>
    </row>
    <row r="2029" spans="1:23" s="2" customFormat="1" ht="10.7">
      <c r="A2029" s="259">
        <v>2004</v>
      </c>
      <c r="B2029" s="189"/>
      <c r="C2029" s="186"/>
      <c r="D2029" s="187"/>
      <c r="E2029" s="186"/>
      <c r="F2029" s="188"/>
      <c r="G2029" s="262">
        <f t="shared" si="63"/>
        <v>0</v>
      </c>
      <c r="H2029" s="192"/>
      <c r="I2029" s="187"/>
      <c r="J2029" s="187"/>
      <c r="K2029" s="187"/>
      <c r="L2029" s="187"/>
      <c r="M2029" s="187"/>
      <c r="N2029" s="187"/>
      <c r="O2029" s="187"/>
      <c r="P2029" s="187"/>
      <c r="Q2029" s="187"/>
      <c r="R2029" s="187"/>
      <c r="S2029" s="187"/>
      <c r="T2029" s="269"/>
      <c r="U2029" s="271">
        <f>IF(AND(H2029=0,I2029=0,J2029=0,K2029=0,L2029=0,M2029=0,N2029=0,O2029=0,P2029=0,Q2029=0,R2029=0,S2029=0,T2029=0),0,AVERAGE($H2029:T2029))</f>
        <v>0</v>
      </c>
      <c r="V2029" s="272">
        <f t="shared" si="64"/>
        <v>0</v>
      </c>
      <c r="W2029" s="272">
        <f>IF(U2029&gt;11,(U2029-#REF!-#REF!),0)</f>
        <v>0</v>
      </c>
    </row>
    <row r="2030" spans="1:23" s="2" customFormat="1" ht="10.7">
      <c r="A2030" s="259">
        <v>2005</v>
      </c>
      <c r="B2030" s="189"/>
      <c r="C2030" s="186"/>
      <c r="D2030" s="187"/>
      <c r="E2030" s="186"/>
      <c r="F2030" s="188"/>
      <c r="G2030" s="262">
        <f t="shared" si="63"/>
        <v>0</v>
      </c>
      <c r="H2030" s="192"/>
      <c r="I2030" s="187"/>
      <c r="J2030" s="187"/>
      <c r="K2030" s="187"/>
      <c r="L2030" s="187"/>
      <c r="M2030" s="187"/>
      <c r="N2030" s="187"/>
      <c r="O2030" s="187"/>
      <c r="P2030" s="187"/>
      <c r="Q2030" s="187"/>
      <c r="R2030" s="187"/>
      <c r="S2030" s="187"/>
      <c r="T2030" s="269"/>
      <c r="U2030" s="271">
        <f>IF(AND(H2030=0,I2030=0,J2030=0,K2030=0,L2030=0,M2030=0,N2030=0,O2030=0,P2030=0,Q2030=0,R2030=0,S2030=0,T2030=0),0,AVERAGE($H2030:T2030))</f>
        <v>0</v>
      </c>
      <c r="V2030" s="272">
        <f t="shared" si="64"/>
        <v>0</v>
      </c>
      <c r="W2030" s="272">
        <f>IF(U2030&gt;11,(U2030-#REF!-#REF!),0)</f>
        <v>0</v>
      </c>
    </row>
    <row r="2031" spans="1:23" s="2" customFormat="1" ht="10.7">
      <c r="A2031" s="259">
        <v>2006</v>
      </c>
      <c r="B2031" s="189"/>
      <c r="C2031" s="186"/>
      <c r="D2031" s="187"/>
      <c r="E2031" s="186"/>
      <c r="F2031" s="188"/>
      <c r="G2031" s="262">
        <f t="shared" si="63"/>
        <v>0</v>
      </c>
      <c r="H2031" s="192"/>
      <c r="I2031" s="187"/>
      <c r="J2031" s="187"/>
      <c r="K2031" s="187"/>
      <c r="L2031" s="187"/>
      <c r="M2031" s="187"/>
      <c r="N2031" s="187"/>
      <c r="O2031" s="187"/>
      <c r="P2031" s="187"/>
      <c r="Q2031" s="187"/>
      <c r="R2031" s="187"/>
      <c r="S2031" s="187"/>
      <c r="T2031" s="269"/>
      <c r="U2031" s="271">
        <f>IF(AND(H2031=0,I2031=0,J2031=0,K2031=0,L2031=0,M2031=0,N2031=0,O2031=0,P2031=0,Q2031=0,R2031=0,S2031=0,T2031=0),0,AVERAGE($H2031:T2031))</f>
        <v>0</v>
      </c>
      <c r="V2031" s="272">
        <f t="shared" si="64"/>
        <v>0</v>
      </c>
      <c r="W2031" s="272">
        <f>IF(U2031&gt;11,(U2031-#REF!-#REF!),0)</f>
        <v>0</v>
      </c>
    </row>
    <row r="2032" spans="1:23" s="2" customFormat="1" ht="10.7">
      <c r="A2032" s="259">
        <v>2007</v>
      </c>
      <c r="B2032" s="189"/>
      <c r="C2032" s="186"/>
      <c r="D2032" s="187"/>
      <c r="E2032" s="186"/>
      <c r="F2032" s="188"/>
      <c r="G2032" s="262">
        <f t="shared" si="63"/>
        <v>0</v>
      </c>
      <c r="H2032" s="192"/>
      <c r="I2032" s="187"/>
      <c r="J2032" s="187"/>
      <c r="K2032" s="187"/>
      <c r="L2032" s="187"/>
      <c r="M2032" s="187"/>
      <c r="N2032" s="187"/>
      <c r="O2032" s="187"/>
      <c r="P2032" s="187"/>
      <c r="Q2032" s="187"/>
      <c r="R2032" s="187"/>
      <c r="S2032" s="187"/>
      <c r="T2032" s="269"/>
      <c r="U2032" s="271">
        <f>IF(AND(H2032=0,I2032=0,J2032=0,K2032=0,L2032=0,M2032=0,N2032=0,O2032=0,P2032=0,Q2032=0,R2032=0,S2032=0,T2032=0),0,AVERAGE($H2032:T2032))</f>
        <v>0</v>
      </c>
      <c r="V2032" s="272">
        <f t="shared" si="64"/>
        <v>0</v>
      </c>
      <c r="W2032" s="272">
        <f>IF(U2032&gt;11,(U2032-#REF!-#REF!),0)</f>
        <v>0</v>
      </c>
    </row>
    <row r="2033" spans="1:23" s="2" customFormat="1" ht="10.7">
      <c r="A2033" s="259">
        <v>2008</v>
      </c>
      <c r="B2033" s="189"/>
      <c r="C2033" s="186"/>
      <c r="D2033" s="187"/>
      <c r="E2033" s="186"/>
      <c r="F2033" s="188"/>
      <c r="G2033" s="262">
        <f t="shared" si="63"/>
        <v>0</v>
      </c>
      <c r="H2033" s="192"/>
      <c r="I2033" s="187"/>
      <c r="J2033" s="187"/>
      <c r="K2033" s="187"/>
      <c r="L2033" s="187"/>
      <c r="M2033" s="187"/>
      <c r="N2033" s="187"/>
      <c r="O2033" s="187"/>
      <c r="P2033" s="187"/>
      <c r="Q2033" s="187"/>
      <c r="R2033" s="187"/>
      <c r="S2033" s="187"/>
      <c r="T2033" s="269"/>
      <c r="U2033" s="271">
        <f>IF(AND(H2033=0,I2033=0,J2033=0,K2033=0,L2033=0,M2033=0,N2033=0,O2033=0,P2033=0,Q2033=0,R2033=0,S2033=0,T2033=0),0,AVERAGE($H2033:T2033))</f>
        <v>0</v>
      </c>
      <c r="V2033" s="272">
        <f t="shared" si="64"/>
        <v>0</v>
      </c>
      <c r="W2033" s="272">
        <f>IF(U2033&gt;11,(U2033-#REF!-#REF!),0)</f>
        <v>0</v>
      </c>
    </row>
    <row r="2034" spans="1:23" s="2" customFormat="1" ht="10.7">
      <c r="A2034" s="259">
        <v>2009</v>
      </c>
      <c r="B2034" s="189"/>
      <c r="C2034" s="186"/>
      <c r="D2034" s="187"/>
      <c r="E2034" s="186"/>
      <c r="F2034" s="188"/>
      <c r="G2034" s="262">
        <f t="shared" si="63"/>
        <v>0</v>
      </c>
      <c r="H2034" s="192"/>
      <c r="I2034" s="187"/>
      <c r="J2034" s="187"/>
      <c r="K2034" s="187"/>
      <c r="L2034" s="187"/>
      <c r="M2034" s="187"/>
      <c r="N2034" s="187"/>
      <c r="O2034" s="187"/>
      <c r="P2034" s="187"/>
      <c r="Q2034" s="187"/>
      <c r="R2034" s="187"/>
      <c r="S2034" s="187"/>
      <c r="T2034" s="269"/>
      <c r="U2034" s="271">
        <f>IF(AND(H2034=0,I2034=0,J2034=0,K2034=0,L2034=0,M2034=0,N2034=0,O2034=0,P2034=0,Q2034=0,R2034=0,S2034=0,T2034=0),0,AVERAGE($H2034:T2034))</f>
        <v>0</v>
      </c>
      <c r="V2034" s="272">
        <f t="shared" si="64"/>
        <v>0</v>
      </c>
      <c r="W2034" s="272">
        <f>IF(U2034&gt;11,(U2034-#REF!-#REF!),0)</f>
        <v>0</v>
      </c>
    </row>
    <row r="2035" spans="1:23" s="2" customFormat="1" ht="10.7">
      <c r="A2035" s="259">
        <v>2010</v>
      </c>
      <c r="B2035" s="189"/>
      <c r="C2035" s="186"/>
      <c r="D2035" s="187"/>
      <c r="E2035" s="186"/>
      <c r="F2035" s="188"/>
      <c r="G2035" s="262">
        <f t="shared" si="63"/>
        <v>0</v>
      </c>
      <c r="H2035" s="192"/>
      <c r="I2035" s="187"/>
      <c r="J2035" s="187"/>
      <c r="K2035" s="187"/>
      <c r="L2035" s="187"/>
      <c r="M2035" s="187"/>
      <c r="N2035" s="187"/>
      <c r="O2035" s="187"/>
      <c r="P2035" s="187"/>
      <c r="Q2035" s="187"/>
      <c r="R2035" s="187"/>
      <c r="S2035" s="187"/>
      <c r="T2035" s="269"/>
      <c r="U2035" s="271">
        <f>IF(AND(H2035=0,I2035=0,J2035=0,K2035=0,L2035=0,M2035=0,N2035=0,O2035=0,P2035=0,Q2035=0,R2035=0,S2035=0,T2035=0),0,AVERAGE($H2035:T2035))</f>
        <v>0</v>
      </c>
      <c r="V2035" s="272">
        <f t="shared" si="64"/>
        <v>0</v>
      </c>
      <c r="W2035" s="272">
        <f>IF(U2035&gt;11,(U2035-#REF!-#REF!),0)</f>
        <v>0</v>
      </c>
    </row>
    <row r="2036" spans="1:23" s="2" customFormat="1" ht="10.7">
      <c r="A2036" s="259">
        <v>2011</v>
      </c>
      <c r="B2036" s="189"/>
      <c r="C2036" s="186"/>
      <c r="D2036" s="187"/>
      <c r="E2036" s="186"/>
      <c r="F2036" s="188"/>
      <c r="G2036" s="262">
        <f t="shared" si="63"/>
        <v>0</v>
      </c>
      <c r="H2036" s="192"/>
      <c r="I2036" s="187"/>
      <c r="J2036" s="187"/>
      <c r="K2036" s="187"/>
      <c r="L2036" s="187"/>
      <c r="M2036" s="187"/>
      <c r="N2036" s="187"/>
      <c r="O2036" s="187"/>
      <c r="P2036" s="187"/>
      <c r="Q2036" s="187"/>
      <c r="R2036" s="187"/>
      <c r="S2036" s="187"/>
      <c r="T2036" s="269"/>
      <c r="U2036" s="271">
        <f>IF(AND(H2036=0,I2036=0,J2036=0,K2036=0,L2036=0,M2036=0,N2036=0,O2036=0,P2036=0,Q2036=0,R2036=0,S2036=0,T2036=0),0,AVERAGE($H2036:T2036))</f>
        <v>0</v>
      </c>
      <c r="V2036" s="272">
        <f t="shared" si="64"/>
        <v>0</v>
      </c>
      <c r="W2036" s="272">
        <f>IF(U2036&gt;11,(U2036-#REF!-#REF!),0)</f>
        <v>0</v>
      </c>
    </row>
    <row r="2037" spans="1:23" s="2" customFormat="1" ht="10.7">
      <c r="A2037" s="259">
        <v>2012</v>
      </c>
      <c r="B2037" s="189"/>
      <c r="C2037" s="186"/>
      <c r="D2037" s="187"/>
      <c r="E2037" s="186"/>
      <c r="F2037" s="188"/>
      <c r="G2037" s="262">
        <f t="shared" si="63"/>
        <v>0</v>
      </c>
      <c r="H2037" s="192"/>
      <c r="I2037" s="187"/>
      <c r="J2037" s="187"/>
      <c r="K2037" s="187"/>
      <c r="L2037" s="187"/>
      <c r="M2037" s="187"/>
      <c r="N2037" s="187"/>
      <c r="O2037" s="187"/>
      <c r="P2037" s="187"/>
      <c r="Q2037" s="187"/>
      <c r="R2037" s="187"/>
      <c r="S2037" s="187"/>
      <c r="T2037" s="269"/>
      <c r="U2037" s="271">
        <f>IF(AND(H2037=0,I2037=0,J2037=0,K2037=0,L2037=0,M2037=0,N2037=0,O2037=0,P2037=0,Q2037=0,R2037=0,S2037=0,T2037=0),0,AVERAGE($H2037:T2037))</f>
        <v>0</v>
      </c>
      <c r="V2037" s="272">
        <f t="shared" si="64"/>
        <v>0</v>
      </c>
      <c r="W2037" s="272">
        <f>IF(U2037&gt;11,(U2037-#REF!-#REF!),0)</f>
        <v>0</v>
      </c>
    </row>
    <row r="2038" spans="1:23" s="2" customFormat="1" ht="10.7">
      <c r="A2038" s="259">
        <v>2013</v>
      </c>
      <c r="B2038" s="189"/>
      <c r="C2038" s="186"/>
      <c r="D2038" s="187"/>
      <c r="E2038" s="186"/>
      <c r="F2038" s="188"/>
      <c r="G2038" s="262">
        <f t="shared" si="63"/>
        <v>0</v>
      </c>
      <c r="H2038" s="192"/>
      <c r="I2038" s="187"/>
      <c r="J2038" s="187"/>
      <c r="K2038" s="187"/>
      <c r="L2038" s="187"/>
      <c r="M2038" s="187"/>
      <c r="N2038" s="187"/>
      <c r="O2038" s="187"/>
      <c r="P2038" s="187"/>
      <c r="Q2038" s="187"/>
      <c r="R2038" s="187"/>
      <c r="S2038" s="187"/>
      <c r="T2038" s="269"/>
      <c r="U2038" s="271">
        <f>IF(AND(H2038=0,I2038=0,J2038=0,K2038=0,L2038=0,M2038=0,N2038=0,O2038=0,P2038=0,Q2038=0,R2038=0,S2038=0,T2038=0),0,AVERAGE($H2038:T2038))</f>
        <v>0</v>
      </c>
      <c r="V2038" s="272">
        <f t="shared" si="64"/>
        <v>0</v>
      </c>
      <c r="W2038" s="272">
        <f>IF(U2038&gt;11,(U2038-#REF!-#REF!),0)</f>
        <v>0</v>
      </c>
    </row>
    <row r="2039" spans="1:23" s="2" customFormat="1" ht="10.7">
      <c r="A2039" s="259">
        <v>2014</v>
      </c>
      <c r="B2039" s="189"/>
      <c r="C2039" s="186"/>
      <c r="D2039" s="187"/>
      <c r="E2039" s="186"/>
      <c r="F2039" s="188"/>
      <c r="G2039" s="262">
        <f t="shared" si="63"/>
        <v>0</v>
      </c>
      <c r="H2039" s="192"/>
      <c r="I2039" s="187"/>
      <c r="J2039" s="187"/>
      <c r="K2039" s="187"/>
      <c r="L2039" s="187"/>
      <c r="M2039" s="187"/>
      <c r="N2039" s="187"/>
      <c r="O2039" s="187"/>
      <c r="P2039" s="187"/>
      <c r="Q2039" s="187"/>
      <c r="R2039" s="187"/>
      <c r="S2039" s="187"/>
      <c r="T2039" s="269"/>
      <c r="U2039" s="271">
        <f>IF(AND(H2039=0,I2039=0,J2039=0,K2039=0,L2039=0,M2039=0,N2039=0,O2039=0,P2039=0,Q2039=0,R2039=0,S2039=0,T2039=0),0,AVERAGE($H2039:T2039))</f>
        <v>0</v>
      </c>
      <c r="V2039" s="272">
        <f t="shared" si="64"/>
        <v>0</v>
      </c>
      <c r="W2039" s="272">
        <f>IF(U2039&gt;11,(U2039-#REF!-#REF!),0)</f>
        <v>0</v>
      </c>
    </row>
    <row r="2040" spans="1:23" s="2" customFormat="1" ht="10.7">
      <c r="A2040" s="259">
        <v>2015</v>
      </c>
      <c r="B2040" s="189"/>
      <c r="C2040" s="186"/>
      <c r="D2040" s="187"/>
      <c r="E2040" s="186"/>
      <c r="F2040" s="188"/>
      <c r="G2040" s="262">
        <f t="shared" si="63"/>
        <v>0</v>
      </c>
      <c r="H2040" s="192"/>
      <c r="I2040" s="187"/>
      <c r="J2040" s="187"/>
      <c r="K2040" s="187"/>
      <c r="L2040" s="187"/>
      <c r="M2040" s="187"/>
      <c r="N2040" s="187"/>
      <c r="O2040" s="187"/>
      <c r="P2040" s="187"/>
      <c r="Q2040" s="187"/>
      <c r="R2040" s="187"/>
      <c r="S2040" s="187"/>
      <c r="T2040" s="269"/>
      <c r="U2040" s="271">
        <f>IF(AND(H2040=0,I2040=0,J2040=0,K2040=0,L2040=0,M2040=0,N2040=0,O2040=0,P2040=0,Q2040=0,R2040=0,S2040=0,T2040=0),0,AVERAGE($H2040:T2040))</f>
        <v>0</v>
      </c>
      <c r="V2040" s="272">
        <f t="shared" si="64"/>
        <v>0</v>
      </c>
      <c r="W2040" s="272">
        <f>IF(U2040&gt;11,(U2040-#REF!-#REF!),0)</f>
        <v>0</v>
      </c>
    </row>
    <row r="2041" spans="1:23" s="2" customFormat="1" ht="10.7">
      <c r="A2041" s="259">
        <v>2016</v>
      </c>
      <c r="B2041" s="189"/>
      <c r="C2041" s="186"/>
      <c r="D2041" s="187"/>
      <c r="E2041" s="186"/>
      <c r="F2041" s="188"/>
      <c r="G2041" s="262">
        <f t="shared" si="63"/>
        <v>0</v>
      </c>
      <c r="H2041" s="192"/>
      <c r="I2041" s="187"/>
      <c r="J2041" s="187"/>
      <c r="K2041" s="187"/>
      <c r="L2041" s="187"/>
      <c r="M2041" s="187"/>
      <c r="N2041" s="187"/>
      <c r="O2041" s="187"/>
      <c r="P2041" s="187"/>
      <c r="Q2041" s="187"/>
      <c r="R2041" s="187"/>
      <c r="S2041" s="187"/>
      <c r="T2041" s="269"/>
      <c r="U2041" s="271">
        <f>IF(AND(H2041=0,I2041=0,J2041=0,K2041=0,L2041=0,M2041=0,N2041=0,O2041=0,P2041=0,Q2041=0,R2041=0,S2041=0,T2041=0),0,AVERAGE($H2041:T2041))</f>
        <v>0</v>
      </c>
      <c r="V2041" s="272">
        <f t="shared" si="64"/>
        <v>0</v>
      </c>
      <c r="W2041" s="272">
        <f>IF(U2041&gt;11,(U2041-#REF!-#REF!),0)</f>
        <v>0</v>
      </c>
    </row>
    <row r="2042" spans="1:23" s="2" customFormat="1" ht="10.7">
      <c r="A2042" s="259">
        <v>2017</v>
      </c>
      <c r="B2042" s="189"/>
      <c r="C2042" s="186"/>
      <c r="D2042" s="187"/>
      <c r="E2042" s="186"/>
      <c r="F2042" s="188"/>
      <c r="G2042" s="262">
        <f t="shared" si="63"/>
        <v>0</v>
      </c>
      <c r="H2042" s="192"/>
      <c r="I2042" s="187"/>
      <c r="J2042" s="187"/>
      <c r="K2042" s="187"/>
      <c r="L2042" s="187"/>
      <c r="M2042" s="187"/>
      <c r="N2042" s="187"/>
      <c r="O2042" s="187"/>
      <c r="P2042" s="187"/>
      <c r="Q2042" s="187"/>
      <c r="R2042" s="187"/>
      <c r="S2042" s="187"/>
      <c r="T2042" s="269"/>
      <c r="U2042" s="271">
        <f>IF(AND(H2042=0,I2042=0,J2042=0,K2042=0,L2042=0,M2042=0,N2042=0,O2042=0,P2042=0,Q2042=0,R2042=0,S2042=0,T2042=0),0,AVERAGE($H2042:T2042))</f>
        <v>0</v>
      </c>
      <c r="V2042" s="272">
        <f t="shared" si="64"/>
        <v>0</v>
      </c>
      <c r="W2042" s="272">
        <f>IF(U2042&gt;11,(U2042-#REF!-#REF!),0)</f>
        <v>0</v>
      </c>
    </row>
    <row r="2043" spans="1:23" s="2" customFormat="1" ht="10.7">
      <c r="A2043" s="259">
        <v>2018</v>
      </c>
      <c r="B2043" s="189"/>
      <c r="C2043" s="186"/>
      <c r="D2043" s="187"/>
      <c r="E2043" s="186"/>
      <c r="F2043" s="188"/>
      <c r="G2043" s="262">
        <f t="shared" si="63"/>
        <v>0</v>
      </c>
      <c r="H2043" s="192"/>
      <c r="I2043" s="187"/>
      <c r="J2043" s="187"/>
      <c r="K2043" s="187"/>
      <c r="L2043" s="187"/>
      <c r="M2043" s="187"/>
      <c r="N2043" s="187"/>
      <c r="O2043" s="187"/>
      <c r="P2043" s="187"/>
      <c r="Q2043" s="187"/>
      <c r="R2043" s="187"/>
      <c r="S2043" s="187"/>
      <c r="T2043" s="269"/>
      <c r="U2043" s="271">
        <f>IF(AND(H2043=0,I2043=0,J2043=0,K2043=0,L2043=0,M2043=0,N2043=0,O2043=0,P2043=0,Q2043=0,R2043=0,S2043=0,T2043=0),0,AVERAGE($H2043:T2043))</f>
        <v>0</v>
      </c>
      <c r="V2043" s="272">
        <f t="shared" si="64"/>
        <v>0</v>
      </c>
      <c r="W2043" s="272">
        <f>IF(U2043&gt;11,(U2043-#REF!-#REF!),0)</f>
        <v>0</v>
      </c>
    </row>
    <row r="2044" spans="1:23" s="2" customFormat="1" ht="10.7">
      <c r="A2044" s="259">
        <v>2019</v>
      </c>
      <c r="B2044" s="189"/>
      <c r="C2044" s="186"/>
      <c r="D2044" s="187"/>
      <c r="E2044" s="186"/>
      <c r="F2044" s="188"/>
      <c r="G2044" s="262">
        <f t="shared" si="63"/>
        <v>0</v>
      </c>
      <c r="H2044" s="192"/>
      <c r="I2044" s="187"/>
      <c r="J2044" s="187"/>
      <c r="K2044" s="187"/>
      <c r="L2044" s="187"/>
      <c r="M2044" s="187"/>
      <c r="N2044" s="187"/>
      <c r="O2044" s="187"/>
      <c r="P2044" s="187"/>
      <c r="Q2044" s="187"/>
      <c r="R2044" s="187"/>
      <c r="S2044" s="187"/>
      <c r="T2044" s="269"/>
      <c r="U2044" s="271">
        <f>IF(AND(H2044=0,I2044=0,J2044=0,K2044=0,L2044=0,M2044=0,N2044=0,O2044=0,P2044=0,Q2044=0,R2044=0,S2044=0,T2044=0),0,AVERAGE($H2044:T2044))</f>
        <v>0</v>
      </c>
      <c r="V2044" s="272">
        <f t="shared" si="64"/>
        <v>0</v>
      </c>
      <c r="W2044" s="272">
        <f>IF(U2044&gt;11,(U2044-#REF!-#REF!),0)</f>
        <v>0</v>
      </c>
    </row>
    <row r="2045" spans="1:23" s="2" customFormat="1" ht="10.7">
      <c r="A2045" s="259">
        <v>2020</v>
      </c>
      <c r="B2045" s="189"/>
      <c r="C2045" s="186"/>
      <c r="D2045" s="187"/>
      <c r="E2045" s="186"/>
      <c r="F2045" s="188"/>
      <c r="G2045" s="262">
        <f t="shared" si="63"/>
        <v>0</v>
      </c>
      <c r="H2045" s="192"/>
      <c r="I2045" s="187"/>
      <c r="J2045" s="187"/>
      <c r="K2045" s="187"/>
      <c r="L2045" s="187"/>
      <c r="M2045" s="187"/>
      <c r="N2045" s="187"/>
      <c r="O2045" s="187"/>
      <c r="P2045" s="187"/>
      <c r="Q2045" s="187"/>
      <c r="R2045" s="187"/>
      <c r="S2045" s="187"/>
      <c r="T2045" s="269"/>
      <c r="U2045" s="271">
        <f>IF(AND(H2045=0,I2045=0,J2045=0,K2045=0,L2045=0,M2045=0,N2045=0,O2045=0,P2045=0,Q2045=0,R2045=0,S2045=0,T2045=0),0,AVERAGE($H2045:T2045))</f>
        <v>0</v>
      </c>
      <c r="V2045" s="272">
        <f t="shared" si="64"/>
        <v>0</v>
      </c>
      <c r="W2045" s="272">
        <f>IF(U2045&gt;11,(U2045-#REF!-#REF!),0)</f>
        <v>0</v>
      </c>
    </row>
    <row r="2046" spans="1:23" s="2" customFormat="1" ht="10.7">
      <c r="A2046" s="259">
        <v>2021</v>
      </c>
      <c r="B2046" s="189"/>
      <c r="C2046" s="186"/>
      <c r="D2046" s="187"/>
      <c r="E2046" s="186"/>
      <c r="F2046" s="188"/>
      <c r="G2046" s="262">
        <f t="shared" si="63"/>
        <v>0</v>
      </c>
      <c r="H2046" s="192"/>
      <c r="I2046" s="187"/>
      <c r="J2046" s="187"/>
      <c r="K2046" s="187"/>
      <c r="L2046" s="187"/>
      <c r="M2046" s="187"/>
      <c r="N2046" s="187"/>
      <c r="O2046" s="187"/>
      <c r="P2046" s="187"/>
      <c r="Q2046" s="187"/>
      <c r="R2046" s="187"/>
      <c r="S2046" s="187"/>
      <c r="T2046" s="269"/>
      <c r="U2046" s="271">
        <f>IF(AND(H2046=0,I2046=0,J2046=0,K2046=0,L2046=0,M2046=0,N2046=0,O2046=0,P2046=0,Q2046=0,R2046=0,S2046=0,T2046=0),0,AVERAGE($H2046:T2046))</f>
        <v>0</v>
      </c>
      <c r="V2046" s="272">
        <f t="shared" si="64"/>
        <v>0</v>
      </c>
      <c r="W2046" s="272">
        <f>IF(U2046&gt;11,(U2046-#REF!-#REF!),0)</f>
        <v>0</v>
      </c>
    </row>
    <row r="2047" spans="1:23" s="2" customFormat="1" ht="10.7">
      <c r="A2047" s="259">
        <v>2022</v>
      </c>
      <c r="B2047" s="189"/>
      <c r="C2047" s="186"/>
      <c r="D2047" s="187"/>
      <c r="E2047" s="186"/>
      <c r="F2047" s="188"/>
      <c r="G2047" s="262">
        <f t="shared" si="63"/>
        <v>0</v>
      </c>
      <c r="H2047" s="192"/>
      <c r="I2047" s="187"/>
      <c r="J2047" s="187"/>
      <c r="K2047" s="187"/>
      <c r="L2047" s="187"/>
      <c r="M2047" s="187"/>
      <c r="N2047" s="187"/>
      <c r="O2047" s="187"/>
      <c r="P2047" s="187"/>
      <c r="Q2047" s="187"/>
      <c r="R2047" s="187"/>
      <c r="S2047" s="187"/>
      <c r="T2047" s="269"/>
      <c r="U2047" s="271">
        <f>IF(AND(H2047=0,I2047=0,J2047=0,K2047=0,L2047=0,M2047=0,N2047=0,O2047=0,P2047=0,Q2047=0,R2047=0,S2047=0,T2047=0),0,AVERAGE($H2047:T2047))</f>
        <v>0</v>
      </c>
      <c r="V2047" s="272">
        <f t="shared" si="64"/>
        <v>0</v>
      </c>
      <c r="W2047" s="272">
        <f>IF(U2047&gt;11,(U2047-#REF!-#REF!),0)</f>
        <v>0</v>
      </c>
    </row>
    <row r="2048" spans="1:23" s="2" customFormat="1" ht="10.7">
      <c r="A2048" s="259">
        <v>2023</v>
      </c>
      <c r="B2048" s="189"/>
      <c r="C2048" s="186"/>
      <c r="D2048" s="187"/>
      <c r="E2048" s="186"/>
      <c r="F2048" s="188"/>
      <c r="G2048" s="262">
        <f t="shared" si="63"/>
        <v>0</v>
      </c>
      <c r="H2048" s="192"/>
      <c r="I2048" s="187"/>
      <c r="J2048" s="187"/>
      <c r="K2048" s="187"/>
      <c r="L2048" s="187"/>
      <c r="M2048" s="187"/>
      <c r="N2048" s="187"/>
      <c r="O2048" s="187"/>
      <c r="P2048" s="187"/>
      <c r="Q2048" s="187"/>
      <c r="R2048" s="187"/>
      <c r="S2048" s="187"/>
      <c r="T2048" s="269"/>
      <c r="U2048" s="271">
        <f>IF(AND(H2048=0,I2048=0,J2048=0,K2048=0,L2048=0,M2048=0,N2048=0,O2048=0,P2048=0,Q2048=0,R2048=0,S2048=0,T2048=0),0,AVERAGE($H2048:T2048))</f>
        <v>0</v>
      </c>
      <c r="V2048" s="272">
        <f t="shared" si="64"/>
        <v>0</v>
      </c>
      <c r="W2048" s="272">
        <f>IF(U2048&gt;11,(U2048-#REF!-#REF!),0)</f>
        <v>0</v>
      </c>
    </row>
    <row r="2049" spans="1:23" s="2" customFormat="1" ht="10.7">
      <c r="A2049" s="259">
        <v>2024</v>
      </c>
      <c r="B2049" s="189"/>
      <c r="C2049" s="186"/>
      <c r="D2049" s="187"/>
      <c r="E2049" s="186"/>
      <c r="F2049" s="188"/>
      <c r="G2049" s="262">
        <f t="shared" si="63"/>
        <v>0</v>
      </c>
      <c r="H2049" s="192"/>
      <c r="I2049" s="187"/>
      <c r="J2049" s="187"/>
      <c r="K2049" s="187"/>
      <c r="L2049" s="187"/>
      <c r="M2049" s="187"/>
      <c r="N2049" s="187"/>
      <c r="O2049" s="187"/>
      <c r="P2049" s="187"/>
      <c r="Q2049" s="187"/>
      <c r="R2049" s="187"/>
      <c r="S2049" s="187"/>
      <c r="T2049" s="269"/>
      <c r="U2049" s="271">
        <f>IF(AND(H2049=0,I2049=0,J2049=0,K2049=0,L2049=0,M2049=0,N2049=0,O2049=0,P2049=0,Q2049=0,R2049=0,S2049=0,T2049=0),0,AVERAGE($H2049:T2049))</f>
        <v>0</v>
      </c>
      <c r="V2049" s="272">
        <f t="shared" si="64"/>
        <v>0</v>
      </c>
      <c r="W2049" s="272">
        <f>IF(U2049&gt;11,(U2049-#REF!-#REF!),0)</f>
        <v>0</v>
      </c>
    </row>
    <row r="2050" spans="1:23" s="2" customFormat="1" ht="10.7">
      <c r="A2050" s="259">
        <v>2025</v>
      </c>
      <c r="B2050" s="189"/>
      <c r="C2050" s="186"/>
      <c r="D2050" s="187"/>
      <c r="E2050" s="186"/>
      <c r="F2050" s="188"/>
      <c r="G2050" s="262">
        <f t="shared" si="63"/>
        <v>0</v>
      </c>
      <c r="H2050" s="192"/>
      <c r="I2050" s="187"/>
      <c r="J2050" s="187"/>
      <c r="K2050" s="187"/>
      <c r="L2050" s="187"/>
      <c r="M2050" s="187"/>
      <c r="N2050" s="187"/>
      <c r="O2050" s="187"/>
      <c r="P2050" s="187"/>
      <c r="Q2050" s="187"/>
      <c r="R2050" s="187"/>
      <c r="S2050" s="187"/>
      <c r="T2050" s="269"/>
      <c r="U2050" s="271">
        <f>IF(AND(H2050=0,I2050=0,J2050=0,K2050=0,L2050=0,M2050=0,N2050=0,O2050=0,P2050=0,Q2050=0,R2050=0,S2050=0,T2050=0),0,AVERAGE($H2050:T2050))</f>
        <v>0</v>
      </c>
      <c r="V2050" s="272">
        <f t="shared" si="64"/>
        <v>0</v>
      </c>
      <c r="W2050" s="272">
        <f>IF(U2050&gt;11,(U2050-#REF!-#REF!),0)</f>
        <v>0</v>
      </c>
    </row>
    <row r="2051" spans="1:23" s="2" customFormat="1" ht="10.7">
      <c r="A2051" s="259">
        <v>2026</v>
      </c>
      <c r="B2051" s="189"/>
      <c r="C2051" s="186"/>
      <c r="D2051" s="187"/>
      <c r="E2051" s="186"/>
      <c r="F2051" s="188"/>
      <c r="G2051" s="262">
        <f t="shared" si="63"/>
        <v>0</v>
      </c>
      <c r="H2051" s="192"/>
      <c r="I2051" s="187"/>
      <c r="J2051" s="187"/>
      <c r="K2051" s="187"/>
      <c r="L2051" s="187"/>
      <c r="M2051" s="187"/>
      <c r="N2051" s="187"/>
      <c r="O2051" s="187"/>
      <c r="P2051" s="187"/>
      <c r="Q2051" s="187"/>
      <c r="R2051" s="187"/>
      <c r="S2051" s="187"/>
      <c r="T2051" s="269"/>
      <c r="U2051" s="271">
        <f>IF(AND(H2051=0,I2051=0,J2051=0,K2051=0,L2051=0,M2051=0,N2051=0,O2051=0,P2051=0,Q2051=0,R2051=0,S2051=0,T2051=0),0,AVERAGE($H2051:T2051))</f>
        <v>0</v>
      </c>
      <c r="V2051" s="272">
        <f t="shared" si="64"/>
        <v>0</v>
      </c>
      <c r="W2051" s="272">
        <f>IF(U2051&gt;11,(U2051-#REF!-#REF!),0)</f>
        <v>0</v>
      </c>
    </row>
    <row r="2052" spans="1:23" s="2" customFormat="1" ht="10.7">
      <c r="A2052" s="259">
        <v>2027</v>
      </c>
      <c r="B2052" s="189"/>
      <c r="C2052" s="186"/>
      <c r="D2052" s="187"/>
      <c r="E2052" s="186"/>
      <c r="F2052" s="188"/>
      <c r="G2052" s="262">
        <f t="shared" si="63"/>
        <v>0</v>
      </c>
      <c r="H2052" s="192"/>
      <c r="I2052" s="187"/>
      <c r="J2052" s="187"/>
      <c r="K2052" s="187"/>
      <c r="L2052" s="187"/>
      <c r="M2052" s="187"/>
      <c r="N2052" s="187"/>
      <c r="O2052" s="187"/>
      <c r="P2052" s="187"/>
      <c r="Q2052" s="187"/>
      <c r="R2052" s="187"/>
      <c r="S2052" s="187"/>
      <c r="T2052" s="269"/>
      <c r="U2052" s="271">
        <f>IF(AND(H2052=0,I2052=0,J2052=0,K2052=0,L2052=0,M2052=0,N2052=0,O2052=0,P2052=0,Q2052=0,R2052=0,S2052=0,T2052=0),0,AVERAGE($H2052:T2052))</f>
        <v>0</v>
      </c>
      <c r="V2052" s="272">
        <f t="shared" si="64"/>
        <v>0</v>
      </c>
      <c r="W2052" s="272">
        <f>IF(U2052&gt;11,(U2052-#REF!-#REF!),0)</f>
        <v>0</v>
      </c>
    </row>
    <row r="2053" spans="1:23" s="2" customFormat="1" ht="10.7">
      <c r="A2053" s="259">
        <v>2028</v>
      </c>
      <c r="B2053" s="189"/>
      <c r="C2053" s="186"/>
      <c r="D2053" s="187"/>
      <c r="E2053" s="186"/>
      <c r="F2053" s="188"/>
      <c r="G2053" s="262">
        <f t="shared" si="63"/>
        <v>0</v>
      </c>
      <c r="H2053" s="192"/>
      <c r="I2053" s="187"/>
      <c r="J2053" s="187"/>
      <c r="K2053" s="187"/>
      <c r="L2053" s="187"/>
      <c r="M2053" s="187"/>
      <c r="N2053" s="187"/>
      <c r="O2053" s="187"/>
      <c r="P2053" s="187"/>
      <c r="Q2053" s="187"/>
      <c r="R2053" s="187"/>
      <c r="S2053" s="187"/>
      <c r="T2053" s="269"/>
      <c r="U2053" s="271">
        <f>IF(AND(H2053=0,I2053=0,J2053=0,K2053=0,L2053=0,M2053=0,N2053=0,O2053=0,P2053=0,Q2053=0,R2053=0,S2053=0,T2053=0),0,AVERAGE($H2053:T2053))</f>
        <v>0</v>
      </c>
      <c r="V2053" s="272">
        <f t="shared" si="64"/>
        <v>0</v>
      </c>
      <c r="W2053" s="272">
        <f>IF(U2053&gt;11,(U2053-#REF!-#REF!),0)</f>
        <v>0</v>
      </c>
    </row>
    <row r="2054" spans="1:23" s="2" customFormat="1" ht="10.7">
      <c r="A2054" s="259">
        <v>2029</v>
      </c>
      <c r="B2054" s="189"/>
      <c r="C2054" s="186"/>
      <c r="D2054" s="187"/>
      <c r="E2054" s="186"/>
      <c r="F2054" s="188"/>
      <c r="G2054" s="262">
        <f t="shared" si="63"/>
        <v>0</v>
      </c>
      <c r="H2054" s="192"/>
      <c r="I2054" s="187"/>
      <c r="J2054" s="187"/>
      <c r="K2054" s="187"/>
      <c r="L2054" s="187"/>
      <c r="M2054" s="187"/>
      <c r="N2054" s="187"/>
      <c r="O2054" s="187"/>
      <c r="P2054" s="187"/>
      <c r="Q2054" s="187"/>
      <c r="R2054" s="187"/>
      <c r="S2054" s="187"/>
      <c r="T2054" s="269"/>
      <c r="U2054" s="271">
        <f>IF(AND(H2054=0,I2054=0,J2054=0,K2054=0,L2054=0,M2054=0,N2054=0,O2054=0,P2054=0,Q2054=0,R2054=0,S2054=0,T2054=0),0,AVERAGE($H2054:T2054))</f>
        <v>0</v>
      </c>
      <c r="V2054" s="272">
        <f t="shared" si="64"/>
        <v>0</v>
      </c>
      <c r="W2054" s="272">
        <f>IF(U2054&gt;11,(U2054-#REF!-#REF!),0)</f>
        <v>0</v>
      </c>
    </row>
    <row r="2055" spans="1:23" s="2" customFormat="1" ht="10.7">
      <c r="A2055" s="259">
        <v>2030</v>
      </c>
      <c r="B2055" s="189"/>
      <c r="C2055" s="186"/>
      <c r="D2055" s="187"/>
      <c r="E2055" s="186"/>
      <c r="F2055" s="188"/>
      <c r="G2055" s="262">
        <f t="shared" si="63"/>
        <v>0</v>
      </c>
      <c r="H2055" s="192"/>
      <c r="I2055" s="187"/>
      <c r="J2055" s="187"/>
      <c r="K2055" s="187"/>
      <c r="L2055" s="187"/>
      <c r="M2055" s="187"/>
      <c r="N2055" s="187"/>
      <c r="O2055" s="187"/>
      <c r="P2055" s="187"/>
      <c r="Q2055" s="187"/>
      <c r="R2055" s="187"/>
      <c r="S2055" s="187"/>
      <c r="T2055" s="269"/>
      <c r="U2055" s="271">
        <f>IF(AND(H2055=0,I2055=0,J2055=0,K2055=0,L2055=0,M2055=0,N2055=0,O2055=0,P2055=0,Q2055=0,R2055=0,S2055=0,T2055=0),0,AVERAGE($H2055:T2055))</f>
        <v>0</v>
      </c>
      <c r="V2055" s="272">
        <f t="shared" si="64"/>
        <v>0</v>
      </c>
      <c r="W2055" s="272">
        <f>IF(U2055&gt;11,(U2055-#REF!-#REF!),0)</f>
        <v>0</v>
      </c>
    </row>
    <row r="2056" spans="1:23" s="2" customFormat="1" ht="10.7">
      <c r="A2056" s="259">
        <v>2031</v>
      </c>
      <c r="B2056" s="189"/>
      <c r="C2056" s="186"/>
      <c r="D2056" s="187"/>
      <c r="E2056" s="186"/>
      <c r="F2056" s="188"/>
      <c r="G2056" s="262">
        <f t="shared" si="63"/>
        <v>0</v>
      </c>
      <c r="H2056" s="192"/>
      <c r="I2056" s="187"/>
      <c r="J2056" s="187"/>
      <c r="K2056" s="187"/>
      <c r="L2056" s="187"/>
      <c r="M2056" s="187"/>
      <c r="N2056" s="187"/>
      <c r="O2056" s="187"/>
      <c r="P2056" s="187"/>
      <c r="Q2056" s="187"/>
      <c r="R2056" s="187"/>
      <c r="S2056" s="187"/>
      <c r="T2056" s="269"/>
      <c r="U2056" s="271">
        <f>IF(AND(H2056=0,I2056=0,J2056=0,K2056=0,L2056=0,M2056=0,N2056=0,O2056=0,P2056=0,Q2056=0,R2056=0,S2056=0,T2056=0),0,AVERAGE($H2056:T2056))</f>
        <v>0</v>
      </c>
      <c r="V2056" s="272">
        <f t="shared" si="64"/>
        <v>0</v>
      </c>
      <c r="W2056" s="272">
        <f>IF(U2056&gt;11,(U2056-#REF!-#REF!),0)</f>
        <v>0</v>
      </c>
    </row>
    <row r="2057" spans="1:23" s="2" customFormat="1" ht="10.7">
      <c r="A2057" s="259">
        <v>2032</v>
      </c>
      <c r="B2057" s="189"/>
      <c r="C2057" s="186"/>
      <c r="D2057" s="187"/>
      <c r="E2057" s="186"/>
      <c r="F2057" s="188"/>
      <c r="G2057" s="262">
        <f t="shared" si="63"/>
        <v>0</v>
      </c>
      <c r="H2057" s="192"/>
      <c r="I2057" s="187"/>
      <c r="J2057" s="187"/>
      <c r="K2057" s="187"/>
      <c r="L2057" s="187"/>
      <c r="M2057" s="187"/>
      <c r="N2057" s="187"/>
      <c r="O2057" s="187"/>
      <c r="P2057" s="187"/>
      <c r="Q2057" s="187"/>
      <c r="R2057" s="187"/>
      <c r="S2057" s="187"/>
      <c r="T2057" s="269"/>
      <c r="U2057" s="271">
        <f>IF(AND(H2057=0,I2057=0,J2057=0,K2057=0,L2057=0,M2057=0,N2057=0,O2057=0,P2057=0,Q2057=0,R2057=0,S2057=0,T2057=0),0,AVERAGE($H2057:T2057))</f>
        <v>0</v>
      </c>
      <c r="V2057" s="272">
        <f t="shared" si="64"/>
        <v>0</v>
      </c>
      <c r="W2057" s="272">
        <f>IF(U2057&gt;11,(U2057-#REF!-#REF!),0)</f>
        <v>0</v>
      </c>
    </row>
    <row r="2058" spans="1:23" s="2" customFormat="1" ht="10.7">
      <c r="A2058" s="259">
        <v>2033</v>
      </c>
      <c r="B2058" s="189"/>
      <c r="C2058" s="186"/>
      <c r="D2058" s="187"/>
      <c r="E2058" s="186"/>
      <c r="F2058" s="188"/>
      <c r="G2058" s="262">
        <f t="shared" si="63"/>
        <v>0</v>
      </c>
      <c r="H2058" s="192"/>
      <c r="I2058" s="187"/>
      <c r="J2058" s="187"/>
      <c r="K2058" s="187"/>
      <c r="L2058" s="187"/>
      <c r="M2058" s="187"/>
      <c r="N2058" s="187"/>
      <c r="O2058" s="187"/>
      <c r="P2058" s="187"/>
      <c r="Q2058" s="187"/>
      <c r="R2058" s="187"/>
      <c r="S2058" s="187"/>
      <c r="T2058" s="269"/>
      <c r="U2058" s="271">
        <f>IF(AND(H2058=0,I2058=0,J2058=0,K2058=0,L2058=0,M2058=0,N2058=0,O2058=0,P2058=0,Q2058=0,R2058=0,S2058=0,T2058=0),0,AVERAGE($H2058:T2058))</f>
        <v>0</v>
      </c>
      <c r="V2058" s="272">
        <f t="shared" si="64"/>
        <v>0</v>
      </c>
      <c r="W2058" s="272">
        <f>IF(U2058&gt;11,(U2058-#REF!-#REF!),0)</f>
        <v>0</v>
      </c>
    </row>
    <row r="2059" spans="1:23" s="2" customFormat="1" ht="10.7">
      <c r="A2059" s="259">
        <v>2034</v>
      </c>
      <c r="B2059" s="189"/>
      <c r="C2059" s="186"/>
      <c r="D2059" s="187"/>
      <c r="E2059" s="186"/>
      <c r="F2059" s="188"/>
      <c r="G2059" s="262">
        <f t="shared" si="63"/>
        <v>0</v>
      </c>
      <c r="H2059" s="192"/>
      <c r="I2059" s="187"/>
      <c r="J2059" s="187"/>
      <c r="K2059" s="187"/>
      <c r="L2059" s="187"/>
      <c r="M2059" s="187"/>
      <c r="N2059" s="187"/>
      <c r="O2059" s="187"/>
      <c r="P2059" s="187"/>
      <c r="Q2059" s="187"/>
      <c r="R2059" s="187"/>
      <c r="S2059" s="187"/>
      <c r="T2059" s="269"/>
      <c r="U2059" s="271">
        <f>IF(AND(H2059=0,I2059=0,J2059=0,K2059=0,L2059=0,M2059=0,N2059=0,O2059=0,P2059=0,Q2059=0,R2059=0,S2059=0,T2059=0),0,AVERAGE($H2059:T2059))</f>
        <v>0</v>
      </c>
      <c r="V2059" s="272">
        <f t="shared" si="64"/>
        <v>0</v>
      </c>
      <c r="W2059" s="272">
        <f>IF(U2059&gt;11,(U2059-#REF!-#REF!),0)</f>
        <v>0</v>
      </c>
    </row>
    <row r="2060" spans="1:23" s="2" customFormat="1" ht="10.7">
      <c r="A2060" s="259">
        <v>2035</v>
      </c>
      <c r="B2060" s="189"/>
      <c r="C2060" s="186"/>
      <c r="D2060" s="187"/>
      <c r="E2060" s="186"/>
      <c r="F2060" s="188"/>
      <c r="G2060" s="262">
        <f t="shared" si="63"/>
        <v>0</v>
      </c>
      <c r="H2060" s="192"/>
      <c r="I2060" s="187"/>
      <c r="J2060" s="187"/>
      <c r="K2060" s="187"/>
      <c r="L2060" s="187"/>
      <c r="M2060" s="187"/>
      <c r="N2060" s="187"/>
      <c r="O2060" s="187"/>
      <c r="P2060" s="187"/>
      <c r="Q2060" s="187"/>
      <c r="R2060" s="187"/>
      <c r="S2060" s="187"/>
      <c r="T2060" s="269"/>
      <c r="U2060" s="271">
        <f>IF(AND(H2060=0,I2060=0,J2060=0,K2060=0,L2060=0,M2060=0,N2060=0,O2060=0,P2060=0,Q2060=0,R2060=0,S2060=0,T2060=0),0,AVERAGE($H2060:T2060))</f>
        <v>0</v>
      </c>
      <c r="V2060" s="272">
        <f t="shared" si="64"/>
        <v>0</v>
      </c>
      <c r="W2060" s="272">
        <f>IF(U2060&gt;11,(U2060-#REF!-#REF!),0)</f>
        <v>0</v>
      </c>
    </row>
    <row r="2061" spans="1:23" s="2" customFormat="1" ht="10.7">
      <c r="A2061" s="259">
        <v>2036</v>
      </c>
      <c r="B2061" s="189"/>
      <c r="C2061" s="186"/>
      <c r="D2061" s="187"/>
      <c r="E2061" s="186"/>
      <c r="F2061" s="188"/>
      <c r="G2061" s="262">
        <f t="shared" si="63"/>
        <v>0</v>
      </c>
      <c r="H2061" s="192"/>
      <c r="I2061" s="187"/>
      <c r="J2061" s="187"/>
      <c r="K2061" s="187"/>
      <c r="L2061" s="187"/>
      <c r="M2061" s="187"/>
      <c r="N2061" s="187"/>
      <c r="O2061" s="187"/>
      <c r="P2061" s="187"/>
      <c r="Q2061" s="187"/>
      <c r="R2061" s="187"/>
      <c r="S2061" s="187"/>
      <c r="T2061" s="269"/>
      <c r="U2061" s="271">
        <f>IF(AND(H2061=0,I2061=0,J2061=0,K2061=0,L2061=0,M2061=0,N2061=0,O2061=0,P2061=0,Q2061=0,R2061=0,S2061=0,T2061=0),0,AVERAGE($H2061:T2061))</f>
        <v>0</v>
      </c>
      <c r="V2061" s="272">
        <f t="shared" si="64"/>
        <v>0</v>
      </c>
      <c r="W2061" s="272">
        <f>IF(U2061&gt;11,(U2061-#REF!-#REF!),0)</f>
        <v>0</v>
      </c>
    </row>
    <row r="2062" spans="1:23" s="2" customFormat="1" ht="10.7">
      <c r="A2062" s="259">
        <v>2037</v>
      </c>
      <c r="B2062" s="189"/>
      <c r="C2062" s="186"/>
      <c r="D2062" s="187"/>
      <c r="E2062" s="186"/>
      <c r="F2062" s="188"/>
      <c r="G2062" s="262">
        <f t="shared" si="63"/>
        <v>0</v>
      </c>
      <c r="H2062" s="192"/>
      <c r="I2062" s="187"/>
      <c r="J2062" s="187"/>
      <c r="K2062" s="187"/>
      <c r="L2062" s="187"/>
      <c r="M2062" s="187"/>
      <c r="N2062" s="187"/>
      <c r="O2062" s="187"/>
      <c r="P2062" s="187"/>
      <c r="Q2062" s="187"/>
      <c r="R2062" s="187"/>
      <c r="S2062" s="187"/>
      <c r="T2062" s="269"/>
      <c r="U2062" s="271">
        <f>IF(AND(H2062=0,I2062=0,J2062=0,K2062=0,L2062=0,M2062=0,N2062=0,O2062=0,P2062=0,Q2062=0,R2062=0,S2062=0,T2062=0),0,AVERAGE($H2062:T2062))</f>
        <v>0</v>
      </c>
      <c r="V2062" s="272">
        <f t="shared" si="64"/>
        <v>0</v>
      </c>
      <c r="W2062" s="272">
        <f>IF(U2062&gt;11,(U2062-#REF!-#REF!),0)</f>
        <v>0</v>
      </c>
    </row>
    <row r="2063" spans="1:23" s="2" customFormat="1" ht="10.7">
      <c r="A2063" s="259">
        <v>2038</v>
      </c>
      <c r="B2063" s="189"/>
      <c r="C2063" s="186"/>
      <c r="D2063" s="187"/>
      <c r="E2063" s="186"/>
      <c r="F2063" s="188"/>
      <c r="G2063" s="262">
        <f t="shared" si="63"/>
        <v>0</v>
      </c>
      <c r="H2063" s="192"/>
      <c r="I2063" s="187"/>
      <c r="J2063" s="187"/>
      <c r="K2063" s="187"/>
      <c r="L2063" s="187"/>
      <c r="M2063" s="187"/>
      <c r="N2063" s="187"/>
      <c r="O2063" s="187"/>
      <c r="P2063" s="187"/>
      <c r="Q2063" s="187"/>
      <c r="R2063" s="187"/>
      <c r="S2063" s="187"/>
      <c r="T2063" s="269"/>
      <c r="U2063" s="271">
        <f>IF(AND(H2063=0,I2063=0,J2063=0,K2063=0,L2063=0,M2063=0,N2063=0,O2063=0,P2063=0,Q2063=0,R2063=0,S2063=0,T2063=0),0,AVERAGE($H2063:T2063))</f>
        <v>0</v>
      </c>
      <c r="V2063" s="272">
        <f t="shared" si="64"/>
        <v>0</v>
      </c>
      <c r="W2063" s="272">
        <f>IF(U2063&gt;11,(U2063-#REF!-#REF!),0)</f>
        <v>0</v>
      </c>
    </row>
    <row r="2064" spans="1:23" s="2" customFormat="1" ht="10.7">
      <c r="A2064" s="259">
        <v>2039</v>
      </c>
      <c r="B2064" s="189"/>
      <c r="C2064" s="186"/>
      <c r="D2064" s="187"/>
      <c r="E2064" s="186"/>
      <c r="F2064" s="188"/>
      <c r="G2064" s="262">
        <f t="shared" si="63"/>
        <v>0</v>
      </c>
      <c r="H2064" s="192"/>
      <c r="I2064" s="187"/>
      <c r="J2064" s="187"/>
      <c r="K2064" s="187"/>
      <c r="L2064" s="187"/>
      <c r="M2064" s="187"/>
      <c r="N2064" s="187"/>
      <c r="O2064" s="187"/>
      <c r="P2064" s="187"/>
      <c r="Q2064" s="187"/>
      <c r="R2064" s="187"/>
      <c r="S2064" s="187"/>
      <c r="T2064" s="269"/>
      <c r="U2064" s="271">
        <f>IF(AND(H2064=0,I2064=0,J2064=0,K2064=0,L2064=0,M2064=0,N2064=0,O2064=0,P2064=0,Q2064=0,R2064=0,S2064=0,T2064=0),0,AVERAGE($H2064:T2064))</f>
        <v>0</v>
      </c>
      <c r="V2064" s="272">
        <f t="shared" si="64"/>
        <v>0</v>
      </c>
      <c r="W2064" s="272">
        <f>IF(U2064&gt;11,(U2064-#REF!-#REF!),0)</f>
        <v>0</v>
      </c>
    </row>
    <row r="2065" spans="1:23" s="2" customFormat="1" ht="10.7">
      <c r="A2065" s="259">
        <v>2040</v>
      </c>
      <c r="B2065" s="189"/>
      <c r="C2065" s="186"/>
      <c r="D2065" s="187"/>
      <c r="E2065" s="186"/>
      <c r="F2065" s="188"/>
      <c r="G2065" s="262">
        <f t="shared" si="63"/>
        <v>0</v>
      </c>
      <c r="H2065" s="192"/>
      <c r="I2065" s="187"/>
      <c r="J2065" s="187"/>
      <c r="K2065" s="187"/>
      <c r="L2065" s="187"/>
      <c r="M2065" s="187"/>
      <c r="N2065" s="187"/>
      <c r="O2065" s="187"/>
      <c r="P2065" s="187"/>
      <c r="Q2065" s="187"/>
      <c r="R2065" s="187"/>
      <c r="S2065" s="187"/>
      <c r="T2065" s="269"/>
      <c r="U2065" s="271">
        <f>IF(AND(H2065=0,I2065=0,J2065=0,K2065=0,L2065=0,M2065=0,N2065=0,O2065=0,P2065=0,Q2065=0,R2065=0,S2065=0,T2065=0),0,AVERAGE($H2065:T2065))</f>
        <v>0</v>
      </c>
      <c r="V2065" s="272">
        <f t="shared" si="64"/>
        <v>0</v>
      </c>
      <c r="W2065" s="272">
        <f>IF(U2065&gt;11,(U2065-#REF!-#REF!),0)</f>
        <v>0</v>
      </c>
    </row>
    <row r="2066" spans="1:23" s="2" customFormat="1" ht="10.7">
      <c r="A2066" s="259">
        <v>2041</v>
      </c>
      <c r="B2066" s="189"/>
      <c r="C2066" s="186"/>
      <c r="D2066" s="187"/>
      <c r="E2066" s="186"/>
      <c r="F2066" s="188"/>
      <c r="G2066" s="262">
        <f t="shared" si="63"/>
        <v>0</v>
      </c>
      <c r="H2066" s="192"/>
      <c r="I2066" s="187"/>
      <c r="J2066" s="187"/>
      <c r="K2066" s="187"/>
      <c r="L2066" s="187"/>
      <c r="M2066" s="187"/>
      <c r="N2066" s="187"/>
      <c r="O2066" s="187"/>
      <c r="P2066" s="187"/>
      <c r="Q2066" s="187"/>
      <c r="R2066" s="187"/>
      <c r="S2066" s="187"/>
      <c r="T2066" s="269"/>
      <c r="U2066" s="271">
        <f>IF(AND(H2066=0,I2066=0,J2066=0,K2066=0,L2066=0,M2066=0,N2066=0,O2066=0,P2066=0,Q2066=0,R2066=0,S2066=0,T2066=0),0,AVERAGE($H2066:T2066))</f>
        <v>0</v>
      </c>
      <c r="V2066" s="272">
        <f t="shared" si="64"/>
        <v>0</v>
      </c>
      <c r="W2066" s="272">
        <f>IF(U2066&gt;11,(U2066-#REF!-#REF!),0)</f>
        <v>0</v>
      </c>
    </row>
    <row r="2067" spans="1:23" s="2" customFormat="1" ht="10.7">
      <c r="A2067" s="259">
        <v>2042</v>
      </c>
      <c r="B2067" s="189"/>
      <c r="C2067" s="186"/>
      <c r="D2067" s="187"/>
      <c r="E2067" s="186"/>
      <c r="F2067" s="188"/>
      <c r="G2067" s="262">
        <f t="shared" si="63"/>
        <v>0</v>
      </c>
      <c r="H2067" s="192"/>
      <c r="I2067" s="187"/>
      <c r="J2067" s="187"/>
      <c r="K2067" s="187"/>
      <c r="L2067" s="187"/>
      <c r="M2067" s="187"/>
      <c r="N2067" s="187"/>
      <c r="O2067" s="187"/>
      <c r="P2067" s="187"/>
      <c r="Q2067" s="187"/>
      <c r="R2067" s="187"/>
      <c r="S2067" s="187"/>
      <c r="T2067" s="269"/>
      <c r="U2067" s="271">
        <f>IF(AND(H2067=0,I2067=0,J2067=0,K2067=0,L2067=0,M2067=0,N2067=0,O2067=0,P2067=0,Q2067=0,R2067=0,S2067=0,T2067=0),0,AVERAGE($H2067:T2067))</f>
        <v>0</v>
      </c>
      <c r="V2067" s="272">
        <f t="shared" si="64"/>
        <v>0</v>
      </c>
      <c r="W2067" s="272">
        <f>IF(U2067&gt;11,(U2067-#REF!-#REF!),0)</f>
        <v>0</v>
      </c>
    </row>
    <row r="2068" spans="1:23" s="2" customFormat="1" ht="10.7">
      <c r="A2068" s="259">
        <v>2043</v>
      </c>
      <c r="B2068" s="189"/>
      <c r="C2068" s="186"/>
      <c r="D2068" s="187"/>
      <c r="E2068" s="186"/>
      <c r="F2068" s="188"/>
      <c r="G2068" s="262">
        <f t="shared" si="63"/>
        <v>0</v>
      </c>
      <c r="H2068" s="192"/>
      <c r="I2068" s="187"/>
      <c r="J2068" s="187"/>
      <c r="K2068" s="187"/>
      <c r="L2068" s="187"/>
      <c r="M2068" s="187"/>
      <c r="N2068" s="187"/>
      <c r="O2068" s="187"/>
      <c r="P2068" s="187"/>
      <c r="Q2068" s="187"/>
      <c r="R2068" s="187"/>
      <c r="S2068" s="187"/>
      <c r="T2068" s="269"/>
      <c r="U2068" s="271">
        <f>IF(AND(H2068=0,I2068=0,J2068=0,K2068=0,L2068=0,M2068=0,N2068=0,O2068=0,P2068=0,Q2068=0,R2068=0,S2068=0,T2068=0),0,AVERAGE($H2068:T2068))</f>
        <v>0</v>
      </c>
      <c r="V2068" s="272">
        <f t="shared" si="64"/>
        <v>0</v>
      </c>
      <c r="W2068" s="272">
        <f>IF(U2068&gt;11,(U2068-#REF!-#REF!),0)</f>
        <v>0</v>
      </c>
    </row>
    <row r="2069" spans="1:23" s="2" customFormat="1" ht="10.7">
      <c r="A2069" s="259">
        <v>2044</v>
      </c>
      <c r="B2069" s="189"/>
      <c r="C2069" s="186"/>
      <c r="D2069" s="187"/>
      <c r="E2069" s="186"/>
      <c r="F2069" s="188"/>
      <c r="G2069" s="262">
        <f t="shared" si="63"/>
        <v>0</v>
      </c>
      <c r="H2069" s="192"/>
      <c r="I2069" s="187"/>
      <c r="J2069" s="187"/>
      <c r="K2069" s="187"/>
      <c r="L2069" s="187"/>
      <c r="M2069" s="187"/>
      <c r="N2069" s="187"/>
      <c r="O2069" s="187"/>
      <c r="P2069" s="187"/>
      <c r="Q2069" s="187"/>
      <c r="R2069" s="187"/>
      <c r="S2069" s="187"/>
      <c r="T2069" s="269"/>
      <c r="U2069" s="271">
        <f>IF(AND(H2069=0,I2069=0,J2069=0,K2069=0,L2069=0,M2069=0,N2069=0,O2069=0,P2069=0,Q2069=0,R2069=0,S2069=0,T2069=0),0,AVERAGE($H2069:T2069))</f>
        <v>0</v>
      </c>
      <c r="V2069" s="272">
        <f t="shared" si="64"/>
        <v>0</v>
      </c>
      <c r="W2069" s="272">
        <f>IF(U2069&gt;11,(U2069-#REF!-#REF!),0)</f>
        <v>0</v>
      </c>
    </row>
    <row r="2070" spans="1:23" s="2" customFormat="1" ht="10.7">
      <c r="A2070" s="259">
        <v>2045</v>
      </c>
      <c r="B2070" s="189"/>
      <c r="C2070" s="186"/>
      <c r="D2070" s="187"/>
      <c r="E2070" s="186"/>
      <c r="F2070" s="188"/>
      <c r="G2070" s="262">
        <f t="shared" si="63"/>
        <v>0</v>
      </c>
      <c r="H2070" s="192"/>
      <c r="I2070" s="187"/>
      <c r="J2070" s="187"/>
      <c r="K2070" s="187"/>
      <c r="L2070" s="187"/>
      <c r="M2070" s="187"/>
      <c r="N2070" s="187"/>
      <c r="O2070" s="187"/>
      <c r="P2070" s="187"/>
      <c r="Q2070" s="187"/>
      <c r="R2070" s="187"/>
      <c r="S2070" s="187"/>
      <c r="T2070" s="269"/>
      <c r="U2070" s="271">
        <f>IF(AND(H2070=0,I2070=0,J2070=0,K2070=0,L2070=0,M2070=0,N2070=0,O2070=0,P2070=0,Q2070=0,R2070=0,S2070=0,T2070=0),0,AVERAGE($H2070:T2070))</f>
        <v>0</v>
      </c>
      <c r="V2070" s="272">
        <f t="shared" si="64"/>
        <v>0</v>
      </c>
      <c r="W2070" s="272">
        <f>IF(U2070&gt;11,(U2070-#REF!-#REF!),0)</f>
        <v>0</v>
      </c>
    </row>
    <row r="2071" spans="1:23" s="2" customFormat="1" ht="10.7">
      <c r="A2071" s="259">
        <v>2046</v>
      </c>
      <c r="B2071" s="189"/>
      <c r="C2071" s="186"/>
      <c r="D2071" s="187"/>
      <c r="E2071" s="186"/>
      <c r="F2071" s="188"/>
      <c r="G2071" s="262">
        <f t="shared" si="63"/>
        <v>0</v>
      </c>
      <c r="H2071" s="192"/>
      <c r="I2071" s="187"/>
      <c r="J2071" s="187"/>
      <c r="K2071" s="187"/>
      <c r="L2071" s="187"/>
      <c r="M2071" s="187"/>
      <c r="N2071" s="187"/>
      <c r="O2071" s="187"/>
      <c r="P2071" s="187"/>
      <c r="Q2071" s="187"/>
      <c r="R2071" s="187"/>
      <c r="S2071" s="187"/>
      <c r="T2071" s="269"/>
      <c r="U2071" s="271">
        <f>IF(AND(H2071=0,I2071=0,J2071=0,K2071=0,L2071=0,M2071=0,N2071=0,O2071=0,P2071=0,Q2071=0,R2071=0,S2071=0,T2071=0),0,AVERAGE($H2071:T2071))</f>
        <v>0</v>
      </c>
      <c r="V2071" s="272">
        <f t="shared" si="64"/>
        <v>0</v>
      </c>
      <c r="W2071" s="272">
        <f>IF(U2071&gt;11,(U2071-#REF!-#REF!),0)</f>
        <v>0</v>
      </c>
    </row>
    <row r="2072" spans="1:23" s="2" customFormat="1" ht="10.7">
      <c r="A2072" s="259">
        <v>2047</v>
      </c>
      <c r="B2072" s="189"/>
      <c r="C2072" s="186"/>
      <c r="D2072" s="187"/>
      <c r="E2072" s="186"/>
      <c r="F2072" s="188"/>
      <c r="G2072" s="262">
        <f t="shared" si="63"/>
        <v>0</v>
      </c>
      <c r="H2072" s="192"/>
      <c r="I2072" s="187"/>
      <c r="J2072" s="187"/>
      <c r="K2072" s="187"/>
      <c r="L2072" s="187"/>
      <c r="M2072" s="187"/>
      <c r="N2072" s="187"/>
      <c r="O2072" s="187"/>
      <c r="P2072" s="187"/>
      <c r="Q2072" s="187"/>
      <c r="R2072" s="187"/>
      <c r="S2072" s="187"/>
      <c r="T2072" s="269"/>
      <c r="U2072" s="271">
        <f>IF(AND(H2072=0,I2072=0,J2072=0,K2072=0,L2072=0,M2072=0,N2072=0,O2072=0,P2072=0,Q2072=0,R2072=0,S2072=0,T2072=0),0,AVERAGE($H2072:T2072))</f>
        <v>0</v>
      </c>
      <c r="V2072" s="272">
        <f t="shared" si="64"/>
        <v>0</v>
      </c>
      <c r="W2072" s="272">
        <f>IF(U2072&gt;11,(U2072-#REF!-#REF!),0)</f>
        <v>0</v>
      </c>
    </row>
    <row r="2073" spans="1:23" s="2" customFormat="1" ht="10.7">
      <c r="A2073" s="259">
        <v>2048</v>
      </c>
      <c r="B2073" s="189"/>
      <c r="C2073" s="186"/>
      <c r="D2073" s="187"/>
      <c r="E2073" s="186"/>
      <c r="F2073" s="188"/>
      <c r="G2073" s="262">
        <f t="shared" si="63"/>
        <v>0</v>
      </c>
      <c r="H2073" s="192"/>
      <c r="I2073" s="187"/>
      <c r="J2073" s="187"/>
      <c r="K2073" s="187"/>
      <c r="L2073" s="187"/>
      <c r="M2073" s="187"/>
      <c r="N2073" s="187"/>
      <c r="O2073" s="187"/>
      <c r="P2073" s="187"/>
      <c r="Q2073" s="187"/>
      <c r="R2073" s="187"/>
      <c r="S2073" s="187"/>
      <c r="T2073" s="269"/>
      <c r="U2073" s="271">
        <f>IF(AND(H2073=0,I2073=0,J2073=0,K2073=0,L2073=0,M2073=0,N2073=0,O2073=0,P2073=0,Q2073=0,R2073=0,S2073=0,T2073=0),0,AVERAGE($H2073:T2073))</f>
        <v>0</v>
      </c>
      <c r="V2073" s="272">
        <f t="shared" si="64"/>
        <v>0</v>
      </c>
      <c r="W2073" s="272">
        <f>IF(U2073&gt;11,(U2073-#REF!-#REF!),0)</f>
        <v>0</v>
      </c>
    </row>
    <row r="2074" spans="1:23" s="2" customFormat="1" ht="10.7">
      <c r="A2074" s="259">
        <v>2049</v>
      </c>
      <c r="B2074" s="189"/>
      <c r="C2074" s="186"/>
      <c r="D2074" s="187"/>
      <c r="E2074" s="186"/>
      <c r="F2074" s="188"/>
      <c r="G2074" s="262">
        <f t="shared" si="63"/>
        <v>0</v>
      </c>
      <c r="H2074" s="192"/>
      <c r="I2074" s="187"/>
      <c r="J2074" s="187"/>
      <c r="K2074" s="187"/>
      <c r="L2074" s="187"/>
      <c r="M2074" s="187"/>
      <c r="N2074" s="187"/>
      <c r="O2074" s="187"/>
      <c r="P2074" s="187"/>
      <c r="Q2074" s="187"/>
      <c r="R2074" s="187"/>
      <c r="S2074" s="187"/>
      <c r="T2074" s="269"/>
      <c r="U2074" s="271">
        <f>IF(AND(H2074=0,I2074=0,J2074=0,K2074=0,L2074=0,M2074=0,N2074=0,O2074=0,P2074=0,Q2074=0,R2074=0,S2074=0,T2074=0),0,AVERAGE($H2074:T2074))</f>
        <v>0</v>
      </c>
      <c r="V2074" s="272">
        <f t="shared" si="64"/>
        <v>0</v>
      </c>
      <c r="W2074" s="272">
        <f>IF(U2074&gt;11,(U2074-#REF!-#REF!),0)</f>
        <v>0</v>
      </c>
    </row>
    <row r="2075" spans="1:23" s="2" customFormat="1" ht="10.7">
      <c r="A2075" s="259">
        <v>2050</v>
      </c>
      <c r="B2075" s="189"/>
      <c r="C2075" s="186"/>
      <c r="D2075" s="187"/>
      <c r="E2075" s="186"/>
      <c r="F2075" s="188"/>
      <c r="G2075" s="262">
        <f t="shared" ref="G2075:G2138" si="65">IF(E2075="Residencial",D2075,E2075)</f>
        <v>0</v>
      </c>
      <c r="H2075" s="192"/>
      <c r="I2075" s="187"/>
      <c r="J2075" s="187"/>
      <c r="K2075" s="187"/>
      <c r="L2075" s="187"/>
      <c r="M2075" s="187"/>
      <c r="N2075" s="187"/>
      <c r="O2075" s="187"/>
      <c r="P2075" s="187"/>
      <c r="Q2075" s="187"/>
      <c r="R2075" s="187"/>
      <c r="S2075" s="187"/>
      <c r="T2075" s="269"/>
      <c r="U2075" s="271">
        <f>IF(AND(H2075=0,I2075=0,J2075=0,K2075=0,L2075=0,M2075=0,N2075=0,O2075=0,P2075=0,Q2075=0,R2075=0,S2075=0,T2075=0),0,AVERAGE($H2075:T2075))</f>
        <v>0</v>
      </c>
      <c r="V2075" s="272">
        <f t="shared" ref="V2075:V2138" si="66">IF(U2075&lt;=11,U2075,11)</f>
        <v>0</v>
      </c>
      <c r="W2075" s="272">
        <f>IF(U2075&gt;11,(U2075-#REF!-#REF!),0)</f>
        <v>0</v>
      </c>
    </row>
    <row r="2076" spans="1:23" s="2" customFormat="1" ht="10.7">
      <c r="A2076" s="259">
        <v>2051</v>
      </c>
      <c r="B2076" s="189"/>
      <c r="C2076" s="186"/>
      <c r="D2076" s="187"/>
      <c r="E2076" s="186"/>
      <c r="F2076" s="188"/>
      <c r="G2076" s="262">
        <f t="shared" si="65"/>
        <v>0</v>
      </c>
      <c r="H2076" s="192"/>
      <c r="I2076" s="187"/>
      <c r="J2076" s="187"/>
      <c r="K2076" s="187"/>
      <c r="L2076" s="187"/>
      <c r="M2076" s="187"/>
      <c r="N2076" s="187"/>
      <c r="O2076" s="187"/>
      <c r="P2076" s="187"/>
      <c r="Q2076" s="187"/>
      <c r="R2076" s="187"/>
      <c r="S2076" s="187"/>
      <c r="T2076" s="269"/>
      <c r="U2076" s="271">
        <f>IF(AND(H2076=0,I2076=0,J2076=0,K2076=0,L2076=0,M2076=0,N2076=0,O2076=0,P2076=0,Q2076=0,R2076=0,S2076=0,T2076=0),0,AVERAGE($H2076:T2076))</f>
        <v>0</v>
      </c>
      <c r="V2076" s="272">
        <f t="shared" si="66"/>
        <v>0</v>
      </c>
      <c r="W2076" s="272">
        <f>IF(U2076&gt;11,(U2076-#REF!-#REF!),0)</f>
        <v>0</v>
      </c>
    </row>
    <row r="2077" spans="1:23" s="2" customFormat="1" ht="10.7">
      <c r="A2077" s="259">
        <v>2052</v>
      </c>
      <c r="B2077" s="189"/>
      <c r="C2077" s="186"/>
      <c r="D2077" s="187"/>
      <c r="E2077" s="186"/>
      <c r="F2077" s="188"/>
      <c r="G2077" s="262">
        <f t="shared" si="65"/>
        <v>0</v>
      </c>
      <c r="H2077" s="192"/>
      <c r="I2077" s="187"/>
      <c r="J2077" s="187"/>
      <c r="K2077" s="187"/>
      <c r="L2077" s="187"/>
      <c r="M2077" s="187"/>
      <c r="N2077" s="187"/>
      <c r="O2077" s="187"/>
      <c r="P2077" s="187"/>
      <c r="Q2077" s="187"/>
      <c r="R2077" s="187"/>
      <c r="S2077" s="187"/>
      <c r="T2077" s="269"/>
      <c r="U2077" s="271">
        <f>IF(AND(H2077=0,I2077=0,J2077=0,K2077=0,L2077=0,M2077=0,N2077=0,O2077=0,P2077=0,Q2077=0,R2077=0,S2077=0,T2077=0),0,AVERAGE($H2077:T2077))</f>
        <v>0</v>
      </c>
      <c r="V2077" s="272">
        <f t="shared" si="66"/>
        <v>0</v>
      </c>
      <c r="W2077" s="272">
        <f>IF(U2077&gt;11,(U2077-#REF!-#REF!),0)</f>
        <v>0</v>
      </c>
    </row>
    <row r="2078" spans="1:23" s="2" customFormat="1" ht="10.7">
      <c r="A2078" s="259">
        <v>2053</v>
      </c>
      <c r="B2078" s="189"/>
      <c r="C2078" s="186"/>
      <c r="D2078" s="187"/>
      <c r="E2078" s="186"/>
      <c r="F2078" s="188"/>
      <c r="G2078" s="262">
        <f t="shared" si="65"/>
        <v>0</v>
      </c>
      <c r="H2078" s="192"/>
      <c r="I2078" s="187"/>
      <c r="J2078" s="187"/>
      <c r="K2078" s="187"/>
      <c r="L2078" s="187"/>
      <c r="M2078" s="187"/>
      <c r="N2078" s="187"/>
      <c r="O2078" s="187"/>
      <c r="P2078" s="187"/>
      <c r="Q2078" s="187"/>
      <c r="R2078" s="187"/>
      <c r="S2078" s="187"/>
      <c r="T2078" s="269"/>
      <c r="U2078" s="271">
        <f>IF(AND(H2078=0,I2078=0,J2078=0,K2078=0,L2078=0,M2078=0,N2078=0,O2078=0,P2078=0,Q2078=0,R2078=0,S2078=0,T2078=0),0,AVERAGE($H2078:T2078))</f>
        <v>0</v>
      </c>
      <c r="V2078" s="272">
        <f t="shared" si="66"/>
        <v>0</v>
      </c>
      <c r="W2078" s="272">
        <f>IF(U2078&gt;11,(U2078-#REF!-#REF!),0)</f>
        <v>0</v>
      </c>
    </row>
    <row r="2079" spans="1:23" s="2" customFormat="1" ht="10.7">
      <c r="A2079" s="259">
        <v>2054</v>
      </c>
      <c r="B2079" s="189"/>
      <c r="C2079" s="186"/>
      <c r="D2079" s="187"/>
      <c r="E2079" s="186"/>
      <c r="F2079" s="188"/>
      <c r="G2079" s="262">
        <f t="shared" si="65"/>
        <v>0</v>
      </c>
      <c r="H2079" s="192"/>
      <c r="I2079" s="187"/>
      <c r="J2079" s="187"/>
      <c r="K2079" s="187"/>
      <c r="L2079" s="187"/>
      <c r="M2079" s="187"/>
      <c r="N2079" s="187"/>
      <c r="O2079" s="187"/>
      <c r="P2079" s="187"/>
      <c r="Q2079" s="187"/>
      <c r="R2079" s="187"/>
      <c r="S2079" s="187"/>
      <c r="T2079" s="269"/>
      <c r="U2079" s="271">
        <f>IF(AND(H2079=0,I2079=0,J2079=0,K2079=0,L2079=0,M2079=0,N2079=0,O2079=0,P2079=0,Q2079=0,R2079=0,S2079=0,T2079=0),0,AVERAGE($H2079:T2079))</f>
        <v>0</v>
      </c>
      <c r="V2079" s="272">
        <f t="shared" si="66"/>
        <v>0</v>
      </c>
      <c r="W2079" s="272">
        <f>IF(U2079&gt;11,(U2079-#REF!-#REF!),0)</f>
        <v>0</v>
      </c>
    </row>
    <row r="2080" spans="1:23" s="2" customFormat="1" ht="10.7">
      <c r="A2080" s="259">
        <v>2055</v>
      </c>
      <c r="B2080" s="189"/>
      <c r="C2080" s="186"/>
      <c r="D2080" s="187"/>
      <c r="E2080" s="186"/>
      <c r="F2080" s="188"/>
      <c r="G2080" s="262">
        <f t="shared" si="65"/>
        <v>0</v>
      </c>
      <c r="H2080" s="192"/>
      <c r="I2080" s="187"/>
      <c r="J2080" s="187"/>
      <c r="K2080" s="187"/>
      <c r="L2080" s="187"/>
      <c r="M2080" s="187"/>
      <c r="N2080" s="187"/>
      <c r="O2080" s="187"/>
      <c r="P2080" s="187"/>
      <c r="Q2080" s="187"/>
      <c r="R2080" s="187"/>
      <c r="S2080" s="187"/>
      <c r="T2080" s="269"/>
      <c r="U2080" s="271">
        <f>IF(AND(H2080=0,I2080=0,J2080=0,K2080=0,L2080=0,M2080=0,N2080=0,O2080=0,P2080=0,Q2080=0,R2080=0,S2080=0,T2080=0),0,AVERAGE($H2080:T2080))</f>
        <v>0</v>
      </c>
      <c r="V2080" s="272">
        <f t="shared" si="66"/>
        <v>0</v>
      </c>
      <c r="W2080" s="272">
        <f>IF(U2080&gt;11,(U2080-#REF!-#REF!),0)</f>
        <v>0</v>
      </c>
    </row>
    <row r="2081" spans="1:23" s="2" customFormat="1" ht="10.7">
      <c r="A2081" s="259">
        <v>2056</v>
      </c>
      <c r="B2081" s="189"/>
      <c r="C2081" s="186"/>
      <c r="D2081" s="187"/>
      <c r="E2081" s="186"/>
      <c r="F2081" s="188"/>
      <c r="G2081" s="262">
        <f t="shared" si="65"/>
        <v>0</v>
      </c>
      <c r="H2081" s="192"/>
      <c r="I2081" s="187"/>
      <c r="J2081" s="187"/>
      <c r="K2081" s="187"/>
      <c r="L2081" s="187"/>
      <c r="M2081" s="187"/>
      <c r="N2081" s="187"/>
      <c r="O2081" s="187"/>
      <c r="P2081" s="187"/>
      <c r="Q2081" s="187"/>
      <c r="R2081" s="187"/>
      <c r="S2081" s="187"/>
      <c r="T2081" s="269"/>
      <c r="U2081" s="271">
        <f>IF(AND(H2081=0,I2081=0,J2081=0,K2081=0,L2081=0,M2081=0,N2081=0,O2081=0,P2081=0,Q2081=0,R2081=0,S2081=0,T2081=0),0,AVERAGE($H2081:T2081))</f>
        <v>0</v>
      </c>
      <c r="V2081" s="272">
        <f t="shared" si="66"/>
        <v>0</v>
      </c>
      <c r="W2081" s="272">
        <f>IF(U2081&gt;11,(U2081-#REF!-#REF!),0)</f>
        <v>0</v>
      </c>
    </row>
    <row r="2082" spans="1:23" s="2" customFormat="1" ht="10.7">
      <c r="A2082" s="259">
        <v>2057</v>
      </c>
      <c r="B2082" s="189"/>
      <c r="C2082" s="186"/>
      <c r="D2082" s="187"/>
      <c r="E2082" s="186"/>
      <c r="F2082" s="188"/>
      <c r="G2082" s="262">
        <f t="shared" si="65"/>
        <v>0</v>
      </c>
      <c r="H2082" s="192"/>
      <c r="I2082" s="187"/>
      <c r="J2082" s="187"/>
      <c r="K2082" s="187"/>
      <c r="L2082" s="187"/>
      <c r="M2082" s="187"/>
      <c r="N2082" s="187"/>
      <c r="O2082" s="187"/>
      <c r="P2082" s="187"/>
      <c r="Q2082" s="187"/>
      <c r="R2082" s="187"/>
      <c r="S2082" s="187"/>
      <c r="T2082" s="269"/>
      <c r="U2082" s="271">
        <f>IF(AND(H2082=0,I2082=0,J2082=0,K2082=0,L2082=0,M2082=0,N2082=0,O2082=0,P2082=0,Q2082=0,R2082=0,S2082=0,T2082=0),0,AVERAGE($H2082:T2082))</f>
        <v>0</v>
      </c>
      <c r="V2082" s="272">
        <f t="shared" si="66"/>
        <v>0</v>
      </c>
      <c r="W2082" s="272">
        <f>IF(U2082&gt;11,(U2082-#REF!-#REF!),0)</f>
        <v>0</v>
      </c>
    </row>
    <row r="2083" spans="1:23" s="2" customFormat="1" ht="10.7">
      <c r="A2083" s="259">
        <v>2058</v>
      </c>
      <c r="B2083" s="189"/>
      <c r="C2083" s="186"/>
      <c r="D2083" s="187"/>
      <c r="E2083" s="186"/>
      <c r="F2083" s="188"/>
      <c r="G2083" s="262">
        <f t="shared" si="65"/>
        <v>0</v>
      </c>
      <c r="H2083" s="192"/>
      <c r="I2083" s="187"/>
      <c r="J2083" s="187"/>
      <c r="K2083" s="187"/>
      <c r="L2083" s="187"/>
      <c r="M2083" s="187"/>
      <c r="N2083" s="187"/>
      <c r="O2083" s="187"/>
      <c r="P2083" s="187"/>
      <c r="Q2083" s="187"/>
      <c r="R2083" s="187"/>
      <c r="S2083" s="187"/>
      <c r="T2083" s="269"/>
      <c r="U2083" s="271">
        <f>IF(AND(H2083=0,I2083=0,J2083=0,K2083=0,L2083=0,M2083=0,N2083=0,O2083=0,P2083=0,Q2083=0,R2083=0,S2083=0,T2083=0),0,AVERAGE($H2083:T2083))</f>
        <v>0</v>
      </c>
      <c r="V2083" s="272">
        <f t="shared" si="66"/>
        <v>0</v>
      </c>
      <c r="W2083" s="272">
        <f>IF(U2083&gt;11,(U2083-#REF!-#REF!),0)</f>
        <v>0</v>
      </c>
    </row>
    <row r="2084" spans="1:23" s="2" customFormat="1" ht="10.7">
      <c r="A2084" s="259">
        <v>2059</v>
      </c>
      <c r="B2084" s="189"/>
      <c r="C2084" s="186"/>
      <c r="D2084" s="187"/>
      <c r="E2084" s="186"/>
      <c r="F2084" s="188"/>
      <c r="G2084" s="262">
        <f t="shared" si="65"/>
        <v>0</v>
      </c>
      <c r="H2084" s="192"/>
      <c r="I2084" s="187"/>
      <c r="J2084" s="187"/>
      <c r="K2084" s="187"/>
      <c r="L2084" s="187"/>
      <c r="M2084" s="187"/>
      <c r="N2084" s="187"/>
      <c r="O2084" s="187"/>
      <c r="P2084" s="187"/>
      <c r="Q2084" s="187"/>
      <c r="R2084" s="187"/>
      <c r="S2084" s="187"/>
      <c r="T2084" s="269"/>
      <c r="U2084" s="271">
        <f>IF(AND(H2084=0,I2084=0,J2084=0,K2084=0,L2084=0,M2084=0,N2084=0,O2084=0,P2084=0,Q2084=0,R2084=0,S2084=0,T2084=0),0,AVERAGE($H2084:T2084))</f>
        <v>0</v>
      </c>
      <c r="V2084" s="272">
        <f t="shared" si="66"/>
        <v>0</v>
      </c>
      <c r="W2084" s="272">
        <f>IF(U2084&gt;11,(U2084-#REF!-#REF!),0)</f>
        <v>0</v>
      </c>
    </row>
    <row r="2085" spans="1:23" s="2" customFormat="1" ht="10.7">
      <c r="A2085" s="259">
        <v>2060</v>
      </c>
      <c r="B2085" s="189"/>
      <c r="C2085" s="186"/>
      <c r="D2085" s="187"/>
      <c r="E2085" s="186"/>
      <c r="F2085" s="188"/>
      <c r="G2085" s="262">
        <f t="shared" si="65"/>
        <v>0</v>
      </c>
      <c r="H2085" s="192"/>
      <c r="I2085" s="187"/>
      <c r="J2085" s="187"/>
      <c r="K2085" s="187"/>
      <c r="L2085" s="187"/>
      <c r="M2085" s="187"/>
      <c r="N2085" s="187"/>
      <c r="O2085" s="187"/>
      <c r="P2085" s="187"/>
      <c r="Q2085" s="187"/>
      <c r="R2085" s="187"/>
      <c r="S2085" s="187"/>
      <c r="T2085" s="269"/>
      <c r="U2085" s="271">
        <f>IF(AND(H2085=0,I2085=0,J2085=0,K2085=0,L2085=0,M2085=0,N2085=0,O2085=0,P2085=0,Q2085=0,R2085=0,S2085=0,T2085=0),0,AVERAGE($H2085:T2085))</f>
        <v>0</v>
      </c>
      <c r="V2085" s="272">
        <f t="shared" si="66"/>
        <v>0</v>
      </c>
      <c r="W2085" s="272">
        <f>IF(U2085&gt;11,(U2085-#REF!-#REF!),0)</f>
        <v>0</v>
      </c>
    </row>
    <row r="2086" spans="1:23" s="2" customFormat="1" ht="10.7">
      <c r="A2086" s="259">
        <v>2061</v>
      </c>
      <c r="B2086" s="189"/>
      <c r="C2086" s="186"/>
      <c r="D2086" s="187"/>
      <c r="E2086" s="186"/>
      <c r="F2086" s="188"/>
      <c r="G2086" s="262">
        <f t="shared" si="65"/>
        <v>0</v>
      </c>
      <c r="H2086" s="192"/>
      <c r="I2086" s="187"/>
      <c r="J2086" s="187"/>
      <c r="K2086" s="187"/>
      <c r="L2086" s="187"/>
      <c r="M2086" s="187"/>
      <c r="N2086" s="187"/>
      <c r="O2086" s="187"/>
      <c r="P2086" s="187"/>
      <c r="Q2086" s="187"/>
      <c r="R2086" s="187"/>
      <c r="S2086" s="187"/>
      <c r="T2086" s="269"/>
      <c r="U2086" s="271">
        <f>IF(AND(H2086=0,I2086=0,J2086=0,K2086=0,L2086=0,M2086=0,N2086=0,O2086=0,P2086=0,Q2086=0,R2086=0,S2086=0,T2086=0),0,AVERAGE($H2086:T2086))</f>
        <v>0</v>
      </c>
      <c r="V2086" s="272">
        <f t="shared" si="66"/>
        <v>0</v>
      </c>
      <c r="W2086" s="272">
        <f>IF(U2086&gt;11,(U2086-#REF!-#REF!),0)</f>
        <v>0</v>
      </c>
    </row>
    <row r="2087" spans="1:23" s="2" customFormat="1" ht="10.7">
      <c r="A2087" s="259">
        <v>2062</v>
      </c>
      <c r="B2087" s="189"/>
      <c r="C2087" s="186"/>
      <c r="D2087" s="187"/>
      <c r="E2087" s="186"/>
      <c r="F2087" s="188"/>
      <c r="G2087" s="262">
        <f t="shared" si="65"/>
        <v>0</v>
      </c>
      <c r="H2087" s="192"/>
      <c r="I2087" s="187"/>
      <c r="J2087" s="187"/>
      <c r="K2087" s="187"/>
      <c r="L2087" s="187"/>
      <c r="M2087" s="187"/>
      <c r="N2087" s="187"/>
      <c r="O2087" s="187"/>
      <c r="P2087" s="187"/>
      <c r="Q2087" s="187"/>
      <c r="R2087" s="187"/>
      <c r="S2087" s="187"/>
      <c r="T2087" s="269"/>
      <c r="U2087" s="271">
        <f>IF(AND(H2087=0,I2087=0,J2087=0,K2087=0,L2087=0,M2087=0,N2087=0,O2087=0,P2087=0,Q2087=0,R2087=0,S2087=0,T2087=0),0,AVERAGE($H2087:T2087))</f>
        <v>0</v>
      </c>
      <c r="V2087" s="272">
        <f t="shared" si="66"/>
        <v>0</v>
      </c>
      <c r="W2087" s="272">
        <f>IF(U2087&gt;11,(U2087-#REF!-#REF!),0)</f>
        <v>0</v>
      </c>
    </row>
    <row r="2088" spans="1:23" s="2" customFormat="1" ht="10.7">
      <c r="A2088" s="259">
        <v>2063</v>
      </c>
      <c r="B2088" s="189"/>
      <c r="C2088" s="186"/>
      <c r="D2088" s="187"/>
      <c r="E2088" s="186"/>
      <c r="F2088" s="188"/>
      <c r="G2088" s="262">
        <f t="shared" si="65"/>
        <v>0</v>
      </c>
      <c r="H2088" s="192"/>
      <c r="I2088" s="187"/>
      <c r="J2088" s="187"/>
      <c r="K2088" s="187"/>
      <c r="L2088" s="187"/>
      <c r="M2088" s="187"/>
      <c r="N2088" s="187"/>
      <c r="O2088" s="187"/>
      <c r="P2088" s="187"/>
      <c r="Q2088" s="187"/>
      <c r="R2088" s="187"/>
      <c r="S2088" s="187"/>
      <c r="T2088" s="269"/>
      <c r="U2088" s="271">
        <f>IF(AND(H2088=0,I2088=0,J2088=0,K2088=0,L2088=0,M2088=0,N2088=0,O2088=0,P2088=0,Q2088=0,R2088=0,S2088=0,T2088=0),0,AVERAGE($H2088:T2088))</f>
        <v>0</v>
      </c>
      <c r="V2088" s="272">
        <f t="shared" si="66"/>
        <v>0</v>
      </c>
      <c r="W2088" s="272">
        <f>IF(U2088&gt;11,(U2088-#REF!-#REF!),0)</f>
        <v>0</v>
      </c>
    </row>
    <row r="2089" spans="1:23" s="2" customFormat="1" ht="10.7">
      <c r="A2089" s="259">
        <v>2064</v>
      </c>
      <c r="B2089" s="189"/>
      <c r="C2089" s="186"/>
      <c r="D2089" s="187"/>
      <c r="E2089" s="186"/>
      <c r="F2089" s="188"/>
      <c r="G2089" s="262">
        <f t="shared" si="65"/>
        <v>0</v>
      </c>
      <c r="H2089" s="192"/>
      <c r="I2089" s="187"/>
      <c r="J2089" s="187"/>
      <c r="K2089" s="187"/>
      <c r="L2089" s="187"/>
      <c r="M2089" s="187"/>
      <c r="N2089" s="187"/>
      <c r="O2089" s="187"/>
      <c r="P2089" s="187"/>
      <c r="Q2089" s="187"/>
      <c r="R2089" s="187"/>
      <c r="S2089" s="187"/>
      <c r="T2089" s="269"/>
      <c r="U2089" s="271">
        <f>IF(AND(H2089=0,I2089=0,J2089=0,K2089=0,L2089=0,M2089=0,N2089=0,O2089=0,P2089=0,Q2089=0,R2089=0,S2089=0,T2089=0),0,AVERAGE($H2089:T2089))</f>
        <v>0</v>
      </c>
      <c r="V2089" s="272">
        <f t="shared" si="66"/>
        <v>0</v>
      </c>
      <c r="W2089" s="272">
        <f>IF(U2089&gt;11,(U2089-#REF!-#REF!),0)</f>
        <v>0</v>
      </c>
    </row>
    <row r="2090" spans="1:23" s="2" customFormat="1" ht="10.7">
      <c r="A2090" s="259">
        <v>2065</v>
      </c>
      <c r="B2090" s="189"/>
      <c r="C2090" s="186"/>
      <c r="D2090" s="187"/>
      <c r="E2090" s="186"/>
      <c r="F2090" s="188"/>
      <c r="G2090" s="262">
        <f t="shared" si="65"/>
        <v>0</v>
      </c>
      <c r="H2090" s="192"/>
      <c r="I2090" s="187"/>
      <c r="J2090" s="187"/>
      <c r="K2090" s="187"/>
      <c r="L2090" s="187"/>
      <c r="M2090" s="187"/>
      <c r="N2090" s="187"/>
      <c r="O2090" s="187"/>
      <c r="P2090" s="187"/>
      <c r="Q2090" s="187"/>
      <c r="R2090" s="187"/>
      <c r="S2090" s="187"/>
      <c r="T2090" s="269"/>
      <c r="U2090" s="271">
        <f>IF(AND(H2090=0,I2090=0,J2090=0,K2090=0,L2090=0,M2090=0,N2090=0,O2090=0,P2090=0,Q2090=0,R2090=0,S2090=0,T2090=0),0,AVERAGE($H2090:T2090))</f>
        <v>0</v>
      </c>
      <c r="V2090" s="272">
        <f t="shared" si="66"/>
        <v>0</v>
      </c>
      <c r="W2090" s="272">
        <f>IF(U2090&gt;11,(U2090-#REF!-#REF!),0)</f>
        <v>0</v>
      </c>
    </row>
    <row r="2091" spans="1:23" s="2" customFormat="1" ht="10.7">
      <c r="A2091" s="259">
        <v>2066</v>
      </c>
      <c r="B2091" s="189"/>
      <c r="C2091" s="186"/>
      <c r="D2091" s="187"/>
      <c r="E2091" s="186"/>
      <c r="F2091" s="188"/>
      <c r="G2091" s="262">
        <f t="shared" si="65"/>
        <v>0</v>
      </c>
      <c r="H2091" s="192"/>
      <c r="I2091" s="187"/>
      <c r="J2091" s="187"/>
      <c r="K2091" s="187"/>
      <c r="L2091" s="187"/>
      <c r="M2091" s="187"/>
      <c r="N2091" s="187"/>
      <c r="O2091" s="187"/>
      <c r="P2091" s="187"/>
      <c r="Q2091" s="187"/>
      <c r="R2091" s="187"/>
      <c r="S2091" s="187"/>
      <c r="T2091" s="269"/>
      <c r="U2091" s="271">
        <f>IF(AND(H2091=0,I2091=0,J2091=0,K2091=0,L2091=0,M2091=0,N2091=0,O2091=0,P2091=0,Q2091=0,R2091=0,S2091=0,T2091=0),0,AVERAGE($H2091:T2091))</f>
        <v>0</v>
      </c>
      <c r="V2091" s="272">
        <f t="shared" si="66"/>
        <v>0</v>
      </c>
      <c r="W2091" s="272">
        <f>IF(U2091&gt;11,(U2091-#REF!-#REF!),0)</f>
        <v>0</v>
      </c>
    </row>
    <row r="2092" spans="1:23" s="2" customFormat="1" ht="10.7">
      <c r="A2092" s="259">
        <v>2067</v>
      </c>
      <c r="B2092" s="189"/>
      <c r="C2092" s="186"/>
      <c r="D2092" s="187"/>
      <c r="E2092" s="186"/>
      <c r="F2092" s="188"/>
      <c r="G2092" s="262">
        <f t="shared" si="65"/>
        <v>0</v>
      </c>
      <c r="H2092" s="192"/>
      <c r="I2092" s="187"/>
      <c r="J2092" s="187"/>
      <c r="K2092" s="187"/>
      <c r="L2092" s="187"/>
      <c r="M2092" s="187"/>
      <c r="N2092" s="187"/>
      <c r="O2092" s="187"/>
      <c r="P2092" s="187"/>
      <c r="Q2092" s="187"/>
      <c r="R2092" s="187"/>
      <c r="S2092" s="187"/>
      <c r="T2092" s="269"/>
      <c r="U2092" s="271">
        <f>IF(AND(H2092=0,I2092=0,J2092=0,K2092=0,L2092=0,M2092=0,N2092=0,O2092=0,P2092=0,Q2092=0,R2092=0,S2092=0,T2092=0),0,AVERAGE($H2092:T2092))</f>
        <v>0</v>
      </c>
      <c r="V2092" s="272">
        <f t="shared" si="66"/>
        <v>0</v>
      </c>
      <c r="W2092" s="272">
        <f>IF(U2092&gt;11,(U2092-#REF!-#REF!),0)</f>
        <v>0</v>
      </c>
    </row>
    <row r="2093" spans="1:23" s="2" customFormat="1" ht="10.7">
      <c r="A2093" s="259">
        <v>2068</v>
      </c>
      <c r="B2093" s="189"/>
      <c r="C2093" s="186"/>
      <c r="D2093" s="187"/>
      <c r="E2093" s="186"/>
      <c r="F2093" s="188"/>
      <c r="G2093" s="262">
        <f t="shared" si="65"/>
        <v>0</v>
      </c>
      <c r="H2093" s="192"/>
      <c r="I2093" s="187"/>
      <c r="J2093" s="187"/>
      <c r="K2093" s="187"/>
      <c r="L2093" s="187"/>
      <c r="M2093" s="187"/>
      <c r="N2093" s="187"/>
      <c r="O2093" s="187"/>
      <c r="P2093" s="187"/>
      <c r="Q2093" s="187"/>
      <c r="R2093" s="187"/>
      <c r="S2093" s="187"/>
      <c r="T2093" s="269"/>
      <c r="U2093" s="271">
        <f>IF(AND(H2093=0,I2093=0,J2093=0,K2093=0,L2093=0,M2093=0,N2093=0,O2093=0,P2093=0,Q2093=0,R2093=0,S2093=0,T2093=0),0,AVERAGE($H2093:T2093))</f>
        <v>0</v>
      </c>
      <c r="V2093" s="272">
        <f t="shared" si="66"/>
        <v>0</v>
      </c>
      <c r="W2093" s="272">
        <f>IF(U2093&gt;11,(U2093-#REF!-#REF!),0)</f>
        <v>0</v>
      </c>
    </row>
    <row r="2094" spans="1:23" s="2" customFormat="1" ht="10.7">
      <c r="A2094" s="259">
        <v>2069</v>
      </c>
      <c r="B2094" s="189"/>
      <c r="C2094" s="186"/>
      <c r="D2094" s="187"/>
      <c r="E2094" s="186"/>
      <c r="F2094" s="188"/>
      <c r="G2094" s="262">
        <f t="shared" si="65"/>
        <v>0</v>
      </c>
      <c r="H2094" s="192"/>
      <c r="I2094" s="187"/>
      <c r="J2094" s="187"/>
      <c r="K2094" s="187"/>
      <c r="L2094" s="187"/>
      <c r="M2094" s="187"/>
      <c r="N2094" s="187"/>
      <c r="O2094" s="187"/>
      <c r="P2094" s="187"/>
      <c r="Q2094" s="187"/>
      <c r="R2094" s="187"/>
      <c r="S2094" s="187"/>
      <c r="T2094" s="269"/>
      <c r="U2094" s="271">
        <f>IF(AND(H2094=0,I2094=0,J2094=0,K2094=0,L2094=0,M2094=0,N2094=0,O2094=0,P2094=0,Q2094=0,R2094=0,S2094=0,T2094=0),0,AVERAGE($H2094:T2094))</f>
        <v>0</v>
      </c>
      <c r="V2094" s="272">
        <f t="shared" si="66"/>
        <v>0</v>
      </c>
      <c r="W2094" s="272">
        <f>IF(U2094&gt;11,(U2094-#REF!-#REF!),0)</f>
        <v>0</v>
      </c>
    </row>
    <row r="2095" spans="1:23" s="2" customFormat="1" ht="10.7">
      <c r="A2095" s="259">
        <v>2070</v>
      </c>
      <c r="B2095" s="189"/>
      <c r="C2095" s="186"/>
      <c r="D2095" s="187"/>
      <c r="E2095" s="186"/>
      <c r="F2095" s="188"/>
      <c r="G2095" s="262">
        <f t="shared" si="65"/>
        <v>0</v>
      </c>
      <c r="H2095" s="192"/>
      <c r="I2095" s="187"/>
      <c r="J2095" s="187"/>
      <c r="K2095" s="187"/>
      <c r="L2095" s="187"/>
      <c r="M2095" s="187"/>
      <c r="N2095" s="187"/>
      <c r="O2095" s="187"/>
      <c r="P2095" s="187"/>
      <c r="Q2095" s="187"/>
      <c r="R2095" s="187"/>
      <c r="S2095" s="187"/>
      <c r="T2095" s="269"/>
      <c r="U2095" s="271">
        <f>IF(AND(H2095=0,I2095=0,J2095=0,K2095=0,L2095=0,M2095=0,N2095=0,O2095=0,P2095=0,Q2095=0,R2095=0,S2095=0,T2095=0),0,AVERAGE($H2095:T2095))</f>
        <v>0</v>
      </c>
      <c r="V2095" s="272">
        <f t="shared" si="66"/>
        <v>0</v>
      </c>
      <c r="W2095" s="272">
        <f>IF(U2095&gt;11,(U2095-#REF!-#REF!),0)</f>
        <v>0</v>
      </c>
    </row>
    <row r="2096" spans="1:23" s="2" customFormat="1" ht="10.7">
      <c r="A2096" s="259">
        <v>2071</v>
      </c>
      <c r="B2096" s="189"/>
      <c r="C2096" s="186"/>
      <c r="D2096" s="187"/>
      <c r="E2096" s="186"/>
      <c r="F2096" s="188"/>
      <c r="G2096" s="262">
        <f t="shared" si="65"/>
        <v>0</v>
      </c>
      <c r="H2096" s="192"/>
      <c r="I2096" s="187"/>
      <c r="J2096" s="187"/>
      <c r="K2096" s="187"/>
      <c r="L2096" s="187"/>
      <c r="M2096" s="187"/>
      <c r="N2096" s="187"/>
      <c r="O2096" s="187"/>
      <c r="P2096" s="187"/>
      <c r="Q2096" s="187"/>
      <c r="R2096" s="187"/>
      <c r="S2096" s="187"/>
      <c r="T2096" s="269"/>
      <c r="U2096" s="271">
        <f>IF(AND(H2096=0,I2096=0,J2096=0,K2096=0,L2096=0,M2096=0,N2096=0,O2096=0,P2096=0,Q2096=0,R2096=0,S2096=0,T2096=0),0,AVERAGE($H2096:T2096))</f>
        <v>0</v>
      </c>
      <c r="V2096" s="272">
        <f t="shared" si="66"/>
        <v>0</v>
      </c>
      <c r="W2096" s="272">
        <f>IF(U2096&gt;11,(U2096-#REF!-#REF!),0)</f>
        <v>0</v>
      </c>
    </row>
    <row r="2097" spans="1:23" s="2" customFormat="1" ht="10.7">
      <c r="A2097" s="259">
        <v>2072</v>
      </c>
      <c r="B2097" s="189"/>
      <c r="C2097" s="186"/>
      <c r="D2097" s="187"/>
      <c r="E2097" s="186"/>
      <c r="F2097" s="188"/>
      <c r="G2097" s="262">
        <f t="shared" si="65"/>
        <v>0</v>
      </c>
      <c r="H2097" s="192"/>
      <c r="I2097" s="187"/>
      <c r="J2097" s="187"/>
      <c r="K2097" s="187"/>
      <c r="L2097" s="187"/>
      <c r="M2097" s="187"/>
      <c r="N2097" s="187"/>
      <c r="O2097" s="187"/>
      <c r="P2097" s="187"/>
      <c r="Q2097" s="187"/>
      <c r="R2097" s="187"/>
      <c r="S2097" s="187"/>
      <c r="T2097" s="269"/>
      <c r="U2097" s="271">
        <f>IF(AND(H2097=0,I2097=0,J2097=0,K2097=0,L2097=0,M2097=0,N2097=0,O2097=0,P2097=0,Q2097=0,R2097=0,S2097=0,T2097=0),0,AVERAGE($H2097:T2097))</f>
        <v>0</v>
      </c>
      <c r="V2097" s="272">
        <f t="shared" si="66"/>
        <v>0</v>
      </c>
      <c r="W2097" s="272">
        <f>IF(U2097&gt;11,(U2097-#REF!-#REF!),0)</f>
        <v>0</v>
      </c>
    </row>
    <row r="2098" spans="1:23" s="2" customFormat="1" ht="10.7">
      <c r="A2098" s="259">
        <v>2073</v>
      </c>
      <c r="B2098" s="189"/>
      <c r="C2098" s="186"/>
      <c r="D2098" s="187"/>
      <c r="E2098" s="186"/>
      <c r="F2098" s="188"/>
      <c r="G2098" s="262">
        <f t="shared" si="65"/>
        <v>0</v>
      </c>
      <c r="H2098" s="192"/>
      <c r="I2098" s="187"/>
      <c r="J2098" s="187"/>
      <c r="K2098" s="187"/>
      <c r="L2098" s="187"/>
      <c r="M2098" s="187"/>
      <c r="N2098" s="187"/>
      <c r="O2098" s="187"/>
      <c r="P2098" s="187"/>
      <c r="Q2098" s="187"/>
      <c r="R2098" s="187"/>
      <c r="S2098" s="187"/>
      <c r="T2098" s="269"/>
      <c r="U2098" s="271">
        <f>IF(AND(H2098=0,I2098=0,J2098=0,K2098=0,L2098=0,M2098=0,N2098=0,O2098=0,P2098=0,Q2098=0,R2098=0,S2098=0,T2098=0),0,AVERAGE($H2098:T2098))</f>
        <v>0</v>
      </c>
      <c r="V2098" s="272">
        <f t="shared" si="66"/>
        <v>0</v>
      </c>
      <c r="W2098" s="272">
        <f>IF(U2098&gt;11,(U2098-#REF!-#REF!),0)</f>
        <v>0</v>
      </c>
    </row>
    <row r="2099" spans="1:23" s="2" customFormat="1" ht="10.7">
      <c r="A2099" s="259">
        <v>2074</v>
      </c>
      <c r="B2099" s="189"/>
      <c r="C2099" s="186"/>
      <c r="D2099" s="187"/>
      <c r="E2099" s="186"/>
      <c r="F2099" s="188"/>
      <c r="G2099" s="262">
        <f t="shared" si="65"/>
        <v>0</v>
      </c>
      <c r="H2099" s="192"/>
      <c r="I2099" s="187"/>
      <c r="J2099" s="187"/>
      <c r="K2099" s="187"/>
      <c r="L2099" s="187"/>
      <c r="M2099" s="187"/>
      <c r="N2099" s="187"/>
      <c r="O2099" s="187"/>
      <c r="P2099" s="187"/>
      <c r="Q2099" s="187"/>
      <c r="R2099" s="187"/>
      <c r="S2099" s="187"/>
      <c r="T2099" s="269"/>
      <c r="U2099" s="271">
        <f>IF(AND(H2099=0,I2099=0,J2099=0,K2099=0,L2099=0,M2099=0,N2099=0,O2099=0,P2099=0,Q2099=0,R2099=0,S2099=0,T2099=0),0,AVERAGE($H2099:T2099))</f>
        <v>0</v>
      </c>
      <c r="V2099" s="272">
        <f t="shared" si="66"/>
        <v>0</v>
      </c>
      <c r="W2099" s="272">
        <f>IF(U2099&gt;11,(U2099-#REF!-#REF!),0)</f>
        <v>0</v>
      </c>
    </row>
    <row r="2100" spans="1:23" s="2" customFormat="1" ht="10.7">
      <c r="A2100" s="259">
        <v>2075</v>
      </c>
      <c r="B2100" s="189"/>
      <c r="C2100" s="186"/>
      <c r="D2100" s="187"/>
      <c r="E2100" s="186"/>
      <c r="F2100" s="188"/>
      <c r="G2100" s="262">
        <f t="shared" si="65"/>
        <v>0</v>
      </c>
      <c r="H2100" s="192"/>
      <c r="I2100" s="187"/>
      <c r="J2100" s="187"/>
      <c r="K2100" s="187"/>
      <c r="L2100" s="187"/>
      <c r="M2100" s="187"/>
      <c r="N2100" s="187"/>
      <c r="O2100" s="187"/>
      <c r="P2100" s="187"/>
      <c r="Q2100" s="187"/>
      <c r="R2100" s="187"/>
      <c r="S2100" s="187"/>
      <c r="T2100" s="269"/>
      <c r="U2100" s="271">
        <f>IF(AND(H2100=0,I2100=0,J2100=0,K2100=0,L2100=0,M2100=0,N2100=0,O2100=0,P2100=0,Q2100=0,R2100=0,S2100=0,T2100=0),0,AVERAGE($H2100:T2100))</f>
        <v>0</v>
      </c>
      <c r="V2100" s="272">
        <f t="shared" si="66"/>
        <v>0</v>
      </c>
      <c r="W2100" s="272">
        <f>IF(U2100&gt;11,(U2100-#REF!-#REF!),0)</f>
        <v>0</v>
      </c>
    </row>
    <row r="2101" spans="1:23" s="2" customFormat="1" ht="10.7">
      <c r="A2101" s="259">
        <v>2076</v>
      </c>
      <c r="B2101" s="189"/>
      <c r="C2101" s="186"/>
      <c r="D2101" s="187"/>
      <c r="E2101" s="186"/>
      <c r="F2101" s="188"/>
      <c r="G2101" s="262">
        <f t="shared" si="65"/>
        <v>0</v>
      </c>
      <c r="H2101" s="192"/>
      <c r="I2101" s="187"/>
      <c r="J2101" s="187"/>
      <c r="K2101" s="187"/>
      <c r="L2101" s="187"/>
      <c r="M2101" s="187"/>
      <c r="N2101" s="187"/>
      <c r="O2101" s="187"/>
      <c r="P2101" s="187"/>
      <c r="Q2101" s="187"/>
      <c r="R2101" s="187"/>
      <c r="S2101" s="187"/>
      <c r="T2101" s="269"/>
      <c r="U2101" s="271">
        <f>IF(AND(H2101=0,I2101=0,J2101=0,K2101=0,L2101=0,M2101=0,N2101=0,O2101=0,P2101=0,Q2101=0,R2101=0,S2101=0,T2101=0),0,AVERAGE($H2101:T2101))</f>
        <v>0</v>
      </c>
      <c r="V2101" s="272">
        <f t="shared" si="66"/>
        <v>0</v>
      </c>
      <c r="W2101" s="272">
        <f>IF(U2101&gt;11,(U2101-#REF!-#REF!),0)</f>
        <v>0</v>
      </c>
    </row>
    <row r="2102" spans="1:23" s="2" customFormat="1" ht="10.7">
      <c r="A2102" s="259">
        <v>2077</v>
      </c>
      <c r="B2102" s="189"/>
      <c r="C2102" s="186"/>
      <c r="D2102" s="187"/>
      <c r="E2102" s="186"/>
      <c r="F2102" s="188"/>
      <c r="G2102" s="262">
        <f t="shared" si="65"/>
        <v>0</v>
      </c>
      <c r="H2102" s="192"/>
      <c r="I2102" s="187"/>
      <c r="J2102" s="187"/>
      <c r="K2102" s="187"/>
      <c r="L2102" s="187"/>
      <c r="M2102" s="187"/>
      <c r="N2102" s="187"/>
      <c r="O2102" s="187"/>
      <c r="P2102" s="187"/>
      <c r="Q2102" s="187"/>
      <c r="R2102" s="187"/>
      <c r="S2102" s="187"/>
      <c r="T2102" s="269"/>
      <c r="U2102" s="271">
        <f>IF(AND(H2102=0,I2102=0,J2102=0,K2102=0,L2102=0,M2102=0,N2102=0,O2102=0,P2102=0,Q2102=0,R2102=0,S2102=0,T2102=0),0,AVERAGE($H2102:T2102))</f>
        <v>0</v>
      </c>
      <c r="V2102" s="272">
        <f t="shared" si="66"/>
        <v>0</v>
      </c>
      <c r="W2102" s="272">
        <f>IF(U2102&gt;11,(U2102-#REF!-#REF!),0)</f>
        <v>0</v>
      </c>
    </row>
    <row r="2103" spans="1:23" s="2" customFormat="1" ht="10.7">
      <c r="A2103" s="259">
        <v>2078</v>
      </c>
      <c r="B2103" s="189"/>
      <c r="C2103" s="186"/>
      <c r="D2103" s="187"/>
      <c r="E2103" s="186"/>
      <c r="F2103" s="188"/>
      <c r="G2103" s="262">
        <f t="shared" si="65"/>
        <v>0</v>
      </c>
      <c r="H2103" s="192"/>
      <c r="I2103" s="187"/>
      <c r="J2103" s="187"/>
      <c r="K2103" s="187"/>
      <c r="L2103" s="187"/>
      <c r="M2103" s="187"/>
      <c r="N2103" s="187"/>
      <c r="O2103" s="187"/>
      <c r="P2103" s="187"/>
      <c r="Q2103" s="187"/>
      <c r="R2103" s="187"/>
      <c r="S2103" s="187"/>
      <c r="T2103" s="269"/>
      <c r="U2103" s="271">
        <f>IF(AND(H2103=0,I2103=0,J2103=0,K2103=0,L2103=0,M2103=0,N2103=0,O2103=0,P2103=0,Q2103=0,R2103=0,S2103=0,T2103=0),0,AVERAGE($H2103:T2103))</f>
        <v>0</v>
      </c>
      <c r="V2103" s="272">
        <f t="shared" si="66"/>
        <v>0</v>
      </c>
      <c r="W2103" s="272">
        <f>IF(U2103&gt;11,(U2103-#REF!-#REF!),0)</f>
        <v>0</v>
      </c>
    </row>
    <row r="2104" spans="1:23" s="2" customFormat="1" ht="10.7">
      <c r="A2104" s="259">
        <v>2079</v>
      </c>
      <c r="B2104" s="189"/>
      <c r="C2104" s="186"/>
      <c r="D2104" s="187"/>
      <c r="E2104" s="186"/>
      <c r="F2104" s="188"/>
      <c r="G2104" s="262">
        <f t="shared" si="65"/>
        <v>0</v>
      </c>
      <c r="H2104" s="192"/>
      <c r="I2104" s="187"/>
      <c r="J2104" s="187"/>
      <c r="K2104" s="187"/>
      <c r="L2104" s="187"/>
      <c r="M2104" s="187"/>
      <c r="N2104" s="187"/>
      <c r="O2104" s="187"/>
      <c r="P2104" s="187"/>
      <c r="Q2104" s="187"/>
      <c r="R2104" s="187"/>
      <c r="S2104" s="187"/>
      <c r="T2104" s="269"/>
      <c r="U2104" s="271">
        <f>IF(AND(H2104=0,I2104=0,J2104=0,K2104=0,L2104=0,M2104=0,N2104=0,O2104=0,P2104=0,Q2104=0,R2104=0,S2104=0,T2104=0),0,AVERAGE($H2104:T2104))</f>
        <v>0</v>
      </c>
      <c r="V2104" s="272">
        <f t="shared" si="66"/>
        <v>0</v>
      </c>
      <c r="W2104" s="272">
        <f>IF(U2104&gt;11,(U2104-#REF!-#REF!),0)</f>
        <v>0</v>
      </c>
    </row>
    <row r="2105" spans="1:23" s="2" customFormat="1" ht="10.7">
      <c r="A2105" s="259">
        <v>2080</v>
      </c>
      <c r="B2105" s="189"/>
      <c r="C2105" s="186"/>
      <c r="D2105" s="187"/>
      <c r="E2105" s="186"/>
      <c r="F2105" s="188"/>
      <c r="G2105" s="262">
        <f t="shared" si="65"/>
        <v>0</v>
      </c>
      <c r="H2105" s="192"/>
      <c r="I2105" s="187"/>
      <c r="J2105" s="187"/>
      <c r="K2105" s="187"/>
      <c r="L2105" s="187"/>
      <c r="M2105" s="187"/>
      <c r="N2105" s="187"/>
      <c r="O2105" s="187"/>
      <c r="P2105" s="187"/>
      <c r="Q2105" s="187"/>
      <c r="R2105" s="187"/>
      <c r="S2105" s="187"/>
      <c r="T2105" s="269"/>
      <c r="U2105" s="271">
        <f>IF(AND(H2105=0,I2105=0,J2105=0,K2105=0,L2105=0,M2105=0,N2105=0,O2105=0,P2105=0,Q2105=0,R2105=0,S2105=0,T2105=0),0,AVERAGE($H2105:T2105))</f>
        <v>0</v>
      </c>
      <c r="V2105" s="272">
        <f t="shared" si="66"/>
        <v>0</v>
      </c>
      <c r="W2105" s="272">
        <f>IF(U2105&gt;11,(U2105-#REF!-#REF!),0)</f>
        <v>0</v>
      </c>
    </row>
    <row r="2106" spans="1:23" s="2" customFormat="1" ht="10.7">
      <c r="A2106" s="259">
        <v>2081</v>
      </c>
      <c r="B2106" s="189"/>
      <c r="C2106" s="186"/>
      <c r="D2106" s="187"/>
      <c r="E2106" s="186"/>
      <c r="F2106" s="188"/>
      <c r="G2106" s="262">
        <f t="shared" si="65"/>
        <v>0</v>
      </c>
      <c r="H2106" s="192"/>
      <c r="I2106" s="187"/>
      <c r="J2106" s="187"/>
      <c r="K2106" s="187"/>
      <c r="L2106" s="187"/>
      <c r="M2106" s="187"/>
      <c r="N2106" s="187"/>
      <c r="O2106" s="187"/>
      <c r="P2106" s="187"/>
      <c r="Q2106" s="187"/>
      <c r="R2106" s="187"/>
      <c r="S2106" s="187"/>
      <c r="T2106" s="269"/>
      <c r="U2106" s="271">
        <f>IF(AND(H2106=0,I2106=0,J2106=0,K2106=0,L2106=0,M2106=0,N2106=0,O2106=0,P2106=0,Q2106=0,R2106=0,S2106=0,T2106=0),0,AVERAGE($H2106:T2106))</f>
        <v>0</v>
      </c>
      <c r="V2106" s="272">
        <f t="shared" si="66"/>
        <v>0</v>
      </c>
      <c r="W2106" s="272">
        <f>IF(U2106&gt;11,(U2106-#REF!-#REF!),0)</f>
        <v>0</v>
      </c>
    </row>
    <row r="2107" spans="1:23" s="2" customFormat="1" ht="10.7">
      <c r="A2107" s="259">
        <v>2082</v>
      </c>
      <c r="B2107" s="189"/>
      <c r="C2107" s="186"/>
      <c r="D2107" s="187"/>
      <c r="E2107" s="186"/>
      <c r="F2107" s="188"/>
      <c r="G2107" s="262">
        <f t="shared" si="65"/>
        <v>0</v>
      </c>
      <c r="H2107" s="192"/>
      <c r="I2107" s="187"/>
      <c r="J2107" s="187"/>
      <c r="K2107" s="187"/>
      <c r="L2107" s="187"/>
      <c r="M2107" s="187"/>
      <c r="N2107" s="187"/>
      <c r="O2107" s="187"/>
      <c r="P2107" s="187"/>
      <c r="Q2107" s="187"/>
      <c r="R2107" s="187"/>
      <c r="S2107" s="187"/>
      <c r="T2107" s="269"/>
      <c r="U2107" s="271">
        <f>IF(AND(H2107=0,I2107=0,J2107=0,K2107=0,L2107=0,M2107=0,N2107=0,O2107=0,P2107=0,Q2107=0,R2107=0,S2107=0,T2107=0),0,AVERAGE($H2107:T2107))</f>
        <v>0</v>
      </c>
      <c r="V2107" s="272">
        <f t="shared" si="66"/>
        <v>0</v>
      </c>
      <c r="W2107" s="272">
        <f>IF(U2107&gt;11,(U2107-#REF!-#REF!),0)</f>
        <v>0</v>
      </c>
    </row>
    <row r="2108" spans="1:23" s="2" customFormat="1" ht="10.7">
      <c r="A2108" s="259">
        <v>2083</v>
      </c>
      <c r="B2108" s="189"/>
      <c r="C2108" s="186"/>
      <c r="D2108" s="187"/>
      <c r="E2108" s="186"/>
      <c r="F2108" s="188"/>
      <c r="G2108" s="262">
        <f t="shared" si="65"/>
        <v>0</v>
      </c>
      <c r="H2108" s="192"/>
      <c r="I2108" s="187"/>
      <c r="J2108" s="187"/>
      <c r="K2108" s="187"/>
      <c r="L2108" s="187"/>
      <c r="M2108" s="187"/>
      <c r="N2108" s="187"/>
      <c r="O2108" s="187"/>
      <c r="P2108" s="187"/>
      <c r="Q2108" s="187"/>
      <c r="R2108" s="187"/>
      <c r="S2108" s="187"/>
      <c r="T2108" s="269"/>
      <c r="U2108" s="271">
        <f>IF(AND(H2108=0,I2108=0,J2108=0,K2108=0,L2108=0,M2108=0,N2108=0,O2108=0,P2108=0,Q2108=0,R2108=0,S2108=0,T2108=0),0,AVERAGE($H2108:T2108))</f>
        <v>0</v>
      </c>
      <c r="V2108" s="272">
        <f t="shared" si="66"/>
        <v>0</v>
      </c>
      <c r="W2108" s="272">
        <f>IF(U2108&gt;11,(U2108-#REF!-#REF!),0)</f>
        <v>0</v>
      </c>
    </row>
    <row r="2109" spans="1:23" s="2" customFormat="1" ht="10.7">
      <c r="A2109" s="259">
        <v>2084</v>
      </c>
      <c r="B2109" s="189"/>
      <c r="C2109" s="186"/>
      <c r="D2109" s="187"/>
      <c r="E2109" s="186"/>
      <c r="F2109" s="188"/>
      <c r="G2109" s="262">
        <f t="shared" si="65"/>
        <v>0</v>
      </c>
      <c r="H2109" s="192"/>
      <c r="I2109" s="187"/>
      <c r="J2109" s="187"/>
      <c r="K2109" s="187"/>
      <c r="L2109" s="187"/>
      <c r="M2109" s="187"/>
      <c r="N2109" s="187"/>
      <c r="O2109" s="187"/>
      <c r="P2109" s="187"/>
      <c r="Q2109" s="187"/>
      <c r="R2109" s="187"/>
      <c r="S2109" s="187"/>
      <c r="T2109" s="269"/>
      <c r="U2109" s="271">
        <f>IF(AND(H2109=0,I2109=0,J2109=0,K2109=0,L2109=0,M2109=0,N2109=0,O2109=0,P2109=0,Q2109=0,R2109=0,S2109=0,T2109=0),0,AVERAGE($H2109:T2109))</f>
        <v>0</v>
      </c>
      <c r="V2109" s="272">
        <f t="shared" si="66"/>
        <v>0</v>
      </c>
      <c r="W2109" s="272">
        <f>IF(U2109&gt;11,(U2109-#REF!-#REF!),0)</f>
        <v>0</v>
      </c>
    </row>
    <row r="2110" spans="1:23" s="2" customFormat="1" ht="10.7">
      <c r="A2110" s="259">
        <v>2085</v>
      </c>
      <c r="B2110" s="189"/>
      <c r="C2110" s="186"/>
      <c r="D2110" s="187"/>
      <c r="E2110" s="186"/>
      <c r="F2110" s="188"/>
      <c r="G2110" s="262">
        <f t="shared" si="65"/>
        <v>0</v>
      </c>
      <c r="H2110" s="192"/>
      <c r="I2110" s="187"/>
      <c r="J2110" s="187"/>
      <c r="K2110" s="187"/>
      <c r="L2110" s="187"/>
      <c r="M2110" s="187"/>
      <c r="N2110" s="187"/>
      <c r="O2110" s="187"/>
      <c r="P2110" s="187"/>
      <c r="Q2110" s="187"/>
      <c r="R2110" s="187"/>
      <c r="S2110" s="187"/>
      <c r="T2110" s="269"/>
      <c r="U2110" s="271">
        <f>IF(AND(H2110=0,I2110=0,J2110=0,K2110=0,L2110=0,M2110=0,N2110=0,O2110=0,P2110=0,Q2110=0,R2110=0,S2110=0,T2110=0),0,AVERAGE($H2110:T2110))</f>
        <v>0</v>
      </c>
      <c r="V2110" s="272">
        <f t="shared" si="66"/>
        <v>0</v>
      </c>
      <c r="W2110" s="272">
        <f>IF(U2110&gt;11,(U2110-#REF!-#REF!),0)</f>
        <v>0</v>
      </c>
    </row>
    <row r="2111" spans="1:23" s="2" customFormat="1" ht="10.7">
      <c r="A2111" s="259">
        <v>2086</v>
      </c>
      <c r="B2111" s="189"/>
      <c r="C2111" s="186"/>
      <c r="D2111" s="187"/>
      <c r="E2111" s="186"/>
      <c r="F2111" s="188"/>
      <c r="G2111" s="262">
        <f t="shared" si="65"/>
        <v>0</v>
      </c>
      <c r="H2111" s="192"/>
      <c r="I2111" s="187"/>
      <c r="J2111" s="187"/>
      <c r="K2111" s="187"/>
      <c r="L2111" s="187"/>
      <c r="M2111" s="187"/>
      <c r="N2111" s="187"/>
      <c r="O2111" s="187"/>
      <c r="P2111" s="187"/>
      <c r="Q2111" s="187"/>
      <c r="R2111" s="187"/>
      <c r="S2111" s="187"/>
      <c r="T2111" s="269"/>
      <c r="U2111" s="271">
        <f>IF(AND(H2111=0,I2111=0,J2111=0,K2111=0,L2111=0,M2111=0,N2111=0,O2111=0,P2111=0,Q2111=0,R2111=0,S2111=0,T2111=0),0,AVERAGE($H2111:T2111))</f>
        <v>0</v>
      </c>
      <c r="V2111" s="272">
        <f t="shared" si="66"/>
        <v>0</v>
      </c>
      <c r="W2111" s="272">
        <f>IF(U2111&gt;11,(U2111-#REF!-#REF!),0)</f>
        <v>0</v>
      </c>
    </row>
    <row r="2112" spans="1:23" s="2" customFormat="1" ht="10.7">
      <c r="A2112" s="259">
        <v>2087</v>
      </c>
      <c r="B2112" s="189"/>
      <c r="C2112" s="186"/>
      <c r="D2112" s="187"/>
      <c r="E2112" s="186"/>
      <c r="F2112" s="188"/>
      <c r="G2112" s="262">
        <f t="shared" si="65"/>
        <v>0</v>
      </c>
      <c r="H2112" s="192"/>
      <c r="I2112" s="187"/>
      <c r="J2112" s="187"/>
      <c r="K2112" s="187"/>
      <c r="L2112" s="187"/>
      <c r="M2112" s="187"/>
      <c r="N2112" s="187"/>
      <c r="O2112" s="187"/>
      <c r="P2112" s="187"/>
      <c r="Q2112" s="187"/>
      <c r="R2112" s="187"/>
      <c r="S2112" s="187"/>
      <c r="T2112" s="269"/>
      <c r="U2112" s="271">
        <f>IF(AND(H2112=0,I2112=0,J2112=0,K2112=0,L2112=0,M2112=0,N2112=0,O2112=0,P2112=0,Q2112=0,R2112=0,S2112=0,T2112=0),0,AVERAGE($H2112:T2112))</f>
        <v>0</v>
      </c>
      <c r="V2112" s="272">
        <f t="shared" si="66"/>
        <v>0</v>
      </c>
      <c r="W2112" s="272">
        <f>IF(U2112&gt;11,(U2112-#REF!-#REF!),0)</f>
        <v>0</v>
      </c>
    </row>
    <row r="2113" spans="1:23" s="2" customFormat="1" ht="10.7">
      <c r="A2113" s="259">
        <v>2088</v>
      </c>
      <c r="B2113" s="189"/>
      <c r="C2113" s="186"/>
      <c r="D2113" s="187"/>
      <c r="E2113" s="186"/>
      <c r="F2113" s="188"/>
      <c r="G2113" s="262">
        <f t="shared" si="65"/>
        <v>0</v>
      </c>
      <c r="H2113" s="192"/>
      <c r="I2113" s="187"/>
      <c r="J2113" s="187"/>
      <c r="K2113" s="187"/>
      <c r="L2113" s="187"/>
      <c r="M2113" s="187"/>
      <c r="N2113" s="187"/>
      <c r="O2113" s="187"/>
      <c r="P2113" s="187"/>
      <c r="Q2113" s="187"/>
      <c r="R2113" s="187"/>
      <c r="S2113" s="187"/>
      <c r="T2113" s="269"/>
      <c r="U2113" s="271">
        <f>IF(AND(H2113=0,I2113=0,J2113=0,K2113=0,L2113=0,M2113=0,N2113=0,O2113=0,P2113=0,Q2113=0,R2113=0,S2113=0,T2113=0),0,AVERAGE($H2113:T2113))</f>
        <v>0</v>
      </c>
      <c r="V2113" s="272">
        <f t="shared" si="66"/>
        <v>0</v>
      </c>
      <c r="W2113" s="272">
        <f>IF(U2113&gt;11,(U2113-#REF!-#REF!),0)</f>
        <v>0</v>
      </c>
    </row>
    <row r="2114" spans="1:23" s="2" customFormat="1" ht="10.7">
      <c r="A2114" s="259">
        <v>2089</v>
      </c>
      <c r="B2114" s="189"/>
      <c r="C2114" s="186"/>
      <c r="D2114" s="187"/>
      <c r="E2114" s="186"/>
      <c r="F2114" s="188"/>
      <c r="G2114" s="262">
        <f t="shared" si="65"/>
        <v>0</v>
      </c>
      <c r="H2114" s="192"/>
      <c r="I2114" s="187"/>
      <c r="J2114" s="187"/>
      <c r="K2114" s="187"/>
      <c r="L2114" s="187"/>
      <c r="M2114" s="187"/>
      <c r="N2114" s="187"/>
      <c r="O2114" s="187"/>
      <c r="P2114" s="187"/>
      <c r="Q2114" s="187"/>
      <c r="R2114" s="187"/>
      <c r="S2114" s="187"/>
      <c r="T2114" s="269"/>
      <c r="U2114" s="271">
        <f>IF(AND(H2114=0,I2114=0,J2114=0,K2114=0,L2114=0,M2114=0,N2114=0,O2114=0,P2114=0,Q2114=0,R2114=0,S2114=0,T2114=0),0,AVERAGE($H2114:T2114))</f>
        <v>0</v>
      </c>
      <c r="V2114" s="272">
        <f t="shared" si="66"/>
        <v>0</v>
      </c>
      <c r="W2114" s="272">
        <f>IF(U2114&gt;11,(U2114-#REF!-#REF!),0)</f>
        <v>0</v>
      </c>
    </row>
    <row r="2115" spans="1:23" s="2" customFormat="1" ht="10.7">
      <c r="A2115" s="259">
        <v>2090</v>
      </c>
      <c r="B2115" s="189"/>
      <c r="C2115" s="186"/>
      <c r="D2115" s="187"/>
      <c r="E2115" s="186"/>
      <c r="F2115" s="188"/>
      <c r="G2115" s="262">
        <f t="shared" si="65"/>
        <v>0</v>
      </c>
      <c r="H2115" s="192"/>
      <c r="I2115" s="187"/>
      <c r="J2115" s="187"/>
      <c r="K2115" s="187"/>
      <c r="L2115" s="187"/>
      <c r="M2115" s="187"/>
      <c r="N2115" s="187"/>
      <c r="O2115" s="187"/>
      <c r="P2115" s="187"/>
      <c r="Q2115" s="187"/>
      <c r="R2115" s="187"/>
      <c r="S2115" s="187"/>
      <c r="T2115" s="269"/>
      <c r="U2115" s="271">
        <f>IF(AND(H2115=0,I2115=0,J2115=0,K2115=0,L2115=0,M2115=0,N2115=0,O2115=0,P2115=0,Q2115=0,R2115=0,S2115=0,T2115=0),0,AVERAGE($H2115:T2115))</f>
        <v>0</v>
      </c>
      <c r="V2115" s="272">
        <f t="shared" si="66"/>
        <v>0</v>
      </c>
      <c r="W2115" s="272">
        <f>IF(U2115&gt;11,(U2115-#REF!-#REF!),0)</f>
        <v>0</v>
      </c>
    </row>
    <row r="2116" spans="1:23" s="2" customFormat="1" ht="10.7">
      <c r="A2116" s="259">
        <v>2091</v>
      </c>
      <c r="B2116" s="189"/>
      <c r="C2116" s="186"/>
      <c r="D2116" s="187"/>
      <c r="E2116" s="186"/>
      <c r="F2116" s="188"/>
      <c r="G2116" s="262">
        <f t="shared" si="65"/>
        <v>0</v>
      </c>
      <c r="H2116" s="192"/>
      <c r="I2116" s="187"/>
      <c r="J2116" s="187"/>
      <c r="K2116" s="187"/>
      <c r="L2116" s="187"/>
      <c r="M2116" s="187"/>
      <c r="N2116" s="187"/>
      <c r="O2116" s="187"/>
      <c r="P2116" s="187"/>
      <c r="Q2116" s="187"/>
      <c r="R2116" s="187"/>
      <c r="S2116" s="187"/>
      <c r="T2116" s="269"/>
      <c r="U2116" s="271">
        <f>IF(AND(H2116=0,I2116=0,J2116=0,K2116=0,L2116=0,M2116=0,N2116=0,O2116=0,P2116=0,Q2116=0,R2116=0,S2116=0,T2116=0),0,AVERAGE($H2116:T2116))</f>
        <v>0</v>
      </c>
      <c r="V2116" s="272">
        <f t="shared" si="66"/>
        <v>0</v>
      </c>
      <c r="W2116" s="272">
        <f>IF(U2116&gt;11,(U2116-#REF!-#REF!),0)</f>
        <v>0</v>
      </c>
    </row>
    <row r="2117" spans="1:23" s="2" customFormat="1" ht="10.7">
      <c r="A2117" s="259">
        <v>2092</v>
      </c>
      <c r="B2117" s="189"/>
      <c r="C2117" s="186"/>
      <c r="D2117" s="187"/>
      <c r="E2117" s="186"/>
      <c r="F2117" s="188"/>
      <c r="G2117" s="262">
        <f t="shared" si="65"/>
        <v>0</v>
      </c>
      <c r="H2117" s="192"/>
      <c r="I2117" s="187"/>
      <c r="J2117" s="187"/>
      <c r="K2117" s="187"/>
      <c r="L2117" s="187"/>
      <c r="M2117" s="187"/>
      <c r="N2117" s="187"/>
      <c r="O2117" s="187"/>
      <c r="P2117" s="187"/>
      <c r="Q2117" s="187"/>
      <c r="R2117" s="187"/>
      <c r="S2117" s="187"/>
      <c r="T2117" s="269"/>
      <c r="U2117" s="271">
        <f>IF(AND(H2117=0,I2117=0,J2117=0,K2117=0,L2117=0,M2117=0,N2117=0,O2117=0,P2117=0,Q2117=0,R2117=0,S2117=0,T2117=0),0,AVERAGE($H2117:T2117))</f>
        <v>0</v>
      </c>
      <c r="V2117" s="272">
        <f t="shared" si="66"/>
        <v>0</v>
      </c>
      <c r="W2117" s="272">
        <f>IF(U2117&gt;11,(U2117-#REF!-#REF!),0)</f>
        <v>0</v>
      </c>
    </row>
    <row r="2118" spans="1:23" s="2" customFormat="1" ht="10.7">
      <c r="A2118" s="259">
        <v>2093</v>
      </c>
      <c r="B2118" s="189"/>
      <c r="C2118" s="186"/>
      <c r="D2118" s="187"/>
      <c r="E2118" s="186"/>
      <c r="F2118" s="188"/>
      <c r="G2118" s="262">
        <f t="shared" si="65"/>
        <v>0</v>
      </c>
      <c r="H2118" s="192"/>
      <c r="I2118" s="187"/>
      <c r="J2118" s="187"/>
      <c r="K2118" s="187"/>
      <c r="L2118" s="187"/>
      <c r="M2118" s="187"/>
      <c r="N2118" s="187"/>
      <c r="O2118" s="187"/>
      <c r="P2118" s="187"/>
      <c r="Q2118" s="187"/>
      <c r="R2118" s="187"/>
      <c r="S2118" s="187"/>
      <c r="T2118" s="269"/>
      <c r="U2118" s="271">
        <f>IF(AND(H2118=0,I2118=0,J2118=0,K2118=0,L2118=0,M2118=0,N2118=0,O2118=0,P2118=0,Q2118=0,R2118=0,S2118=0,T2118=0),0,AVERAGE($H2118:T2118))</f>
        <v>0</v>
      </c>
      <c r="V2118" s="272">
        <f t="shared" si="66"/>
        <v>0</v>
      </c>
      <c r="W2118" s="272">
        <f>IF(U2118&gt;11,(U2118-#REF!-#REF!),0)</f>
        <v>0</v>
      </c>
    </row>
    <row r="2119" spans="1:23" s="2" customFormat="1" ht="10.7">
      <c r="A2119" s="259">
        <v>2094</v>
      </c>
      <c r="B2119" s="189"/>
      <c r="C2119" s="186"/>
      <c r="D2119" s="187"/>
      <c r="E2119" s="186"/>
      <c r="F2119" s="188"/>
      <c r="G2119" s="262">
        <f t="shared" si="65"/>
        <v>0</v>
      </c>
      <c r="H2119" s="192"/>
      <c r="I2119" s="187"/>
      <c r="J2119" s="187"/>
      <c r="K2119" s="187"/>
      <c r="L2119" s="187"/>
      <c r="M2119" s="187"/>
      <c r="N2119" s="187"/>
      <c r="O2119" s="187"/>
      <c r="P2119" s="187"/>
      <c r="Q2119" s="187"/>
      <c r="R2119" s="187"/>
      <c r="S2119" s="187"/>
      <c r="T2119" s="269"/>
      <c r="U2119" s="271">
        <f>IF(AND(H2119=0,I2119=0,J2119=0,K2119=0,L2119=0,M2119=0,N2119=0,O2119=0,P2119=0,Q2119=0,R2119=0,S2119=0,T2119=0),0,AVERAGE($H2119:T2119))</f>
        <v>0</v>
      </c>
      <c r="V2119" s="272">
        <f t="shared" si="66"/>
        <v>0</v>
      </c>
      <c r="W2119" s="272">
        <f>IF(U2119&gt;11,(U2119-#REF!-#REF!),0)</f>
        <v>0</v>
      </c>
    </row>
    <row r="2120" spans="1:23" s="2" customFormat="1" ht="10.7">
      <c r="A2120" s="259">
        <v>2095</v>
      </c>
      <c r="B2120" s="189"/>
      <c r="C2120" s="186"/>
      <c r="D2120" s="187"/>
      <c r="E2120" s="186"/>
      <c r="F2120" s="188"/>
      <c r="G2120" s="262">
        <f t="shared" si="65"/>
        <v>0</v>
      </c>
      <c r="H2120" s="192"/>
      <c r="I2120" s="187"/>
      <c r="J2120" s="187"/>
      <c r="K2120" s="187"/>
      <c r="L2120" s="187"/>
      <c r="M2120" s="187"/>
      <c r="N2120" s="187"/>
      <c r="O2120" s="187"/>
      <c r="P2120" s="187"/>
      <c r="Q2120" s="187"/>
      <c r="R2120" s="187"/>
      <c r="S2120" s="187"/>
      <c r="T2120" s="269"/>
      <c r="U2120" s="271">
        <f>IF(AND(H2120=0,I2120=0,J2120=0,K2120=0,L2120=0,M2120=0,N2120=0,O2120=0,P2120=0,Q2120=0,R2120=0,S2120=0,T2120=0),0,AVERAGE($H2120:T2120))</f>
        <v>0</v>
      </c>
      <c r="V2120" s="272">
        <f t="shared" si="66"/>
        <v>0</v>
      </c>
      <c r="W2120" s="272">
        <f>IF(U2120&gt;11,(U2120-#REF!-#REF!),0)</f>
        <v>0</v>
      </c>
    </row>
    <row r="2121" spans="1:23" s="2" customFormat="1" ht="10.7">
      <c r="A2121" s="259">
        <v>2096</v>
      </c>
      <c r="B2121" s="189"/>
      <c r="C2121" s="186"/>
      <c r="D2121" s="187"/>
      <c r="E2121" s="186"/>
      <c r="F2121" s="188"/>
      <c r="G2121" s="262">
        <f t="shared" si="65"/>
        <v>0</v>
      </c>
      <c r="H2121" s="192"/>
      <c r="I2121" s="187"/>
      <c r="J2121" s="187"/>
      <c r="K2121" s="187"/>
      <c r="L2121" s="187"/>
      <c r="M2121" s="187"/>
      <c r="N2121" s="187"/>
      <c r="O2121" s="187"/>
      <c r="P2121" s="187"/>
      <c r="Q2121" s="187"/>
      <c r="R2121" s="187"/>
      <c r="S2121" s="187"/>
      <c r="T2121" s="269"/>
      <c r="U2121" s="271">
        <f>IF(AND(H2121=0,I2121=0,J2121=0,K2121=0,L2121=0,M2121=0,N2121=0,O2121=0,P2121=0,Q2121=0,R2121=0,S2121=0,T2121=0),0,AVERAGE($H2121:T2121))</f>
        <v>0</v>
      </c>
      <c r="V2121" s="272">
        <f t="shared" si="66"/>
        <v>0</v>
      </c>
      <c r="W2121" s="272">
        <f>IF(U2121&gt;11,(U2121-#REF!-#REF!),0)</f>
        <v>0</v>
      </c>
    </row>
    <row r="2122" spans="1:23" s="2" customFormat="1" ht="10.7">
      <c r="A2122" s="259">
        <v>2097</v>
      </c>
      <c r="B2122" s="189"/>
      <c r="C2122" s="186"/>
      <c r="D2122" s="187"/>
      <c r="E2122" s="186"/>
      <c r="F2122" s="188"/>
      <c r="G2122" s="262">
        <f t="shared" si="65"/>
        <v>0</v>
      </c>
      <c r="H2122" s="192"/>
      <c r="I2122" s="187"/>
      <c r="J2122" s="187"/>
      <c r="K2122" s="187"/>
      <c r="L2122" s="187"/>
      <c r="M2122" s="187"/>
      <c r="N2122" s="187"/>
      <c r="O2122" s="187"/>
      <c r="P2122" s="187"/>
      <c r="Q2122" s="187"/>
      <c r="R2122" s="187"/>
      <c r="S2122" s="187"/>
      <c r="T2122" s="269"/>
      <c r="U2122" s="271">
        <f>IF(AND(H2122=0,I2122=0,J2122=0,K2122=0,L2122=0,M2122=0,N2122=0,O2122=0,P2122=0,Q2122=0,R2122=0,S2122=0,T2122=0),0,AVERAGE($H2122:T2122))</f>
        <v>0</v>
      </c>
      <c r="V2122" s="272">
        <f t="shared" si="66"/>
        <v>0</v>
      </c>
      <c r="W2122" s="272">
        <f>IF(U2122&gt;11,(U2122-#REF!-#REF!),0)</f>
        <v>0</v>
      </c>
    </row>
    <row r="2123" spans="1:23" s="2" customFormat="1" ht="10.7">
      <c r="A2123" s="259">
        <v>2098</v>
      </c>
      <c r="B2123" s="189"/>
      <c r="C2123" s="186"/>
      <c r="D2123" s="187"/>
      <c r="E2123" s="186"/>
      <c r="F2123" s="188"/>
      <c r="G2123" s="262">
        <f t="shared" si="65"/>
        <v>0</v>
      </c>
      <c r="H2123" s="192"/>
      <c r="I2123" s="187"/>
      <c r="J2123" s="187"/>
      <c r="K2123" s="187"/>
      <c r="L2123" s="187"/>
      <c r="M2123" s="187"/>
      <c r="N2123" s="187"/>
      <c r="O2123" s="187"/>
      <c r="P2123" s="187"/>
      <c r="Q2123" s="187"/>
      <c r="R2123" s="187"/>
      <c r="S2123" s="187"/>
      <c r="T2123" s="269"/>
      <c r="U2123" s="271">
        <f>IF(AND(H2123=0,I2123=0,J2123=0,K2123=0,L2123=0,M2123=0,N2123=0,O2123=0,P2123=0,Q2123=0,R2123=0,S2123=0,T2123=0),0,AVERAGE($H2123:T2123))</f>
        <v>0</v>
      </c>
      <c r="V2123" s="272">
        <f t="shared" si="66"/>
        <v>0</v>
      </c>
      <c r="W2123" s="272">
        <f>IF(U2123&gt;11,(U2123-#REF!-#REF!),0)</f>
        <v>0</v>
      </c>
    </row>
    <row r="2124" spans="1:23" s="2" customFormat="1" ht="10.7">
      <c r="A2124" s="259">
        <v>2099</v>
      </c>
      <c r="B2124" s="189"/>
      <c r="C2124" s="186"/>
      <c r="D2124" s="187"/>
      <c r="E2124" s="186"/>
      <c r="F2124" s="188"/>
      <c r="G2124" s="262">
        <f t="shared" si="65"/>
        <v>0</v>
      </c>
      <c r="H2124" s="192"/>
      <c r="I2124" s="187"/>
      <c r="J2124" s="187"/>
      <c r="K2124" s="187"/>
      <c r="L2124" s="187"/>
      <c r="M2124" s="187"/>
      <c r="N2124" s="187"/>
      <c r="O2124" s="187"/>
      <c r="P2124" s="187"/>
      <c r="Q2124" s="187"/>
      <c r="R2124" s="187"/>
      <c r="S2124" s="187"/>
      <c r="T2124" s="269"/>
      <c r="U2124" s="271">
        <f>IF(AND(H2124=0,I2124=0,J2124=0,K2124=0,L2124=0,M2124=0,N2124=0,O2124=0,P2124=0,Q2124=0,R2124=0,S2124=0,T2124=0),0,AVERAGE($H2124:T2124))</f>
        <v>0</v>
      </c>
      <c r="V2124" s="272">
        <f t="shared" si="66"/>
        <v>0</v>
      </c>
      <c r="W2124" s="272">
        <f>IF(U2124&gt;11,(U2124-#REF!-#REF!),0)</f>
        <v>0</v>
      </c>
    </row>
    <row r="2125" spans="1:23" s="2" customFormat="1" ht="10.7">
      <c r="A2125" s="259">
        <v>2100</v>
      </c>
      <c r="B2125" s="189"/>
      <c r="C2125" s="186"/>
      <c r="D2125" s="187"/>
      <c r="E2125" s="186"/>
      <c r="F2125" s="188"/>
      <c r="G2125" s="262">
        <f t="shared" si="65"/>
        <v>0</v>
      </c>
      <c r="H2125" s="192"/>
      <c r="I2125" s="187"/>
      <c r="J2125" s="187"/>
      <c r="K2125" s="187"/>
      <c r="L2125" s="187"/>
      <c r="M2125" s="187"/>
      <c r="N2125" s="187"/>
      <c r="O2125" s="187"/>
      <c r="P2125" s="187"/>
      <c r="Q2125" s="187"/>
      <c r="R2125" s="187"/>
      <c r="S2125" s="187"/>
      <c r="T2125" s="269"/>
      <c r="U2125" s="271">
        <f>IF(AND(H2125=0,I2125=0,J2125=0,K2125=0,L2125=0,M2125=0,N2125=0,O2125=0,P2125=0,Q2125=0,R2125=0,S2125=0,T2125=0),0,AVERAGE($H2125:T2125))</f>
        <v>0</v>
      </c>
      <c r="V2125" s="272">
        <f t="shared" si="66"/>
        <v>0</v>
      </c>
      <c r="W2125" s="272">
        <f>IF(U2125&gt;11,(U2125-#REF!-#REF!),0)</f>
        <v>0</v>
      </c>
    </row>
    <row r="2126" spans="1:23" s="2" customFormat="1" ht="10.7">
      <c r="A2126" s="259">
        <v>2101</v>
      </c>
      <c r="B2126" s="189"/>
      <c r="C2126" s="186"/>
      <c r="D2126" s="187"/>
      <c r="E2126" s="186"/>
      <c r="F2126" s="188"/>
      <c r="G2126" s="262">
        <f t="shared" si="65"/>
        <v>0</v>
      </c>
      <c r="H2126" s="192"/>
      <c r="I2126" s="187"/>
      <c r="J2126" s="187"/>
      <c r="K2126" s="187"/>
      <c r="L2126" s="187"/>
      <c r="M2126" s="187"/>
      <c r="N2126" s="187"/>
      <c r="O2126" s="187"/>
      <c r="P2126" s="187"/>
      <c r="Q2126" s="187"/>
      <c r="R2126" s="187"/>
      <c r="S2126" s="187"/>
      <c r="T2126" s="269"/>
      <c r="U2126" s="271">
        <f>IF(AND(H2126=0,I2126=0,J2126=0,K2126=0,L2126=0,M2126=0,N2126=0,O2126=0,P2126=0,Q2126=0,R2126=0,S2126=0,T2126=0),0,AVERAGE($H2126:T2126))</f>
        <v>0</v>
      </c>
      <c r="V2126" s="272">
        <f t="shared" si="66"/>
        <v>0</v>
      </c>
      <c r="W2126" s="272">
        <f>IF(U2126&gt;11,(U2126-#REF!-#REF!),0)</f>
        <v>0</v>
      </c>
    </row>
    <row r="2127" spans="1:23" s="2" customFormat="1" ht="10.7">
      <c r="A2127" s="259">
        <v>2102</v>
      </c>
      <c r="B2127" s="189"/>
      <c r="C2127" s="186"/>
      <c r="D2127" s="187"/>
      <c r="E2127" s="186"/>
      <c r="F2127" s="188"/>
      <c r="G2127" s="262">
        <f t="shared" si="65"/>
        <v>0</v>
      </c>
      <c r="H2127" s="192"/>
      <c r="I2127" s="187"/>
      <c r="J2127" s="187"/>
      <c r="K2127" s="187"/>
      <c r="L2127" s="187"/>
      <c r="M2127" s="187"/>
      <c r="N2127" s="187"/>
      <c r="O2127" s="187"/>
      <c r="P2127" s="187"/>
      <c r="Q2127" s="187"/>
      <c r="R2127" s="187"/>
      <c r="S2127" s="187"/>
      <c r="T2127" s="269"/>
      <c r="U2127" s="271">
        <f>IF(AND(H2127=0,I2127=0,J2127=0,K2127=0,L2127=0,M2127=0,N2127=0,O2127=0,P2127=0,Q2127=0,R2127=0,S2127=0,T2127=0),0,AVERAGE($H2127:T2127))</f>
        <v>0</v>
      </c>
      <c r="V2127" s="272">
        <f t="shared" si="66"/>
        <v>0</v>
      </c>
      <c r="W2127" s="272">
        <f>IF(U2127&gt;11,(U2127-#REF!-#REF!),0)</f>
        <v>0</v>
      </c>
    </row>
    <row r="2128" spans="1:23" s="2" customFormat="1" ht="10.7">
      <c r="A2128" s="259">
        <v>2103</v>
      </c>
      <c r="B2128" s="189"/>
      <c r="C2128" s="186"/>
      <c r="D2128" s="187"/>
      <c r="E2128" s="186"/>
      <c r="F2128" s="188"/>
      <c r="G2128" s="262">
        <f t="shared" si="65"/>
        <v>0</v>
      </c>
      <c r="H2128" s="192"/>
      <c r="I2128" s="187"/>
      <c r="J2128" s="187"/>
      <c r="K2128" s="187"/>
      <c r="L2128" s="187"/>
      <c r="M2128" s="187"/>
      <c r="N2128" s="187"/>
      <c r="O2128" s="187"/>
      <c r="P2128" s="187"/>
      <c r="Q2128" s="187"/>
      <c r="R2128" s="187"/>
      <c r="S2128" s="187"/>
      <c r="T2128" s="269"/>
      <c r="U2128" s="271">
        <f>IF(AND(H2128=0,I2128=0,J2128=0,K2128=0,L2128=0,M2128=0,N2128=0,O2128=0,P2128=0,Q2128=0,R2128=0,S2128=0,T2128=0),0,AVERAGE($H2128:T2128))</f>
        <v>0</v>
      </c>
      <c r="V2128" s="272">
        <f t="shared" si="66"/>
        <v>0</v>
      </c>
      <c r="W2128" s="272">
        <f>IF(U2128&gt;11,(U2128-#REF!-#REF!),0)</f>
        <v>0</v>
      </c>
    </row>
    <row r="2129" spans="1:23" s="2" customFormat="1" ht="10.7">
      <c r="A2129" s="259">
        <v>2104</v>
      </c>
      <c r="B2129" s="189"/>
      <c r="C2129" s="186"/>
      <c r="D2129" s="187"/>
      <c r="E2129" s="186"/>
      <c r="F2129" s="188"/>
      <c r="G2129" s="262">
        <f t="shared" si="65"/>
        <v>0</v>
      </c>
      <c r="H2129" s="192"/>
      <c r="I2129" s="187"/>
      <c r="J2129" s="187"/>
      <c r="K2129" s="187"/>
      <c r="L2129" s="187"/>
      <c r="M2129" s="187"/>
      <c r="N2129" s="187"/>
      <c r="O2129" s="187"/>
      <c r="P2129" s="187"/>
      <c r="Q2129" s="187"/>
      <c r="R2129" s="187"/>
      <c r="S2129" s="187"/>
      <c r="T2129" s="269"/>
      <c r="U2129" s="271">
        <f>IF(AND(H2129=0,I2129=0,J2129=0,K2129=0,L2129=0,M2129=0,N2129=0,O2129=0,P2129=0,Q2129=0,R2129=0,S2129=0,T2129=0),0,AVERAGE($H2129:T2129))</f>
        <v>0</v>
      </c>
      <c r="V2129" s="272">
        <f t="shared" si="66"/>
        <v>0</v>
      </c>
      <c r="W2129" s="272">
        <f>IF(U2129&gt;11,(U2129-#REF!-#REF!),0)</f>
        <v>0</v>
      </c>
    </row>
    <row r="2130" spans="1:23" s="2" customFormat="1" ht="10.7">
      <c r="A2130" s="259">
        <v>2105</v>
      </c>
      <c r="B2130" s="189"/>
      <c r="C2130" s="186"/>
      <c r="D2130" s="187"/>
      <c r="E2130" s="186"/>
      <c r="F2130" s="188"/>
      <c r="G2130" s="262">
        <f t="shared" si="65"/>
        <v>0</v>
      </c>
      <c r="H2130" s="192"/>
      <c r="I2130" s="187"/>
      <c r="J2130" s="187"/>
      <c r="K2130" s="187"/>
      <c r="L2130" s="187"/>
      <c r="M2130" s="187"/>
      <c r="N2130" s="187"/>
      <c r="O2130" s="187"/>
      <c r="P2130" s="187"/>
      <c r="Q2130" s="187"/>
      <c r="R2130" s="187"/>
      <c r="S2130" s="187"/>
      <c r="T2130" s="269"/>
      <c r="U2130" s="271">
        <f>IF(AND(H2130=0,I2130=0,J2130=0,K2130=0,L2130=0,M2130=0,N2130=0,O2130=0,P2130=0,Q2130=0,R2130=0,S2130=0,T2130=0),0,AVERAGE($H2130:T2130))</f>
        <v>0</v>
      </c>
      <c r="V2130" s="272">
        <f t="shared" si="66"/>
        <v>0</v>
      </c>
      <c r="W2130" s="272">
        <f>IF(U2130&gt;11,(U2130-#REF!-#REF!),0)</f>
        <v>0</v>
      </c>
    </row>
    <row r="2131" spans="1:23" s="2" customFormat="1" ht="10.7">
      <c r="A2131" s="259">
        <v>2106</v>
      </c>
      <c r="B2131" s="189"/>
      <c r="C2131" s="186"/>
      <c r="D2131" s="187"/>
      <c r="E2131" s="186"/>
      <c r="F2131" s="188"/>
      <c r="G2131" s="262">
        <f t="shared" si="65"/>
        <v>0</v>
      </c>
      <c r="H2131" s="192"/>
      <c r="I2131" s="187"/>
      <c r="J2131" s="187"/>
      <c r="K2131" s="187"/>
      <c r="L2131" s="187"/>
      <c r="M2131" s="187"/>
      <c r="N2131" s="187"/>
      <c r="O2131" s="187"/>
      <c r="P2131" s="187"/>
      <c r="Q2131" s="187"/>
      <c r="R2131" s="187"/>
      <c r="S2131" s="187"/>
      <c r="T2131" s="269"/>
      <c r="U2131" s="271">
        <f>IF(AND(H2131=0,I2131=0,J2131=0,K2131=0,L2131=0,M2131=0,N2131=0,O2131=0,P2131=0,Q2131=0,R2131=0,S2131=0,T2131=0),0,AVERAGE($H2131:T2131))</f>
        <v>0</v>
      </c>
      <c r="V2131" s="272">
        <f t="shared" si="66"/>
        <v>0</v>
      </c>
      <c r="W2131" s="272">
        <f>IF(U2131&gt;11,(U2131-#REF!-#REF!),0)</f>
        <v>0</v>
      </c>
    </row>
    <row r="2132" spans="1:23" s="2" customFormat="1" ht="10.7">
      <c r="A2132" s="259">
        <v>2107</v>
      </c>
      <c r="B2132" s="189"/>
      <c r="C2132" s="186"/>
      <c r="D2132" s="187"/>
      <c r="E2132" s="186"/>
      <c r="F2132" s="188"/>
      <c r="G2132" s="262">
        <f t="shared" si="65"/>
        <v>0</v>
      </c>
      <c r="H2132" s="192"/>
      <c r="I2132" s="187"/>
      <c r="J2132" s="187"/>
      <c r="K2132" s="187"/>
      <c r="L2132" s="187"/>
      <c r="M2132" s="187"/>
      <c r="N2132" s="187"/>
      <c r="O2132" s="187"/>
      <c r="P2132" s="187"/>
      <c r="Q2132" s="187"/>
      <c r="R2132" s="187"/>
      <c r="S2132" s="187"/>
      <c r="T2132" s="269"/>
      <c r="U2132" s="271">
        <f>IF(AND(H2132=0,I2132=0,J2132=0,K2132=0,L2132=0,M2132=0,N2132=0,O2132=0,P2132=0,Q2132=0,R2132=0,S2132=0,T2132=0),0,AVERAGE($H2132:T2132))</f>
        <v>0</v>
      </c>
      <c r="V2132" s="272">
        <f t="shared" si="66"/>
        <v>0</v>
      </c>
      <c r="W2132" s="272">
        <f>IF(U2132&gt;11,(U2132-#REF!-#REF!),0)</f>
        <v>0</v>
      </c>
    </row>
    <row r="2133" spans="1:23" s="2" customFormat="1" ht="10.7">
      <c r="A2133" s="259">
        <v>2108</v>
      </c>
      <c r="B2133" s="189"/>
      <c r="C2133" s="186"/>
      <c r="D2133" s="187"/>
      <c r="E2133" s="186"/>
      <c r="F2133" s="188"/>
      <c r="G2133" s="262">
        <f t="shared" si="65"/>
        <v>0</v>
      </c>
      <c r="H2133" s="192"/>
      <c r="I2133" s="187"/>
      <c r="J2133" s="187"/>
      <c r="K2133" s="187"/>
      <c r="L2133" s="187"/>
      <c r="M2133" s="187"/>
      <c r="N2133" s="187"/>
      <c r="O2133" s="187"/>
      <c r="P2133" s="187"/>
      <c r="Q2133" s="187"/>
      <c r="R2133" s="187"/>
      <c r="S2133" s="187"/>
      <c r="T2133" s="269"/>
      <c r="U2133" s="271">
        <f>IF(AND(H2133=0,I2133=0,J2133=0,K2133=0,L2133=0,M2133=0,N2133=0,O2133=0,P2133=0,Q2133=0,R2133=0,S2133=0,T2133=0),0,AVERAGE($H2133:T2133))</f>
        <v>0</v>
      </c>
      <c r="V2133" s="272">
        <f t="shared" si="66"/>
        <v>0</v>
      </c>
      <c r="W2133" s="272">
        <f>IF(U2133&gt;11,(U2133-#REF!-#REF!),0)</f>
        <v>0</v>
      </c>
    </row>
    <row r="2134" spans="1:23" s="2" customFormat="1" ht="10.7">
      <c r="A2134" s="259">
        <v>2109</v>
      </c>
      <c r="B2134" s="189"/>
      <c r="C2134" s="186"/>
      <c r="D2134" s="187"/>
      <c r="E2134" s="186"/>
      <c r="F2134" s="188"/>
      <c r="G2134" s="262">
        <f t="shared" si="65"/>
        <v>0</v>
      </c>
      <c r="H2134" s="192"/>
      <c r="I2134" s="187"/>
      <c r="J2134" s="187"/>
      <c r="K2134" s="187"/>
      <c r="L2134" s="187"/>
      <c r="M2134" s="187"/>
      <c r="N2134" s="187"/>
      <c r="O2134" s="187"/>
      <c r="P2134" s="187"/>
      <c r="Q2134" s="187"/>
      <c r="R2134" s="187"/>
      <c r="S2134" s="187"/>
      <c r="T2134" s="269"/>
      <c r="U2134" s="271">
        <f>IF(AND(H2134=0,I2134=0,J2134=0,K2134=0,L2134=0,M2134=0,N2134=0,O2134=0,P2134=0,Q2134=0,R2134=0,S2134=0,T2134=0),0,AVERAGE($H2134:T2134))</f>
        <v>0</v>
      </c>
      <c r="V2134" s="272">
        <f t="shared" si="66"/>
        <v>0</v>
      </c>
      <c r="W2134" s="272">
        <f>IF(U2134&gt;11,(U2134-#REF!-#REF!),0)</f>
        <v>0</v>
      </c>
    </row>
    <row r="2135" spans="1:23" s="2" customFormat="1" ht="10.7">
      <c r="A2135" s="259">
        <v>2110</v>
      </c>
      <c r="B2135" s="189"/>
      <c r="C2135" s="186"/>
      <c r="D2135" s="187"/>
      <c r="E2135" s="186"/>
      <c r="F2135" s="188"/>
      <c r="G2135" s="262">
        <f t="shared" si="65"/>
        <v>0</v>
      </c>
      <c r="H2135" s="192"/>
      <c r="I2135" s="187"/>
      <c r="J2135" s="187"/>
      <c r="K2135" s="187"/>
      <c r="L2135" s="187"/>
      <c r="M2135" s="187"/>
      <c r="N2135" s="187"/>
      <c r="O2135" s="187"/>
      <c r="P2135" s="187"/>
      <c r="Q2135" s="187"/>
      <c r="R2135" s="187"/>
      <c r="S2135" s="187"/>
      <c r="T2135" s="269"/>
      <c r="U2135" s="271">
        <f>IF(AND(H2135=0,I2135=0,J2135=0,K2135=0,L2135=0,M2135=0,N2135=0,O2135=0,P2135=0,Q2135=0,R2135=0,S2135=0,T2135=0),0,AVERAGE($H2135:T2135))</f>
        <v>0</v>
      </c>
      <c r="V2135" s="272">
        <f t="shared" si="66"/>
        <v>0</v>
      </c>
      <c r="W2135" s="272">
        <f>IF(U2135&gt;11,(U2135-#REF!-#REF!),0)</f>
        <v>0</v>
      </c>
    </row>
    <row r="2136" spans="1:23" s="2" customFormat="1" ht="10.7">
      <c r="A2136" s="259">
        <v>2111</v>
      </c>
      <c r="B2136" s="189"/>
      <c r="C2136" s="186"/>
      <c r="D2136" s="187"/>
      <c r="E2136" s="186"/>
      <c r="F2136" s="188"/>
      <c r="G2136" s="262">
        <f t="shared" si="65"/>
        <v>0</v>
      </c>
      <c r="H2136" s="192"/>
      <c r="I2136" s="187"/>
      <c r="J2136" s="187"/>
      <c r="K2136" s="187"/>
      <c r="L2136" s="187"/>
      <c r="M2136" s="187"/>
      <c r="N2136" s="187"/>
      <c r="O2136" s="187"/>
      <c r="P2136" s="187"/>
      <c r="Q2136" s="187"/>
      <c r="R2136" s="187"/>
      <c r="S2136" s="187"/>
      <c r="T2136" s="269"/>
      <c r="U2136" s="271">
        <f>IF(AND(H2136=0,I2136=0,J2136=0,K2136=0,L2136=0,M2136=0,N2136=0,O2136=0,P2136=0,Q2136=0,R2136=0,S2136=0,T2136=0),0,AVERAGE($H2136:T2136))</f>
        <v>0</v>
      </c>
      <c r="V2136" s="272">
        <f t="shared" si="66"/>
        <v>0</v>
      </c>
      <c r="W2136" s="272">
        <f>IF(U2136&gt;11,(U2136-#REF!-#REF!),0)</f>
        <v>0</v>
      </c>
    </row>
    <row r="2137" spans="1:23" s="2" customFormat="1" ht="10.7">
      <c r="A2137" s="259">
        <v>2112</v>
      </c>
      <c r="B2137" s="189"/>
      <c r="C2137" s="186"/>
      <c r="D2137" s="187"/>
      <c r="E2137" s="186"/>
      <c r="F2137" s="188"/>
      <c r="G2137" s="262">
        <f t="shared" si="65"/>
        <v>0</v>
      </c>
      <c r="H2137" s="192"/>
      <c r="I2137" s="187"/>
      <c r="J2137" s="187"/>
      <c r="K2137" s="187"/>
      <c r="L2137" s="187"/>
      <c r="M2137" s="187"/>
      <c r="N2137" s="187"/>
      <c r="O2137" s="187"/>
      <c r="P2137" s="187"/>
      <c r="Q2137" s="187"/>
      <c r="R2137" s="187"/>
      <c r="S2137" s="187"/>
      <c r="T2137" s="269"/>
      <c r="U2137" s="271">
        <f>IF(AND(H2137=0,I2137=0,J2137=0,K2137=0,L2137=0,M2137=0,N2137=0,O2137=0,P2137=0,Q2137=0,R2137=0,S2137=0,T2137=0),0,AVERAGE($H2137:T2137))</f>
        <v>0</v>
      </c>
      <c r="V2137" s="272">
        <f t="shared" si="66"/>
        <v>0</v>
      </c>
      <c r="W2137" s="272">
        <f>IF(U2137&gt;11,(U2137-#REF!-#REF!),0)</f>
        <v>0</v>
      </c>
    </row>
    <row r="2138" spans="1:23" s="2" customFormat="1" ht="10.7">
      <c r="A2138" s="259">
        <v>2113</v>
      </c>
      <c r="B2138" s="189"/>
      <c r="C2138" s="186"/>
      <c r="D2138" s="187"/>
      <c r="E2138" s="186"/>
      <c r="F2138" s="188"/>
      <c r="G2138" s="262">
        <f t="shared" si="65"/>
        <v>0</v>
      </c>
      <c r="H2138" s="192"/>
      <c r="I2138" s="187"/>
      <c r="J2138" s="187"/>
      <c r="K2138" s="187"/>
      <c r="L2138" s="187"/>
      <c r="M2138" s="187"/>
      <c r="N2138" s="187"/>
      <c r="O2138" s="187"/>
      <c r="P2138" s="187"/>
      <c r="Q2138" s="187"/>
      <c r="R2138" s="187"/>
      <c r="S2138" s="187"/>
      <c r="T2138" s="269"/>
      <c r="U2138" s="271">
        <f>IF(AND(H2138=0,I2138=0,J2138=0,K2138=0,L2138=0,M2138=0,N2138=0,O2138=0,P2138=0,Q2138=0,R2138=0,S2138=0,T2138=0),0,AVERAGE($H2138:T2138))</f>
        <v>0</v>
      </c>
      <c r="V2138" s="272">
        <f t="shared" si="66"/>
        <v>0</v>
      </c>
      <c r="W2138" s="272">
        <f>IF(U2138&gt;11,(U2138-#REF!-#REF!),0)</f>
        <v>0</v>
      </c>
    </row>
    <row r="2139" spans="1:23" s="2" customFormat="1" ht="10.7">
      <c r="A2139" s="259">
        <v>2114</v>
      </c>
      <c r="B2139" s="189"/>
      <c r="C2139" s="186"/>
      <c r="D2139" s="187"/>
      <c r="E2139" s="186"/>
      <c r="F2139" s="188"/>
      <c r="G2139" s="262">
        <f t="shared" ref="G2139:G2202" si="67">IF(E2139="Residencial",D2139,E2139)</f>
        <v>0</v>
      </c>
      <c r="H2139" s="192"/>
      <c r="I2139" s="187"/>
      <c r="J2139" s="187"/>
      <c r="K2139" s="187"/>
      <c r="L2139" s="187"/>
      <c r="M2139" s="187"/>
      <c r="N2139" s="187"/>
      <c r="O2139" s="187"/>
      <c r="P2139" s="187"/>
      <c r="Q2139" s="187"/>
      <c r="R2139" s="187"/>
      <c r="S2139" s="187"/>
      <c r="T2139" s="269"/>
      <c r="U2139" s="271">
        <f>IF(AND(H2139=0,I2139=0,J2139=0,K2139=0,L2139=0,M2139=0,N2139=0,O2139=0,P2139=0,Q2139=0,R2139=0,S2139=0,T2139=0),0,AVERAGE($H2139:T2139))</f>
        <v>0</v>
      </c>
      <c r="V2139" s="272">
        <f t="shared" ref="V2139:V2202" si="68">IF(U2139&lt;=11,U2139,11)</f>
        <v>0</v>
      </c>
      <c r="W2139" s="272">
        <f>IF(U2139&gt;11,(U2139-#REF!-#REF!),0)</f>
        <v>0</v>
      </c>
    </row>
    <row r="2140" spans="1:23" s="2" customFormat="1" ht="10.7">
      <c r="A2140" s="259">
        <v>2115</v>
      </c>
      <c r="B2140" s="189"/>
      <c r="C2140" s="186"/>
      <c r="D2140" s="187"/>
      <c r="E2140" s="186"/>
      <c r="F2140" s="188"/>
      <c r="G2140" s="262">
        <f t="shared" si="67"/>
        <v>0</v>
      </c>
      <c r="H2140" s="192"/>
      <c r="I2140" s="187"/>
      <c r="J2140" s="187"/>
      <c r="K2140" s="187"/>
      <c r="L2140" s="187"/>
      <c r="M2140" s="187"/>
      <c r="N2140" s="187"/>
      <c r="O2140" s="187"/>
      <c r="P2140" s="187"/>
      <c r="Q2140" s="187"/>
      <c r="R2140" s="187"/>
      <c r="S2140" s="187"/>
      <c r="T2140" s="269"/>
      <c r="U2140" s="271">
        <f>IF(AND(H2140=0,I2140=0,J2140=0,K2140=0,L2140=0,M2140=0,N2140=0,O2140=0,P2140=0,Q2140=0,R2140=0,S2140=0,T2140=0),0,AVERAGE($H2140:T2140))</f>
        <v>0</v>
      </c>
      <c r="V2140" s="272">
        <f t="shared" si="68"/>
        <v>0</v>
      </c>
      <c r="W2140" s="272">
        <f>IF(U2140&gt;11,(U2140-#REF!-#REF!),0)</f>
        <v>0</v>
      </c>
    </row>
    <row r="2141" spans="1:23" s="2" customFormat="1" ht="10.7">
      <c r="A2141" s="259">
        <v>2116</v>
      </c>
      <c r="B2141" s="189"/>
      <c r="C2141" s="186"/>
      <c r="D2141" s="187"/>
      <c r="E2141" s="186"/>
      <c r="F2141" s="188"/>
      <c r="G2141" s="262">
        <f t="shared" si="67"/>
        <v>0</v>
      </c>
      <c r="H2141" s="192"/>
      <c r="I2141" s="187"/>
      <c r="J2141" s="187"/>
      <c r="K2141" s="187"/>
      <c r="L2141" s="187"/>
      <c r="M2141" s="187"/>
      <c r="N2141" s="187"/>
      <c r="O2141" s="187"/>
      <c r="P2141" s="187"/>
      <c r="Q2141" s="187"/>
      <c r="R2141" s="187"/>
      <c r="S2141" s="187"/>
      <c r="T2141" s="269"/>
      <c r="U2141" s="271">
        <f>IF(AND(H2141=0,I2141=0,J2141=0,K2141=0,L2141=0,M2141=0,N2141=0,O2141=0,P2141=0,Q2141=0,R2141=0,S2141=0,T2141=0),0,AVERAGE($H2141:T2141))</f>
        <v>0</v>
      </c>
      <c r="V2141" s="272">
        <f t="shared" si="68"/>
        <v>0</v>
      </c>
      <c r="W2141" s="272">
        <f>IF(U2141&gt;11,(U2141-#REF!-#REF!),0)</f>
        <v>0</v>
      </c>
    </row>
    <row r="2142" spans="1:23" s="2" customFormat="1" ht="10.7">
      <c r="A2142" s="259">
        <v>2117</v>
      </c>
      <c r="B2142" s="189"/>
      <c r="C2142" s="186"/>
      <c r="D2142" s="187"/>
      <c r="E2142" s="186"/>
      <c r="F2142" s="188"/>
      <c r="G2142" s="262">
        <f t="shared" si="67"/>
        <v>0</v>
      </c>
      <c r="H2142" s="192"/>
      <c r="I2142" s="187"/>
      <c r="J2142" s="187"/>
      <c r="K2142" s="187"/>
      <c r="L2142" s="187"/>
      <c r="M2142" s="187"/>
      <c r="N2142" s="187"/>
      <c r="O2142" s="187"/>
      <c r="P2142" s="187"/>
      <c r="Q2142" s="187"/>
      <c r="R2142" s="187"/>
      <c r="S2142" s="187"/>
      <c r="T2142" s="269"/>
      <c r="U2142" s="271">
        <f>IF(AND(H2142=0,I2142=0,J2142=0,K2142=0,L2142=0,M2142=0,N2142=0,O2142=0,P2142=0,Q2142=0,R2142=0,S2142=0,T2142=0),0,AVERAGE($H2142:T2142))</f>
        <v>0</v>
      </c>
      <c r="V2142" s="272">
        <f t="shared" si="68"/>
        <v>0</v>
      </c>
      <c r="W2142" s="272">
        <f>IF(U2142&gt;11,(U2142-#REF!-#REF!),0)</f>
        <v>0</v>
      </c>
    </row>
    <row r="2143" spans="1:23" s="2" customFormat="1" ht="10.7">
      <c r="A2143" s="259">
        <v>2118</v>
      </c>
      <c r="B2143" s="189"/>
      <c r="C2143" s="186"/>
      <c r="D2143" s="187"/>
      <c r="E2143" s="186"/>
      <c r="F2143" s="188"/>
      <c r="G2143" s="262">
        <f t="shared" si="67"/>
        <v>0</v>
      </c>
      <c r="H2143" s="192"/>
      <c r="I2143" s="187"/>
      <c r="J2143" s="187"/>
      <c r="K2143" s="187"/>
      <c r="L2143" s="187"/>
      <c r="M2143" s="187"/>
      <c r="N2143" s="187"/>
      <c r="O2143" s="187"/>
      <c r="P2143" s="187"/>
      <c r="Q2143" s="187"/>
      <c r="R2143" s="187"/>
      <c r="S2143" s="187"/>
      <c r="T2143" s="269"/>
      <c r="U2143" s="271">
        <f>IF(AND(H2143=0,I2143=0,J2143=0,K2143=0,L2143=0,M2143=0,N2143=0,O2143=0,P2143=0,Q2143=0,R2143=0,S2143=0,T2143=0),0,AVERAGE($H2143:T2143))</f>
        <v>0</v>
      </c>
      <c r="V2143" s="272">
        <f t="shared" si="68"/>
        <v>0</v>
      </c>
      <c r="W2143" s="272">
        <f>IF(U2143&gt;11,(U2143-#REF!-#REF!),0)</f>
        <v>0</v>
      </c>
    </row>
    <row r="2144" spans="1:23" s="2" customFormat="1" ht="10.7">
      <c r="A2144" s="259">
        <v>2119</v>
      </c>
      <c r="B2144" s="189"/>
      <c r="C2144" s="186"/>
      <c r="D2144" s="187"/>
      <c r="E2144" s="186"/>
      <c r="F2144" s="188"/>
      <c r="G2144" s="262">
        <f t="shared" si="67"/>
        <v>0</v>
      </c>
      <c r="H2144" s="192"/>
      <c r="I2144" s="187"/>
      <c r="J2144" s="187"/>
      <c r="K2144" s="187"/>
      <c r="L2144" s="187"/>
      <c r="M2144" s="187"/>
      <c r="N2144" s="187"/>
      <c r="O2144" s="187"/>
      <c r="P2144" s="187"/>
      <c r="Q2144" s="187"/>
      <c r="R2144" s="187"/>
      <c r="S2144" s="187"/>
      <c r="T2144" s="269"/>
      <c r="U2144" s="271">
        <f>IF(AND(H2144=0,I2144=0,J2144=0,K2144=0,L2144=0,M2144=0,N2144=0,O2144=0,P2144=0,Q2144=0,R2144=0,S2144=0,T2144=0),0,AVERAGE($H2144:T2144))</f>
        <v>0</v>
      </c>
      <c r="V2144" s="272">
        <f t="shared" si="68"/>
        <v>0</v>
      </c>
      <c r="W2144" s="272">
        <f>IF(U2144&gt;11,(U2144-#REF!-#REF!),0)</f>
        <v>0</v>
      </c>
    </row>
    <row r="2145" spans="1:23" s="2" customFormat="1" ht="10.7">
      <c r="A2145" s="259">
        <v>2120</v>
      </c>
      <c r="B2145" s="189"/>
      <c r="C2145" s="186"/>
      <c r="D2145" s="187"/>
      <c r="E2145" s="186"/>
      <c r="F2145" s="188"/>
      <c r="G2145" s="262">
        <f t="shared" si="67"/>
        <v>0</v>
      </c>
      <c r="H2145" s="192"/>
      <c r="I2145" s="187"/>
      <c r="J2145" s="187"/>
      <c r="K2145" s="187"/>
      <c r="L2145" s="187"/>
      <c r="M2145" s="187"/>
      <c r="N2145" s="187"/>
      <c r="O2145" s="187"/>
      <c r="P2145" s="187"/>
      <c r="Q2145" s="187"/>
      <c r="R2145" s="187"/>
      <c r="S2145" s="187"/>
      <c r="T2145" s="269"/>
      <c r="U2145" s="271">
        <f>IF(AND(H2145=0,I2145=0,J2145=0,K2145=0,L2145=0,M2145=0,N2145=0,O2145=0,P2145=0,Q2145=0,R2145=0,S2145=0,T2145=0),0,AVERAGE($H2145:T2145))</f>
        <v>0</v>
      </c>
      <c r="V2145" s="272">
        <f t="shared" si="68"/>
        <v>0</v>
      </c>
      <c r="W2145" s="272">
        <f>IF(U2145&gt;11,(U2145-#REF!-#REF!),0)</f>
        <v>0</v>
      </c>
    </row>
    <row r="2146" spans="1:23" s="2" customFormat="1" ht="10.7">
      <c r="A2146" s="259">
        <v>2121</v>
      </c>
      <c r="B2146" s="189"/>
      <c r="C2146" s="186"/>
      <c r="D2146" s="187"/>
      <c r="E2146" s="186"/>
      <c r="F2146" s="188"/>
      <c r="G2146" s="262">
        <f t="shared" si="67"/>
        <v>0</v>
      </c>
      <c r="H2146" s="192"/>
      <c r="I2146" s="187"/>
      <c r="J2146" s="187"/>
      <c r="K2146" s="187"/>
      <c r="L2146" s="187"/>
      <c r="M2146" s="187"/>
      <c r="N2146" s="187"/>
      <c r="O2146" s="187"/>
      <c r="P2146" s="187"/>
      <c r="Q2146" s="187"/>
      <c r="R2146" s="187"/>
      <c r="S2146" s="187"/>
      <c r="T2146" s="269"/>
      <c r="U2146" s="271">
        <f>IF(AND(H2146=0,I2146=0,J2146=0,K2146=0,L2146=0,M2146=0,N2146=0,O2146=0,P2146=0,Q2146=0,R2146=0,S2146=0,T2146=0),0,AVERAGE($H2146:T2146))</f>
        <v>0</v>
      </c>
      <c r="V2146" s="272">
        <f t="shared" si="68"/>
        <v>0</v>
      </c>
      <c r="W2146" s="272">
        <f>IF(U2146&gt;11,(U2146-#REF!-#REF!),0)</f>
        <v>0</v>
      </c>
    </row>
    <row r="2147" spans="1:23" s="2" customFormat="1" ht="10.7">
      <c r="A2147" s="259">
        <v>2122</v>
      </c>
      <c r="B2147" s="189"/>
      <c r="C2147" s="186"/>
      <c r="D2147" s="187"/>
      <c r="E2147" s="186"/>
      <c r="F2147" s="188"/>
      <c r="G2147" s="262">
        <f t="shared" si="67"/>
        <v>0</v>
      </c>
      <c r="H2147" s="192"/>
      <c r="I2147" s="187"/>
      <c r="J2147" s="187"/>
      <c r="K2147" s="187"/>
      <c r="L2147" s="187"/>
      <c r="M2147" s="187"/>
      <c r="N2147" s="187"/>
      <c r="O2147" s="187"/>
      <c r="P2147" s="187"/>
      <c r="Q2147" s="187"/>
      <c r="R2147" s="187"/>
      <c r="S2147" s="187"/>
      <c r="T2147" s="269"/>
      <c r="U2147" s="271">
        <f>IF(AND(H2147=0,I2147=0,J2147=0,K2147=0,L2147=0,M2147=0,N2147=0,O2147=0,P2147=0,Q2147=0,R2147=0,S2147=0,T2147=0),0,AVERAGE($H2147:T2147))</f>
        <v>0</v>
      </c>
      <c r="V2147" s="272">
        <f t="shared" si="68"/>
        <v>0</v>
      </c>
      <c r="W2147" s="272">
        <f>IF(U2147&gt;11,(U2147-#REF!-#REF!),0)</f>
        <v>0</v>
      </c>
    </row>
    <row r="2148" spans="1:23" s="2" customFormat="1" ht="10.7">
      <c r="A2148" s="259">
        <v>2123</v>
      </c>
      <c r="B2148" s="189"/>
      <c r="C2148" s="186"/>
      <c r="D2148" s="187"/>
      <c r="E2148" s="186"/>
      <c r="F2148" s="188"/>
      <c r="G2148" s="262">
        <f t="shared" si="67"/>
        <v>0</v>
      </c>
      <c r="H2148" s="192"/>
      <c r="I2148" s="187"/>
      <c r="J2148" s="187"/>
      <c r="K2148" s="187"/>
      <c r="L2148" s="187"/>
      <c r="M2148" s="187"/>
      <c r="N2148" s="187"/>
      <c r="O2148" s="187"/>
      <c r="P2148" s="187"/>
      <c r="Q2148" s="187"/>
      <c r="R2148" s="187"/>
      <c r="S2148" s="187"/>
      <c r="T2148" s="269"/>
      <c r="U2148" s="271">
        <f>IF(AND(H2148=0,I2148=0,J2148=0,K2148=0,L2148=0,M2148=0,N2148=0,O2148=0,P2148=0,Q2148=0,R2148=0,S2148=0,T2148=0),0,AVERAGE($H2148:T2148))</f>
        <v>0</v>
      </c>
      <c r="V2148" s="272">
        <f t="shared" si="68"/>
        <v>0</v>
      </c>
      <c r="W2148" s="272">
        <f>IF(U2148&gt;11,(U2148-#REF!-#REF!),0)</f>
        <v>0</v>
      </c>
    </row>
    <row r="2149" spans="1:23" s="2" customFormat="1" ht="10.7">
      <c r="A2149" s="259">
        <v>2124</v>
      </c>
      <c r="B2149" s="189"/>
      <c r="C2149" s="186"/>
      <c r="D2149" s="187"/>
      <c r="E2149" s="186"/>
      <c r="F2149" s="188"/>
      <c r="G2149" s="262">
        <f t="shared" si="67"/>
        <v>0</v>
      </c>
      <c r="H2149" s="192"/>
      <c r="I2149" s="187"/>
      <c r="J2149" s="187"/>
      <c r="K2149" s="187"/>
      <c r="L2149" s="187"/>
      <c r="M2149" s="187"/>
      <c r="N2149" s="187"/>
      <c r="O2149" s="187"/>
      <c r="P2149" s="187"/>
      <c r="Q2149" s="187"/>
      <c r="R2149" s="187"/>
      <c r="S2149" s="187"/>
      <c r="T2149" s="269"/>
      <c r="U2149" s="271">
        <f>IF(AND(H2149=0,I2149=0,J2149=0,K2149=0,L2149=0,M2149=0,N2149=0,O2149=0,P2149=0,Q2149=0,R2149=0,S2149=0,T2149=0),0,AVERAGE($H2149:T2149))</f>
        <v>0</v>
      </c>
      <c r="V2149" s="272">
        <f t="shared" si="68"/>
        <v>0</v>
      </c>
      <c r="W2149" s="272">
        <f>IF(U2149&gt;11,(U2149-#REF!-#REF!),0)</f>
        <v>0</v>
      </c>
    </row>
    <row r="2150" spans="1:23" s="2" customFormat="1" ht="10.7">
      <c r="A2150" s="259">
        <v>2125</v>
      </c>
      <c r="B2150" s="189"/>
      <c r="C2150" s="186"/>
      <c r="D2150" s="187"/>
      <c r="E2150" s="186"/>
      <c r="F2150" s="188"/>
      <c r="G2150" s="262">
        <f t="shared" si="67"/>
        <v>0</v>
      </c>
      <c r="H2150" s="192"/>
      <c r="I2150" s="187"/>
      <c r="J2150" s="187"/>
      <c r="K2150" s="187"/>
      <c r="L2150" s="187"/>
      <c r="M2150" s="187"/>
      <c r="N2150" s="187"/>
      <c r="O2150" s="187"/>
      <c r="P2150" s="187"/>
      <c r="Q2150" s="187"/>
      <c r="R2150" s="187"/>
      <c r="S2150" s="187"/>
      <c r="T2150" s="269"/>
      <c r="U2150" s="271">
        <f>IF(AND(H2150=0,I2150=0,J2150=0,K2150=0,L2150=0,M2150=0,N2150=0,O2150=0,P2150=0,Q2150=0,R2150=0,S2150=0,T2150=0),0,AVERAGE($H2150:T2150))</f>
        <v>0</v>
      </c>
      <c r="V2150" s="272">
        <f t="shared" si="68"/>
        <v>0</v>
      </c>
      <c r="W2150" s="272">
        <f>IF(U2150&gt;11,(U2150-#REF!-#REF!),0)</f>
        <v>0</v>
      </c>
    </row>
    <row r="2151" spans="1:23" s="2" customFormat="1" ht="10.7">
      <c r="A2151" s="259">
        <v>2126</v>
      </c>
      <c r="B2151" s="189"/>
      <c r="C2151" s="186"/>
      <c r="D2151" s="187"/>
      <c r="E2151" s="186"/>
      <c r="F2151" s="188"/>
      <c r="G2151" s="262">
        <f t="shared" si="67"/>
        <v>0</v>
      </c>
      <c r="H2151" s="192"/>
      <c r="I2151" s="187"/>
      <c r="J2151" s="187"/>
      <c r="K2151" s="187"/>
      <c r="L2151" s="187"/>
      <c r="M2151" s="187"/>
      <c r="N2151" s="187"/>
      <c r="O2151" s="187"/>
      <c r="P2151" s="187"/>
      <c r="Q2151" s="187"/>
      <c r="R2151" s="187"/>
      <c r="S2151" s="187"/>
      <c r="T2151" s="269"/>
      <c r="U2151" s="271">
        <f>IF(AND(H2151=0,I2151=0,J2151=0,K2151=0,L2151=0,M2151=0,N2151=0,O2151=0,P2151=0,Q2151=0,R2151=0,S2151=0,T2151=0),0,AVERAGE($H2151:T2151))</f>
        <v>0</v>
      </c>
      <c r="V2151" s="272">
        <f t="shared" si="68"/>
        <v>0</v>
      </c>
      <c r="W2151" s="272">
        <f>IF(U2151&gt;11,(U2151-#REF!-#REF!),0)</f>
        <v>0</v>
      </c>
    </row>
    <row r="2152" spans="1:23" s="2" customFormat="1" ht="10.7">
      <c r="A2152" s="259">
        <v>2127</v>
      </c>
      <c r="B2152" s="189"/>
      <c r="C2152" s="186"/>
      <c r="D2152" s="187"/>
      <c r="E2152" s="186"/>
      <c r="F2152" s="188"/>
      <c r="G2152" s="262">
        <f t="shared" si="67"/>
        <v>0</v>
      </c>
      <c r="H2152" s="192"/>
      <c r="I2152" s="187"/>
      <c r="J2152" s="187"/>
      <c r="K2152" s="187"/>
      <c r="L2152" s="187"/>
      <c r="M2152" s="187"/>
      <c r="N2152" s="187"/>
      <c r="O2152" s="187"/>
      <c r="P2152" s="187"/>
      <c r="Q2152" s="187"/>
      <c r="R2152" s="187"/>
      <c r="S2152" s="187"/>
      <c r="T2152" s="269"/>
      <c r="U2152" s="271">
        <f>IF(AND(H2152=0,I2152=0,J2152=0,K2152=0,L2152=0,M2152=0,N2152=0,O2152=0,P2152=0,Q2152=0,R2152=0,S2152=0,T2152=0),0,AVERAGE($H2152:T2152))</f>
        <v>0</v>
      </c>
      <c r="V2152" s="272">
        <f t="shared" si="68"/>
        <v>0</v>
      </c>
      <c r="W2152" s="272">
        <f>IF(U2152&gt;11,(U2152-#REF!-#REF!),0)</f>
        <v>0</v>
      </c>
    </row>
    <row r="2153" spans="1:23" s="2" customFormat="1" ht="10.7">
      <c r="A2153" s="259">
        <v>2128</v>
      </c>
      <c r="B2153" s="189"/>
      <c r="C2153" s="186"/>
      <c r="D2153" s="187"/>
      <c r="E2153" s="186"/>
      <c r="F2153" s="188"/>
      <c r="G2153" s="262">
        <f t="shared" si="67"/>
        <v>0</v>
      </c>
      <c r="H2153" s="192"/>
      <c r="I2153" s="187"/>
      <c r="J2153" s="187"/>
      <c r="K2153" s="187"/>
      <c r="L2153" s="187"/>
      <c r="M2153" s="187"/>
      <c r="N2153" s="187"/>
      <c r="O2153" s="187"/>
      <c r="P2153" s="187"/>
      <c r="Q2153" s="187"/>
      <c r="R2153" s="187"/>
      <c r="S2153" s="187"/>
      <c r="T2153" s="269"/>
      <c r="U2153" s="271">
        <f>IF(AND(H2153=0,I2153=0,J2153=0,K2153=0,L2153=0,M2153=0,N2153=0,O2153=0,P2153=0,Q2153=0,R2153=0,S2153=0,T2153=0),0,AVERAGE($H2153:T2153))</f>
        <v>0</v>
      </c>
      <c r="V2153" s="272">
        <f t="shared" si="68"/>
        <v>0</v>
      </c>
      <c r="W2153" s="272">
        <f>IF(U2153&gt;11,(U2153-#REF!-#REF!),0)</f>
        <v>0</v>
      </c>
    </row>
    <row r="2154" spans="1:23" s="2" customFormat="1" ht="10.7">
      <c r="A2154" s="259">
        <v>2129</v>
      </c>
      <c r="B2154" s="189"/>
      <c r="C2154" s="186"/>
      <c r="D2154" s="187"/>
      <c r="E2154" s="186"/>
      <c r="F2154" s="188"/>
      <c r="G2154" s="262">
        <f t="shared" si="67"/>
        <v>0</v>
      </c>
      <c r="H2154" s="192"/>
      <c r="I2154" s="187"/>
      <c r="J2154" s="187"/>
      <c r="K2154" s="187"/>
      <c r="L2154" s="187"/>
      <c r="M2154" s="187"/>
      <c r="N2154" s="187"/>
      <c r="O2154" s="187"/>
      <c r="P2154" s="187"/>
      <c r="Q2154" s="187"/>
      <c r="R2154" s="187"/>
      <c r="S2154" s="187"/>
      <c r="T2154" s="269"/>
      <c r="U2154" s="271">
        <f>IF(AND(H2154=0,I2154=0,J2154=0,K2154=0,L2154=0,M2154=0,N2154=0,O2154=0,P2154=0,Q2154=0,R2154=0,S2154=0,T2154=0),0,AVERAGE($H2154:T2154))</f>
        <v>0</v>
      </c>
      <c r="V2154" s="272">
        <f t="shared" si="68"/>
        <v>0</v>
      </c>
      <c r="W2154" s="272">
        <f>IF(U2154&gt;11,(U2154-#REF!-#REF!),0)</f>
        <v>0</v>
      </c>
    </row>
    <row r="2155" spans="1:23" s="2" customFormat="1" ht="10.7">
      <c r="A2155" s="259">
        <v>2130</v>
      </c>
      <c r="B2155" s="189"/>
      <c r="C2155" s="186"/>
      <c r="D2155" s="187"/>
      <c r="E2155" s="186"/>
      <c r="F2155" s="188"/>
      <c r="G2155" s="262">
        <f t="shared" si="67"/>
        <v>0</v>
      </c>
      <c r="H2155" s="192"/>
      <c r="I2155" s="187"/>
      <c r="J2155" s="187"/>
      <c r="K2155" s="187"/>
      <c r="L2155" s="187"/>
      <c r="M2155" s="187"/>
      <c r="N2155" s="187"/>
      <c r="O2155" s="187"/>
      <c r="P2155" s="187"/>
      <c r="Q2155" s="187"/>
      <c r="R2155" s="187"/>
      <c r="S2155" s="187"/>
      <c r="T2155" s="269"/>
      <c r="U2155" s="271">
        <f>IF(AND(H2155=0,I2155=0,J2155=0,K2155=0,L2155=0,M2155=0,N2155=0,O2155=0,P2155=0,Q2155=0,R2155=0,S2155=0,T2155=0),0,AVERAGE($H2155:T2155))</f>
        <v>0</v>
      </c>
      <c r="V2155" s="272">
        <f t="shared" si="68"/>
        <v>0</v>
      </c>
      <c r="W2155" s="272">
        <f>IF(U2155&gt;11,(U2155-#REF!-#REF!),0)</f>
        <v>0</v>
      </c>
    </row>
    <row r="2156" spans="1:23" s="2" customFormat="1" ht="10.7">
      <c r="A2156" s="259">
        <v>2131</v>
      </c>
      <c r="B2156" s="189"/>
      <c r="C2156" s="186"/>
      <c r="D2156" s="187"/>
      <c r="E2156" s="186"/>
      <c r="F2156" s="188"/>
      <c r="G2156" s="262">
        <f t="shared" si="67"/>
        <v>0</v>
      </c>
      <c r="H2156" s="192"/>
      <c r="I2156" s="187"/>
      <c r="J2156" s="187"/>
      <c r="K2156" s="187"/>
      <c r="L2156" s="187"/>
      <c r="M2156" s="187"/>
      <c r="N2156" s="187"/>
      <c r="O2156" s="187"/>
      <c r="P2156" s="187"/>
      <c r="Q2156" s="187"/>
      <c r="R2156" s="187"/>
      <c r="S2156" s="187"/>
      <c r="T2156" s="269"/>
      <c r="U2156" s="271">
        <f>IF(AND(H2156=0,I2156=0,J2156=0,K2156=0,L2156=0,M2156=0,N2156=0,O2156=0,P2156=0,Q2156=0,R2156=0,S2156=0,T2156=0),0,AVERAGE($H2156:T2156))</f>
        <v>0</v>
      </c>
      <c r="V2156" s="272">
        <f t="shared" si="68"/>
        <v>0</v>
      </c>
      <c r="W2156" s="272">
        <f>IF(U2156&gt;11,(U2156-#REF!-#REF!),0)</f>
        <v>0</v>
      </c>
    </row>
    <row r="2157" spans="1:23" s="2" customFormat="1" ht="10.7">
      <c r="A2157" s="259">
        <v>2132</v>
      </c>
      <c r="B2157" s="189"/>
      <c r="C2157" s="186"/>
      <c r="D2157" s="187"/>
      <c r="E2157" s="186"/>
      <c r="F2157" s="188"/>
      <c r="G2157" s="262">
        <f t="shared" si="67"/>
        <v>0</v>
      </c>
      <c r="H2157" s="192"/>
      <c r="I2157" s="187"/>
      <c r="J2157" s="187"/>
      <c r="K2157" s="187"/>
      <c r="L2157" s="187"/>
      <c r="M2157" s="187"/>
      <c r="N2157" s="187"/>
      <c r="O2157" s="187"/>
      <c r="P2157" s="187"/>
      <c r="Q2157" s="187"/>
      <c r="R2157" s="187"/>
      <c r="S2157" s="187"/>
      <c r="T2157" s="269"/>
      <c r="U2157" s="271">
        <f>IF(AND(H2157=0,I2157=0,J2157=0,K2157=0,L2157=0,M2157=0,N2157=0,O2157=0,P2157=0,Q2157=0,R2157=0,S2157=0,T2157=0),0,AVERAGE($H2157:T2157))</f>
        <v>0</v>
      </c>
      <c r="V2157" s="272">
        <f t="shared" si="68"/>
        <v>0</v>
      </c>
      <c r="W2157" s="272">
        <f>IF(U2157&gt;11,(U2157-#REF!-#REF!),0)</f>
        <v>0</v>
      </c>
    </row>
    <row r="2158" spans="1:23" s="2" customFormat="1" ht="10.7">
      <c r="A2158" s="259">
        <v>2133</v>
      </c>
      <c r="B2158" s="189"/>
      <c r="C2158" s="186"/>
      <c r="D2158" s="187"/>
      <c r="E2158" s="186"/>
      <c r="F2158" s="188"/>
      <c r="G2158" s="262">
        <f t="shared" si="67"/>
        <v>0</v>
      </c>
      <c r="H2158" s="192"/>
      <c r="I2158" s="187"/>
      <c r="J2158" s="187"/>
      <c r="K2158" s="187"/>
      <c r="L2158" s="187"/>
      <c r="M2158" s="187"/>
      <c r="N2158" s="187"/>
      <c r="O2158" s="187"/>
      <c r="P2158" s="187"/>
      <c r="Q2158" s="187"/>
      <c r="R2158" s="187"/>
      <c r="S2158" s="187"/>
      <c r="T2158" s="269"/>
      <c r="U2158" s="271">
        <f>IF(AND(H2158=0,I2158=0,J2158=0,K2158=0,L2158=0,M2158=0,N2158=0,O2158=0,P2158=0,Q2158=0,R2158=0,S2158=0,T2158=0),0,AVERAGE($H2158:T2158))</f>
        <v>0</v>
      </c>
      <c r="V2158" s="272">
        <f t="shared" si="68"/>
        <v>0</v>
      </c>
      <c r="W2158" s="272">
        <f>IF(U2158&gt;11,(U2158-#REF!-#REF!),0)</f>
        <v>0</v>
      </c>
    </row>
    <row r="2159" spans="1:23" s="2" customFormat="1" ht="10.7">
      <c r="A2159" s="259">
        <v>2134</v>
      </c>
      <c r="B2159" s="189"/>
      <c r="C2159" s="186"/>
      <c r="D2159" s="187"/>
      <c r="E2159" s="186"/>
      <c r="F2159" s="188"/>
      <c r="G2159" s="262">
        <f t="shared" si="67"/>
        <v>0</v>
      </c>
      <c r="H2159" s="192"/>
      <c r="I2159" s="187"/>
      <c r="J2159" s="187"/>
      <c r="K2159" s="187"/>
      <c r="L2159" s="187"/>
      <c r="M2159" s="187"/>
      <c r="N2159" s="187"/>
      <c r="O2159" s="187"/>
      <c r="P2159" s="187"/>
      <c r="Q2159" s="187"/>
      <c r="R2159" s="187"/>
      <c r="S2159" s="187"/>
      <c r="T2159" s="269"/>
      <c r="U2159" s="271">
        <f>IF(AND(H2159=0,I2159=0,J2159=0,K2159=0,L2159=0,M2159=0,N2159=0,O2159=0,P2159=0,Q2159=0,R2159=0,S2159=0,T2159=0),0,AVERAGE($H2159:T2159))</f>
        <v>0</v>
      </c>
      <c r="V2159" s="272">
        <f t="shared" si="68"/>
        <v>0</v>
      </c>
      <c r="W2159" s="272">
        <f>IF(U2159&gt;11,(U2159-#REF!-#REF!),0)</f>
        <v>0</v>
      </c>
    </row>
    <row r="2160" spans="1:23" s="2" customFormat="1" ht="10.7">
      <c r="A2160" s="259">
        <v>2135</v>
      </c>
      <c r="B2160" s="189"/>
      <c r="C2160" s="186"/>
      <c r="D2160" s="187"/>
      <c r="E2160" s="186"/>
      <c r="F2160" s="188"/>
      <c r="G2160" s="262">
        <f t="shared" si="67"/>
        <v>0</v>
      </c>
      <c r="H2160" s="192"/>
      <c r="I2160" s="187"/>
      <c r="J2160" s="187"/>
      <c r="K2160" s="187"/>
      <c r="L2160" s="187"/>
      <c r="M2160" s="187"/>
      <c r="N2160" s="187"/>
      <c r="O2160" s="187"/>
      <c r="P2160" s="187"/>
      <c r="Q2160" s="187"/>
      <c r="R2160" s="187"/>
      <c r="S2160" s="187"/>
      <c r="T2160" s="269"/>
      <c r="U2160" s="271">
        <f>IF(AND(H2160=0,I2160=0,J2160=0,K2160=0,L2160=0,M2160=0,N2160=0,O2160=0,P2160=0,Q2160=0,R2160=0,S2160=0,T2160=0),0,AVERAGE($H2160:T2160))</f>
        <v>0</v>
      </c>
      <c r="V2160" s="272">
        <f t="shared" si="68"/>
        <v>0</v>
      </c>
      <c r="W2160" s="272">
        <f>IF(U2160&gt;11,(U2160-#REF!-#REF!),0)</f>
        <v>0</v>
      </c>
    </row>
    <row r="2161" spans="1:23" s="2" customFormat="1" ht="10.7">
      <c r="A2161" s="259">
        <v>2136</v>
      </c>
      <c r="B2161" s="189"/>
      <c r="C2161" s="186"/>
      <c r="D2161" s="187"/>
      <c r="E2161" s="186"/>
      <c r="F2161" s="188"/>
      <c r="G2161" s="262">
        <f t="shared" si="67"/>
        <v>0</v>
      </c>
      <c r="H2161" s="192"/>
      <c r="I2161" s="187"/>
      <c r="J2161" s="187"/>
      <c r="K2161" s="187"/>
      <c r="L2161" s="187"/>
      <c r="M2161" s="187"/>
      <c r="N2161" s="187"/>
      <c r="O2161" s="187"/>
      <c r="P2161" s="187"/>
      <c r="Q2161" s="187"/>
      <c r="R2161" s="187"/>
      <c r="S2161" s="187"/>
      <c r="T2161" s="269"/>
      <c r="U2161" s="271">
        <f>IF(AND(H2161=0,I2161=0,J2161=0,K2161=0,L2161=0,M2161=0,N2161=0,O2161=0,P2161=0,Q2161=0,R2161=0,S2161=0,T2161=0),0,AVERAGE($H2161:T2161))</f>
        <v>0</v>
      </c>
      <c r="V2161" s="272">
        <f t="shared" si="68"/>
        <v>0</v>
      </c>
      <c r="W2161" s="272">
        <f>IF(U2161&gt;11,(U2161-#REF!-#REF!),0)</f>
        <v>0</v>
      </c>
    </row>
    <row r="2162" spans="1:23" s="2" customFormat="1" ht="10.7">
      <c r="A2162" s="259">
        <v>2137</v>
      </c>
      <c r="B2162" s="189"/>
      <c r="C2162" s="186"/>
      <c r="D2162" s="187"/>
      <c r="E2162" s="186"/>
      <c r="F2162" s="188"/>
      <c r="G2162" s="262">
        <f t="shared" si="67"/>
        <v>0</v>
      </c>
      <c r="H2162" s="192"/>
      <c r="I2162" s="187"/>
      <c r="J2162" s="187"/>
      <c r="K2162" s="187"/>
      <c r="L2162" s="187"/>
      <c r="M2162" s="187"/>
      <c r="N2162" s="187"/>
      <c r="O2162" s="187"/>
      <c r="P2162" s="187"/>
      <c r="Q2162" s="187"/>
      <c r="R2162" s="187"/>
      <c r="S2162" s="187"/>
      <c r="T2162" s="269"/>
      <c r="U2162" s="271">
        <f>IF(AND(H2162=0,I2162=0,J2162=0,K2162=0,L2162=0,M2162=0,N2162=0,O2162=0,P2162=0,Q2162=0,R2162=0,S2162=0,T2162=0),0,AVERAGE($H2162:T2162))</f>
        <v>0</v>
      </c>
      <c r="V2162" s="272">
        <f t="shared" si="68"/>
        <v>0</v>
      </c>
      <c r="W2162" s="272">
        <f>IF(U2162&gt;11,(U2162-#REF!-#REF!),0)</f>
        <v>0</v>
      </c>
    </row>
    <row r="2163" spans="1:23" s="2" customFormat="1" ht="10.7">
      <c r="A2163" s="259">
        <v>2138</v>
      </c>
      <c r="B2163" s="189"/>
      <c r="C2163" s="186"/>
      <c r="D2163" s="187"/>
      <c r="E2163" s="186"/>
      <c r="F2163" s="188"/>
      <c r="G2163" s="262">
        <f t="shared" si="67"/>
        <v>0</v>
      </c>
      <c r="H2163" s="192"/>
      <c r="I2163" s="187"/>
      <c r="J2163" s="187"/>
      <c r="K2163" s="187"/>
      <c r="L2163" s="187"/>
      <c r="M2163" s="187"/>
      <c r="N2163" s="187"/>
      <c r="O2163" s="187"/>
      <c r="P2163" s="187"/>
      <c r="Q2163" s="187"/>
      <c r="R2163" s="187"/>
      <c r="S2163" s="187"/>
      <c r="T2163" s="269"/>
      <c r="U2163" s="271">
        <f>IF(AND(H2163=0,I2163=0,J2163=0,K2163=0,L2163=0,M2163=0,N2163=0,O2163=0,P2163=0,Q2163=0,R2163=0,S2163=0,T2163=0),0,AVERAGE($H2163:T2163))</f>
        <v>0</v>
      </c>
      <c r="V2163" s="272">
        <f t="shared" si="68"/>
        <v>0</v>
      </c>
      <c r="W2163" s="272">
        <f>IF(U2163&gt;11,(U2163-#REF!-#REF!),0)</f>
        <v>0</v>
      </c>
    </row>
    <row r="2164" spans="1:23" s="2" customFormat="1" ht="10.7">
      <c r="A2164" s="259">
        <v>2139</v>
      </c>
      <c r="B2164" s="189"/>
      <c r="C2164" s="186"/>
      <c r="D2164" s="187"/>
      <c r="E2164" s="186"/>
      <c r="F2164" s="188"/>
      <c r="G2164" s="262">
        <f t="shared" si="67"/>
        <v>0</v>
      </c>
      <c r="H2164" s="192"/>
      <c r="I2164" s="187"/>
      <c r="J2164" s="187"/>
      <c r="K2164" s="187"/>
      <c r="L2164" s="187"/>
      <c r="M2164" s="187"/>
      <c r="N2164" s="187"/>
      <c r="O2164" s="187"/>
      <c r="P2164" s="187"/>
      <c r="Q2164" s="187"/>
      <c r="R2164" s="187"/>
      <c r="S2164" s="187"/>
      <c r="T2164" s="269"/>
      <c r="U2164" s="271">
        <f>IF(AND(H2164=0,I2164=0,J2164=0,K2164=0,L2164=0,M2164=0,N2164=0,O2164=0,P2164=0,Q2164=0,R2164=0,S2164=0,T2164=0),0,AVERAGE($H2164:T2164))</f>
        <v>0</v>
      </c>
      <c r="V2164" s="272">
        <f t="shared" si="68"/>
        <v>0</v>
      </c>
      <c r="W2164" s="272">
        <f>IF(U2164&gt;11,(U2164-#REF!-#REF!),0)</f>
        <v>0</v>
      </c>
    </row>
    <row r="2165" spans="1:23" s="2" customFormat="1" ht="10.7">
      <c r="A2165" s="259">
        <v>2140</v>
      </c>
      <c r="B2165" s="189"/>
      <c r="C2165" s="186"/>
      <c r="D2165" s="187"/>
      <c r="E2165" s="186"/>
      <c r="F2165" s="188"/>
      <c r="G2165" s="262">
        <f t="shared" si="67"/>
        <v>0</v>
      </c>
      <c r="H2165" s="192"/>
      <c r="I2165" s="187"/>
      <c r="J2165" s="187"/>
      <c r="K2165" s="187"/>
      <c r="L2165" s="187"/>
      <c r="M2165" s="187"/>
      <c r="N2165" s="187"/>
      <c r="O2165" s="187"/>
      <c r="P2165" s="187"/>
      <c r="Q2165" s="187"/>
      <c r="R2165" s="187"/>
      <c r="S2165" s="187"/>
      <c r="T2165" s="269"/>
      <c r="U2165" s="271">
        <f>IF(AND(H2165=0,I2165=0,J2165=0,K2165=0,L2165=0,M2165=0,N2165=0,O2165=0,P2165=0,Q2165=0,R2165=0,S2165=0,T2165=0),0,AVERAGE($H2165:T2165))</f>
        <v>0</v>
      </c>
      <c r="V2165" s="272">
        <f t="shared" si="68"/>
        <v>0</v>
      </c>
      <c r="W2165" s="272">
        <f>IF(U2165&gt;11,(U2165-#REF!-#REF!),0)</f>
        <v>0</v>
      </c>
    </row>
    <row r="2166" spans="1:23" s="2" customFormat="1" ht="10.7">
      <c r="A2166" s="259">
        <v>2141</v>
      </c>
      <c r="B2166" s="189"/>
      <c r="C2166" s="186"/>
      <c r="D2166" s="187"/>
      <c r="E2166" s="186"/>
      <c r="F2166" s="188"/>
      <c r="G2166" s="262">
        <f t="shared" si="67"/>
        <v>0</v>
      </c>
      <c r="H2166" s="192"/>
      <c r="I2166" s="187"/>
      <c r="J2166" s="187"/>
      <c r="K2166" s="187"/>
      <c r="L2166" s="187"/>
      <c r="M2166" s="187"/>
      <c r="N2166" s="187"/>
      <c r="O2166" s="187"/>
      <c r="P2166" s="187"/>
      <c r="Q2166" s="187"/>
      <c r="R2166" s="187"/>
      <c r="S2166" s="187"/>
      <c r="T2166" s="269"/>
      <c r="U2166" s="271">
        <f>IF(AND(H2166=0,I2166=0,J2166=0,K2166=0,L2166=0,M2166=0,N2166=0,O2166=0,P2166=0,Q2166=0,R2166=0,S2166=0,T2166=0),0,AVERAGE($H2166:T2166))</f>
        <v>0</v>
      </c>
      <c r="V2166" s="272">
        <f t="shared" si="68"/>
        <v>0</v>
      </c>
      <c r="W2166" s="272">
        <f>IF(U2166&gt;11,(U2166-#REF!-#REF!),0)</f>
        <v>0</v>
      </c>
    </row>
    <row r="2167" spans="1:23" s="2" customFormat="1" ht="10.7">
      <c r="A2167" s="259">
        <v>2142</v>
      </c>
      <c r="B2167" s="189"/>
      <c r="C2167" s="186"/>
      <c r="D2167" s="187"/>
      <c r="E2167" s="186"/>
      <c r="F2167" s="188"/>
      <c r="G2167" s="262">
        <f t="shared" si="67"/>
        <v>0</v>
      </c>
      <c r="H2167" s="192"/>
      <c r="I2167" s="187"/>
      <c r="J2167" s="187"/>
      <c r="K2167" s="187"/>
      <c r="L2167" s="187"/>
      <c r="M2167" s="187"/>
      <c r="N2167" s="187"/>
      <c r="O2167" s="187"/>
      <c r="P2167" s="187"/>
      <c r="Q2167" s="187"/>
      <c r="R2167" s="187"/>
      <c r="S2167" s="187"/>
      <c r="T2167" s="269"/>
      <c r="U2167" s="271">
        <f>IF(AND(H2167=0,I2167=0,J2167=0,K2167=0,L2167=0,M2167=0,N2167=0,O2167=0,P2167=0,Q2167=0,R2167=0,S2167=0,T2167=0),0,AVERAGE($H2167:T2167))</f>
        <v>0</v>
      </c>
      <c r="V2167" s="272">
        <f t="shared" si="68"/>
        <v>0</v>
      </c>
      <c r="W2167" s="272">
        <f>IF(U2167&gt;11,(U2167-#REF!-#REF!),0)</f>
        <v>0</v>
      </c>
    </row>
    <row r="2168" spans="1:23" s="2" customFormat="1" ht="10.7">
      <c r="A2168" s="259">
        <v>2143</v>
      </c>
      <c r="B2168" s="189"/>
      <c r="C2168" s="186"/>
      <c r="D2168" s="187"/>
      <c r="E2168" s="186"/>
      <c r="F2168" s="188"/>
      <c r="G2168" s="262">
        <f t="shared" si="67"/>
        <v>0</v>
      </c>
      <c r="H2168" s="192"/>
      <c r="I2168" s="187"/>
      <c r="J2168" s="187"/>
      <c r="K2168" s="187"/>
      <c r="L2168" s="187"/>
      <c r="M2168" s="187"/>
      <c r="N2168" s="187"/>
      <c r="O2168" s="187"/>
      <c r="P2168" s="187"/>
      <c r="Q2168" s="187"/>
      <c r="R2168" s="187"/>
      <c r="S2168" s="187"/>
      <c r="T2168" s="269"/>
      <c r="U2168" s="271">
        <f>IF(AND(H2168=0,I2168=0,J2168=0,K2168=0,L2168=0,M2168=0,N2168=0,O2168=0,P2168=0,Q2168=0,R2168=0,S2168=0,T2168=0),0,AVERAGE($H2168:T2168))</f>
        <v>0</v>
      </c>
      <c r="V2168" s="272">
        <f t="shared" si="68"/>
        <v>0</v>
      </c>
      <c r="W2168" s="272">
        <f>IF(U2168&gt;11,(U2168-#REF!-#REF!),0)</f>
        <v>0</v>
      </c>
    </row>
    <row r="2169" spans="1:23" s="2" customFormat="1" ht="10.7">
      <c r="A2169" s="259">
        <v>2144</v>
      </c>
      <c r="B2169" s="189"/>
      <c r="C2169" s="186"/>
      <c r="D2169" s="187"/>
      <c r="E2169" s="186"/>
      <c r="F2169" s="188"/>
      <c r="G2169" s="262">
        <f t="shared" si="67"/>
        <v>0</v>
      </c>
      <c r="H2169" s="192"/>
      <c r="I2169" s="187"/>
      <c r="J2169" s="187"/>
      <c r="K2169" s="187"/>
      <c r="L2169" s="187"/>
      <c r="M2169" s="187"/>
      <c r="N2169" s="187"/>
      <c r="O2169" s="187"/>
      <c r="P2169" s="187"/>
      <c r="Q2169" s="187"/>
      <c r="R2169" s="187"/>
      <c r="S2169" s="187"/>
      <c r="T2169" s="269"/>
      <c r="U2169" s="271">
        <f>IF(AND(H2169=0,I2169=0,J2169=0,K2169=0,L2169=0,M2169=0,N2169=0,O2169=0,P2169=0,Q2169=0,R2169=0,S2169=0,T2169=0),0,AVERAGE($H2169:T2169))</f>
        <v>0</v>
      </c>
      <c r="V2169" s="272">
        <f t="shared" si="68"/>
        <v>0</v>
      </c>
      <c r="W2169" s="272">
        <f>IF(U2169&gt;11,(U2169-#REF!-#REF!),0)</f>
        <v>0</v>
      </c>
    </row>
    <row r="2170" spans="1:23" s="2" customFormat="1" ht="10.7">
      <c r="A2170" s="259">
        <v>2145</v>
      </c>
      <c r="B2170" s="189"/>
      <c r="C2170" s="186"/>
      <c r="D2170" s="187"/>
      <c r="E2170" s="186"/>
      <c r="F2170" s="188"/>
      <c r="G2170" s="262">
        <f t="shared" si="67"/>
        <v>0</v>
      </c>
      <c r="H2170" s="192"/>
      <c r="I2170" s="187"/>
      <c r="J2170" s="187"/>
      <c r="K2170" s="187"/>
      <c r="L2170" s="187"/>
      <c r="M2170" s="187"/>
      <c r="N2170" s="187"/>
      <c r="O2170" s="187"/>
      <c r="P2170" s="187"/>
      <c r="Q2170" s="187"/>
      <c r="R2170" s="187"/>
      <c r="S2170" s="187"/>
      <c r="T2170" s="269"/>
      <c r="U2170" s="271">
        <f>IF(AND(H2170=0,I2170=0,J2170=0,K2170=0,L2170=0,M2170=0,N2170=0,O2170=0,P2170=0,Q2170=0,R2170=0,S2170=0,T2170=0),0,AVERAGE($H2170:T2170))</f>
        <v>0</v>
      </c>
      <c r="V2170" s="272">
        <f t="shared" si="68"/>
        <v>0</v>
      </c>
      <c r="W2170" s="272">
        <f>IF(U2170&gt;11,(U2170-#REF!-#REF!),0)</f>
        <v>0</v>
      </c>
    </row>
    <row r="2171" spans="1:23" s="2" customFormat="1" ht="10.7">
      <c r="A2171" s="259">
        <v>2146</v>
      </c>
      <c r="B2171" s="189"/>
      <c r="C2171" s="186"/>
      <c r="D2171" s="187"/>
      <c r="E2171" s="186"/>
      <c r="F2171" s="188"/>
      <c r="G2171" s="262">
        <f t="shared" si="67"/>
        <v>0</v>
      </c>
      <c r="H2171" s="192"/>
      <c r="I2171" s="187"/>
      <c r="J2171" s="187"/>
      <c r="K2171" s="187"/>
      <c r="L2171" s="187"/>
      <c r="M2171" s="187"/>
      <c r="N2171" s="187"/>
      <c r="O2171" s="187"/>
      <c r="P2171" s="187"/>
      <c r="Q2171" s="187"/>
      <c r="R2171" s="187"/>
      <c r="S2171" s="187"/>
      <c r="T2171" s="269"/>
      <c r="U2171" s="271">
        <f>IF(AND(H2171=0,I2171=0,J2171=0,K2171=0,L2171=0,M2171=0,N2171=0,O2171=0,P2171=0,Q2171=0,R2171=0,S2171=0,T2171=0),0,AVERAGE($H2171:T2171))</f>
        <v>0</v>
      </c>
      <c r="V2171" s="272">
        <f t="shared" si="68"/>
        <v>0</v>
      </c>
      <c r="W2171" s="272">
        <f>IF(U2171&gt;11,(U2171-#REF!-#REF!),0)</f>
        <v>0</v>
      </c>
    </row>
    <row r="2172" spans="1:23" s="2" customFormat="1" ht="10.7">
      <c r="A2172" s="259">
        <v>2147</v>
      </c>
      <c r="B2172" s="189"/>
      <c r="C2172" s="186"/>
      <c r="D2172" s="187"/>
      <c r="E2172" s="186"/>
      <c r="F2172" s="188"/>
      <c r="G2172" s="262">
        <f t="shared" si="67"/>
        <v>0</v>
      </c>
      <c r="H2172" s="192"/>
      <c r="I2172" s="187"/>
      <c r="J2172" s="187"/>
      <c r="K2172" s="187"/>
      <c r="L2172" s="187"/>
      <c r="M2172" s="187"/>
      <c r="N2172" s="187"/>
      <c r="O2172" s="187"/>
      <c r="P2172" s="187"/>
      <c r="Q2172" s="187"/>
      <c r="R2172" s="187"/>
      <c r="S2172" s="187"/>
      <c r="T2172" s="269"/>
      <c r="U2172" s="271">
        <f>IF(AND(H2172=0,I2172=0,J2172=0,K2172=0,L2172=0,M2172=0,N2172=0,O2172=0,P2172=0,Q2172=0,R2172=0,S2172=0,T2172=0),0,AVERAGE($H2172:T2172))</f>
        <v>0</v>
      </c>
      <c r="V2172" s="272">
        <f t="shared" si="68"/>
        <v>0</v>
      </c>
      <c r="W2172" s="272">
        <f>IF(U2172&gt;11,(U2172-#REF!-#REF!),0)</f>
        <v>0</v>
      </c>
    </row>
    <row r="2173" spans="1:23" s="2" customFormat="1" ht="10.7">
      <c r="A2173" s="259">
        <v>2148</v>
      </c>
      <c r="B2173" s="189"/>
      <c r="C2173" s="186"/>
      <c r="D2173" s="187"/>
      <c r="E2173" s="186"/>
      <c r="F2173" s="188"/>
      <c r="G2173" s="262">
        <f t="shared" si="67"/>
        <v>0</v>
      </c>
      <c r="H2173" s="192"/>
      <c r="I2173" s="187"/>
      <c r="J2173" s="187"/>
      <c r="K2173" s="187"/>
      <c r="L2173" s="187"/>
      <c r="M2173" s="187"/>
      <c r="N2173" s="187"/>
      <c r="O2173" s="187"/>
      <c r="P2173" s="187"/>
      <c r="Q2173" s="187"/>
      <c r="R2173" s="187"/>
      <c r="S2173" s="187"/>
      <c r="T2173" s="269"/>
      <c r="U2173" s="271">
        <f>IF(AND(H2173=0,I2173=0,J2173=0,K2173=0,L2173=0,M2173=0,N2173=0,O2173=0,P2173=0,Q2173=0,R2173=0,S2173=0,T2173=0),0,AVERAGE($H2173:T2173))</f>
        <v>0</v>
      </c>
      <c r="V2173" s="272">
        <f t="shared" si="68"/>
        <v>0</v>
      </c>
      <c r="W2173" s="272">
        <f>IF(U2173&gt;11,(U2173-#REF!-#REF!),0)</f>
        <v>0</v>
      </c>
    </row>
    <row r="2174" spans="1:23" s="2" customFormat="1" ht="10.7">
      <c r="A2174" s="259">
        <v>2149</v>
      </c>
      <c r="B2174" s="189"/>
      <c r="C2174" s="186"/>
      <c r="D2174" s="187"/>
      <c r="E2174" s="186"/>
      <c r="F2174" s="188"/>
      <c r="G2174" s="262">
        <f t="shared" si="67"/>
        <v>0</v>
      </c>
      <c r="H2174" s="192"/>
      <c r="I2174" s="187"/>
      <c r="J2174" s="187"/>
      <c r="K2174" s="187"/>
      <c r="L2174" s="187"/>
      <c r="M2174" s="187"/>
      <c r="N2174" s="187"/>
      <c r="O2174" s="187"/>
      <c r="P2174" s="187"/>
      <c r="Q2174" s="187"/>
      <c r="R2174" s="187"/>
      <c r="S2174" s="187"/>
      <c r="T2174" s="269"/>
      <c r="U2174" s="271">
        <f>IF(AND(H2174=0,I2174=0,J2174=0,K2174=0,L2174=0,M2174=0,N2174=0,O2174=0,P2174=0,Q2174=0,R2174=0,S2174=0,T2174=0),0,AVERAGE($H2174:T2174))</f>
        <v>0</v>
      </c>
      <c r="V2174" s="272">
        <f t="shared" si="68"/>
        <v>0</v>
      </c>
      <c r="W2174" s="272">
        <f>IF(U2174&gt;11,(U2174-#REF!-#REF!),0)</f>
        <v>0</v>
      </c>
    </row>
    <row r="2175" spans="1:23" s="2" customFormat="1" ht="10.7">
      <c r="A2175" s="259">
        <v>2150</v>
      </c>
      <c r="B2175" s="189"/>
      <c r="C2175" s="186"/>
      <c r="D2175" s="187"/>
      <c r="E2175" s="186"/>
      <c r="F2175" s="188"/>
      <c r="G2175" s="262">
        <f t="shared" si="67"/>
        <v>0</v>
      </c>
      <c r="H2175" s="192"/>
      <c r="I2175" s="187"/>
      <c r="J2175" s="187"/>
      <c r="K2175" s="187"/>
      <c r="L2175" s="187"/>
      <c r="M2175" s="187"/>
      <c r="N2175" s="187"/>
      <c r="O2175" s="187"/>
      <c r="P2175" s="187"/>
      <c r="Q2175" s="187"/>
      <c r="R2175" s="187"/>
      <c r="S2175" s="187"/>
      <c r="T2175" s="269"/>
      <c r="U2175" s="271">
        <f>IF(AND(H2175=0,I2175=0,J2175=0,K2175=0,L2175=0,M2175=0,N2175=0,O2175=0,P2175=0,Q2175=0,R2175=0,S2175=0,T2175=0),0,AVERAGE($H2175:T2175))</f>
        <v>0</v>
      </c>
      <c r="V2175" s="272">
        <f t="shared" si="68"/>
        <v>0</v>
      </c>
      <c r="W2175" s="272">
        <f>IF(U2175&gt;11,(U2175-#REF!-#REF!),0)</f>
        <v>0</v>
      </c>
    </row>
    <row r="2176" spans="1:23" s="2" customFormat="1" ht="10.7">
      <c r="A2176" s="259">
        <v>2151</v>
      </c>
      <c r="B2176" s="189"/>
      <c r="C2176" s="186"/>
      <c r="D2176" s="187"/>
      <c r="E2176" s="186"/>
      <c r="F2176" s="188"/>
      <c r="G2176" s="262">
        <f t="shared" si="67"/>
        <v>0</v>
      </c>
      <c r="H2176" s="192"/>
      <c r="I2176" s="187"/>
      <c r="J2176" s="187"/>
      <c r="K2176" s="187"/>
      <c r="L2176" s="187"/>
      <c r="M2176" s="187"/>
      <c r="N2176" s="187"/>
      <c r="O2176" s="187"/>
      <c r="P2176" s="187"/>
      <c r="Q2176" s="187"/>
      <c r="R2176" s="187"/>
      <c r="S2176" s="187"/>
      <c r="T2176" s="269"/>
      <c r="U2176" s="271">
        <f>IF(AND(H2176=0,I2176=0,J2176=0,K2176=0,L2176=0,M2176=0,N2176=0,O2176=0,P2176=0,Q2176=0,R2176=0,S2176=0,T2176=0),0,AVERAGE($H2176:T2176))</f>
        <v>0</v>
      </c>
      <c r="V2176" s="272">
        <f t="shared" si="68"/>
        <v>0</v>
      </c>
      <c r="W2176" s="272">
        <f>IF(U2176&gt;11,(U2176-#REF!-#REF!),0)</f>
        <v>0</v>
      </c>
    </row>
    <row r="2177" spans="1:23" s="2" customFormat="1" ht="10.7">
      <c r="A2177" s="259">
        <v>2152</v>
      </c>
      <c r="B2177" s="189"/>
      <c r="C2177" s="186"/>
      <c r="D2177" s="187"/>
      <c r="E2177" s="186"/>
      <c r="F2177" s="188"/>
      <c r="G2177" s="262">
        <f t="shared" si="67"/>
        <v>0</v>
      </c>
      <c r="H2177" s="192"/>
      <c r="I2177" s="187"/>
      <c r="J2177" s="187"/>
      <c r="K2177" s="187"/>
      <c r="L2177" s="187"/>
      <c r="M2177" s="187"/>
      <c r="N2177" s="187"/>
      <c r="O2177" s="187"/>
      <c r="P2177" s="187"/>
      <c r="Q2177" s="187"/>
      <c r="R2177" s="187"/>
      <c r="S2177" s="187"/>
      <c r="T2177" s="269"/>
      <c r="U2177" s="271">
        <f>IF(AND(H2177=0,I2177=0,J2177=0,K2177=0,L2177=0,M2177=0,N2177=0,O2177=0,P2177=0,Q2177=0,R2177=0,S2177=0,T2177=0),0,AVERAGE($H2177:T2177))</f>
        <v>0</v>
      </c>
      <c r="V2177" s="272">
        <f t="shared" si="68"/>
        <v>0</v>
      </c>
      <c r="W2177" s="272">
        <f>IF(U2177&gt;11,(U2177-#REF!-#REF!),0)</f>
        <v>0</v>
      </c>
    </row>
    <row r="2178" spans="1:23" s="2" customFormat="1" ht="10.7">
      <c r="A2178" s="259">
        <v>2153</v>
      </c>
      <c r="B2178" s="189"/>
      <c r="C2178" s="186"/>
      <c r="D2178" s="187"/>
      <c r="E2178" s="186"/>
      <c r="F2178" s="188"/>
      <c r="G2178" s="262">
        <f t="shared" si="67"/>
        <v>0</v>
      </c>
      <c r="H2178" s="192"/>
      <c r="I2178" s="187"/>
      <c r="J2178" s="187"/>
      <c r="K2178" s="187"/>
      <c r="L2178" s="187"/>
      <c r="M2178" s="187"/>
      <c r="N2178" s="187"/>
      <c r="O2178" s="187"/>
      <c r="P2178" s="187"/>
      <c r="Q2178" s="187"/>
      <c r="R2178" s="187"/>
      <c r="S2178" s="187"/>
      <c r="T2178" s="269"/>
      <c r="U2178" s="271">
        <f>IF(AND(H2178=0,I2178=0,J2178=0,K2178=0,L2178=0,M2178=0,N2178=0,O2178=0,P2178=0,Q2178=0,R2178=0,S2178=0,T2178=0),0,AVERAGE($H2178:T2178))</f>
        <v>0</v>
      </c>
      <c r="V2178" s="272">
        <f t="shared" si="68"/>
        <v>0</v>
      </c>
      <c r="W2178" s="272">
        <f>IF(U2178&gt;11,(U2178-#REF!-#REF!),0)</f>
        <v>0</v>
      </c>
    </row>
    <row r="2179" spans="1:23" s="2" customFormat="1" ht="10.7">
      <c r="A2179" s="259">
        <v>2154</v>
      </c>
      <c r="B2179" s="189"/>
      <c r="C2179" s="186"/>
      <c r="D2179" s="187"/>
      <c r="E2179" s="186"/>
      <c r="F2179" s="188"/>
      <c r="G2179" s="262">
        <f t="shared" si="67"/>
        <v>0</v>
      </c>
      <c r="H2179" s="192"/>
      <c r="I2179" s="187"/>
      <c r="J2179" s="187"/>
      <c r="K2179" s="187"/>
      <c r="L2179" s="187"/>
      <c r="M2179" s="187"/>
      <c r="N2179" s="187"/>
      <c r="O2179" s="187"/>
      <c r="P2179" s="187"/>
      <c r="Q2179" s="187"/>
      <c r="R2179" s="187"/>
      <c r="S2179" s="187"/>
      <c r="T2179" s="269"/>
      <c r="U2179" s="271">
        <f>IF(AND(H2179=0,I2179=0,J2179=0,K2179=0,L2179=0,M2179=0,N2179=0,O2179=0,P2179=0,Q2179=0,R2179=0,S2179=0,T2179=0),0,AVERAGE($H2179:T2179))</f>
        <v>0</v>
      </c>
      <c r="V2179" s="272">
        <f t="shared" si="68"/>
        <v>0</v>
      </c>
      <c r="W2179" s="272">
        <f>IF(U2179&gt;11,(U2179-#REF!-#REF!),0)</f>
        <v>0</v>
      </c>
    </row>
    <row r="2180" spans="1:23" s="2" customFormat="1" ht="10.7">
      <c r="A2180" s="259">
        <v>2155</v>
      </c>
      <c r="B2180" s="189"/>
      <c r="C2180" s="186"/>
      <c r="D2180" s="187"/>
      <c r="E2180" s="186"/>
      <c r="F2180" s="188"/>
      <c r="G2180" s="262">
        <f t="shared" si="67"/>
        <v>0</v>
      </c>
      <c r="H2180" s="192"/>
      <c r="I2180" s="187"/>
      <c r="J2180" s="187"/>
      <c r="K2180" s="187"/>
      <c r="L2180" s="187"/>
      <c r="M2180" s="187"/>
      <c r="N2180" s="187"/>
      <c r="O2180" s="187"/>
      <c r="P2180" s="187"/>
      <c r="Q2180" s="187"/>
      <c r="R2180" s="187"/>
      <c r="S2180" s="187"/>
      <c r="T2180" s="269"/>
      <c r="U2180" s="271">
        <f>IF(AND(H2180=0,I2180=0,J2180=0,K2180=0,L2180=0,M2180=0,N2180=0,O2180=0,P2180=0,Q2180=0,R2180=0,S2180=0,T2180=0),0,AVERAGE($H2180:T2180))</f>
        <v>0</v>
      </c>
      <c r="V2180" s="272">
        <f t="shared" si="68"/>
        <v>0</v>
      </c>
      <c r="W2180" s="272">
        <f>IF(U2180&gt;11,(U2180-#REF!-#REF!),0)</f>
        <v>0</v>
      </c>
    </row>
    <row r="2181" spans="1:23" s="2" customFormat="1" ht="10.7">
      <c r="A2181" s="259">
        <v>2156</v>
      </c>
      <c r="B2181" s="189"/>
      <c r="C2181" s="186"/>
      <c r="D2181" s="187"/>
      <c r="E2181" s="186"/>
      <c r="F2181" s="188"/>
      <c r="G2181" s="262">
        <f t="shared" si="67"/>
        <v>0</v>
      </c>
      <c r="H2181" s="192"/>
      <c r="I2181" s="187"/>
      <c r="J2181" s="187"/>
      <c r="K2181" s="187"/>
      <c r="L2181" s="187"/>
      <c r="M2181" s="187"/>
      <c r="N2181" s="187"/>
      <c r="O2181" s="187"/>
      <c r="P2181" s="187"/>
      <c r="Q2181" s="187"/>
      <c r="R2181" s="187"/>
      <c r="S2181" s="187"/>
      <c r="T2181" s="269"/>
      <c r="U2181" s="271">
        <f>IF(AND(H2181=0,I2181=0,J2181=0,K2181=0,L2181=0,M2181=0,N2181=0,O2181=0,P2181=0,Q2181=0,R2181=0,S2181=0,T2181=0),0,AVERAGE($H2181:T2181))</f>
        <v>0</v>
      </c>
      <c r="V2181" s="272">
        <f t="shared" si="68"/>
        <v>0</v>
      </c>
      <c r="W2181" s="272">
        <f>IF(U2181&gt;11,(U2181-#REF!-#REF!),0)</f>
        <v>0</v>
      </c>
    </row>
    <row r="2182" spans="1:23" s="2" customFormat="1" ht="10.7">
      <c r="A2182" s="259">
        <v>2157</v>
      </c>
      <c r="B2182" s="189"/>
      <c r="C2182" s="186"/>
      <c r="D2182" s="187"/>
      <c r="E2182" s="186"/>
      <c r="F2182" s="188"/>
      <c r="G2182" s="262">
        <f t="shared" si="67"/>
        <v>0</v>
      </c>
      <c r="H2182" s="192"/>
      <c r="I2182" s="187"/>
      <c r="J2182" s="187"/>
      <c r="K2182" s="187"/>
      <c r="L2182" s="187"/>
      <c r="M2182" s="187"/>
      <c r="N2182" s="187"/>
      <c r="O2182" s="187"/>
      <c r="P2182" s="187"/>
      <c r="Q2182" s="187"/>
      <c r="R2182" s="187"/>
      <c r="S2182" s="187"/>
      <c r="T2182" s="269"/>
      <c r="U2182" s="271">
        <f>IF(AND(H2182=0,I2182=0,J2182=0,K2182=0,L2182=0,M2182=0,N2182=0,O2182=0,P2182=0,Q2182=0,R2182=0,S2182=0,T2182=0),0,AVERAGE($H2182:T2182))</f>
        <v>0</v>
      </c>
      <c r="V2182" s="272">
        <f t="shared" si="68"/>
        <v>0</v>
      </c>
      <c r="W2182" s="272">
        <f>IF(U2182&gt;11,(U2182-#REF!-#REF!),0)</f>
        <v>0</v>
      </c>
    </row>
    <row r="2183" spans="1:23" s="2" customFormat="1" ht="10.7">
      <c r="A2183" s="259">
        <v>2158</v>
      </c>
      <c r="B2183" s="189"/>
      <c r="C2183" s="186"/>
      <c r="D2183" s="187"/>
      <c r="E2183" s="186"/>
      <c r="F2183" s="188"/>
      <c r="G2183" s="262">
        <f t="shared" si="67"/>
        <v>0</v>
      </c>
      <c r="H2183" s="192"/>
      <c r="I2183" s="187"/>
      <c r="J2183" s="187"/>
      <c r="K2183" s="187"/>
      <c r="L2183" s="187"/>
      <c r="M2183" s="187"/>
      <c r="N2183" s="187"/>
      <c r="O2183" s="187"/>
      <c r="P2183" s="187"/>
      <c r="Q2183" s="187"/>
      <c r="R2183" s="187"/>
      <c r="S2183" s="187"/>
      <c r="T2183" s="269"/>
      <c r="U2183" s="271">
        <f>IF(AND(H2183=0,I2183=0,J2183=0,K2183=0,L2183=0,M2183=0,N2183=0,O2183=0,P2183=0,Q2183=0,R2183=0,S2183=0,T2183=0),0,AVERAGE($H2183:T2183))</f>
        <v>0</v>
      </c>
      <c r="V2183" s="272">
        <f t="shared" si="68"/>
        <v>0</v>
      </c>
      <c r="W2183" s="272">
        <f>IF(U2183&gt;11,(U2183-#REF!-#REF!),0)</f>
        <v>0</v>
      </c>
    </row>
    <row r="2184" spans="1:23" s="2" customFormat="1" ht="10.7">
      <c r="A2184" s="259">
        <v>2159</v>
      </c>
      <c r="B2184" s="189"/>
      <c r="C2184" s="186"/>
      <c r="D2184" s="187"/>
      <c r="E2184" s="186"/>
      <c r="F2184" s="188"/>
      <c r="G2184" s="262">
        <f t="shared" si="67"/>
        <v>0</v>
      </c>
      <c r="H2184" s="192"/>
      <c r="I2184" s="187"/>
      <c r="J2184" s="187"/>
      <c r="K2184" s="187"/>
      <c r="L2184" s="187"/>
      <c r="M2184" s="187"/>
      <c r="N2184" s="187"/>
      <c r="O2184" s="187"/>
      <c r="P2184" s="187"/>
      <c r="Q2184" s="187"/>
      <c r="R2184" s="187"/>
      <c r="S2184" s="187"/>
      <c r="T2184" s="269"/>
      <c r="U2184" s="271">
        <f>IF(AND(H2184=0,I2184=0,J2184=0,K2184=0,L2184=0,M2184=0,N2184=0,O2184=0,P2184=0,Q2184=0,R2184=0,S2184=0,T2184=0),0,AVERAGE($H2184:T2184))</f>
        <v>0</v>
      </c>
      <c r="V2184" s="272">
        <f t="shared" si="68"/>
        <v>0</v>
      </c>
      <c r="W2184" s="272">
        <f>IF(U2184&gt;11,(U2184-#REF!-#REF!),0)</f>
        <v>0</v>
      </c>
    </row>
    <row r="2185" spans="1:23" s="2" customFormat="1" ht="10.7">
      <c r="A2185" s="259">
        <v>2160</v>
      </c>
      <c r="B2185" s="189"/>
      <c r="C2185" s="186"/>
      <c r="D2185" s="187"/>
      <c r="E2185" s="186"/>
      <c r="F2185" s="188"/>
      <c r="G2185" s="262">
        <f t="shared" si="67"/>
        <v>0</v>
      </c>
      <c r="H2185" s="192"/>
      <c r="I2185" s="187"/>
      <c r="J2185" s="187"/>
      <c r="K2185" s="187"/>
      <c r="L2185" s="187"/>
      <c r="M2185" s="187"/>
      <c r="N2185" s="187"/>
      <c r="O2185" s="187"/>
      <c r="P2185" s="187"/>
      <c r="Q2185" s="187"/>
      <c r="R2185" s="187"/>
      <c r="S2185" s="187"/>
      <c r="T2185" s="269"/>
      <c r="U2185" s="271">
        <f>IF(AND(H2185=0,I2185=0,J2185=0,K2185=0,L2185=0,M2185=0,N2185=0,O2185=0,P2185=0,Q2185=0,R2185=0,S2185=0,T2185=0),0,AVERAGE($H2185:T2185))</f>
        <v>0</v>
      </c>
      <c r="V2185" s="272">
        <f t="shared" si="68"/>
        <v>0</v>
      </c>
      <c r="W2185" s="272">
        <f>IF(U2185&gt;11,(U2185-#REF!-#REF!),0)</f>
        <v>0</v>
      </c>
    </row>
    <row r="2186" spans="1:23" s="2" customFormat="1" ht="10.7">
      <c r="A2186" s="259">
        <v>2161</v>
      </c>
      <c r="B2186" s="189"/>
      <c r="C2186" s="186"/>
      <c r="D2186" s="187"/>
      <c r="E2186" s="186"/>
      <c r="F2186" s="188"/>
      <c r="G2186" s="262">
        <f t="shared" si="67"/>
        <v>0</v>
      </c>
      <c r="H2186" s="192"/>
      <c r="I2186" s="187"/>
      <c r="J2186" s="187"/>
      <c r="K2186" s="187"/>
      <c r="L2186" s="187"/>
      <c r="M2186" s="187"/>
      <c r="N2186" s="187"/>
      <c r="O2186" s="187"/>
      <c r="P2186" s="187"/>
      <c r="Q2186" s="187"/>
      <c r="R2186" s="187"/>
      <c r="S2186" s="187"/>
      <c r="T2186" s="269"/>
      <c r="U2186" s="271">
        <f>IF(AND(H2186=0,I2186=0,J2186=0,K2186=0,L2186=0,M2186=0,N2186=0,O2186=0,P2186=0,Q2186=0,R2186=0,S2186=0,T2186=0),0,AVERAGE($H2186:T2186))</f>
        <v>0</v>
      </c>
      <c r="V2186" s="272">
        <f t="shared" si="68"/>
        <v>0</v>
      </c>
      <c r="W2186" s="272">
        <f>IF(U2186&gt;11,(U2186-#REF!-#REF!),0)</f>
        <v>0</v>
      </c>
    </row>
    <row r="2187" spans="1:23" s="2" customFormat="1" ht="10.7">
      <c r="A2187" s="259">
        <v>2162</v>
      </c>
      <c r="B2187" s="189"/>
      <c r="C2187" s="186"/>
      <c r="D2187" s="187"/>
      <c r="E2187" s="186"/>
      <c r="F2187" s="188"/>
      <c r="G2187" s="262">
        <f t="shared" si="67"/>
        <v>0</v>
      </c>
      <c r="H2187" s="192"/>
      <c r="I2187" s="187"/>
      <c r="J2187" s="187"/>
      <c r="K2187" s="187"/>
      <c r="L2187" s="187"/>
      <c r="M2187" s="187"/>
      <c r="N2187" s="187"/>
      <c r="O2187" s="187"/>
      <c r="P2187" s="187"/>
      <c r="Q2187" s="187"/>
      <c r="R2187" s="187"/>
      <c r="S2187" s="187"/>
      <c r="T2187" s="269"/>
      <c r="U2187" s="271">
        <f>IF(AND(H2187=0,I2187=0,J2187=0,K2187=0,L2187=0,M2187=0,N2187=0,O2187=0,P2187=0,Q2187=0,R2187=0,S2187=0,T2187=0),0,AVERAGE($H2187:T2187))</f>
        <v>0</v>
      </c>
      <c r="V2187" s="272">
        <f t="shared" si="68"/>
        <v>0</v>
      </c>
      <c r="W2187" s="272">
        <f>IF(U2187&gt;11,(U2187-#REF!-#REF!),0)</f>
        <v>0</v>
      </c>
    </row>
    <row r="2188" spans="1:23" s="2" customFormat="1" ht="10.7">
      <c r="A2188" s="259">
        <v>2163</v>
      </c>
      <c r="B2188" s="189"/>
      <c r="C2188" s="186"/>
      <c r="D2188" s="187"/>
      <c r="E2188" s="186"/>
      <c r="F2188" s="188"/>
      <c r="G2188" s="262">
        <f t="shared" si="67"/>
        <v>0</v>
      </c>
      <c r="H2188" s="192"/>
      <c r="I2188" s="187"/>
      <c r="J2188" s="187"/>
      <c r="K2188" s="187"/>
      <c r="L2188" s="187"/>
      <c r="M2188" s="187"/>
      <c r="N2188" s="187"/>
      <c r="O2188" s="187"/>
      <c r="P2188" s="187"/>
      <c r="Q2188" s="187"/>
      <c r="R2188" s="187"/>
      <c r="S2188" s="187"/>
      <c r="T2188" s="269"/>
      <c r="U2188" s="271">
        <f>IF(AND(H2188=0,I2188=0,J2188=0,K2188=0,L2188=0,M2188=0,N2188=0,O2188=0,P2188=0,Q2188=0,R2188=0,S2188=0,T2188=0),0,AVERAGE($H2188:T2188))</f>
        <v>0</v>
      </c>
      <c r="V2188" s="272">
        <f t="shared" si="68"/>
        <v>0</v>
      </c>
      <c r="W2188" s="272">
        <f>IF(U2188&gt;11,(U2188-#REF!-#REF!),0)</f>
        <v>0</v>
      </c>
    </row>
    <row r="2189" spans="1:23" s="2" customFormat="1" ht="10.7">
      <c r="A2189" s="259">
        <v>2164</v>
      </c>
      <c r="B2189" s="189"/>
      <c r="C2189" s="186"/>
      <c r="D2189" s="187"/>
      <c r="E2189" s="186"/>
      <c r="F2189" s="188"/>
      <c r="G2189" s="262">
        <f t="shared" si="67"/>
        <v>0</v>
      </c>
      <c r="H2189" s="192"/>
      <c r="I2189" s="187"/>
      <c r="J2189" s="187"/>
      <c r="K2189" s="187"/>
      <c r="L2189" s="187"/>
      <c r="M2189" s="187"/>
      <c r="N2189" s="187"/>
      <c r="O2189" s="187"/>
      <c r="P2189" s="187"/>
      <c r="Q2189" s="187"/>
      <c r="R2189" s="187"/>
      <c r="S2189" s="187"/>
      <c r="T2189" s="269"/>
      <c r="U2189" s="271">
        <f>IF(AND(H2189=0,I2189=0,J2189=0,K2189=0,L2189=0,M2189=0,N2189=0,O2189=0,P2189=0,Q2189=0,R2189=0,S2189=0,T2189=0),0,AVERAGE($H2189:T2189))</f>
        <v>0</v>
      </c>
      <c r="V2189" s="272">
        <f t="shared" si="68"/>
        <v>0</v>
      </c>
      <c r="W2189" s="272">
        <f>IF(U2189&gt;11,(U2189-#REF!-#REF!),0)</f>
        <v>0</v>
      </c>
    </row>
    <row r="2190" spans="1:23" s="2" customFormat="1" ht="10.7">
      <c r="A2190" s="259">
        <v>2165</v>
      </c>
      <c r="B2190" s="189"/>
      <c r="C2190" s="186"/>
      <c r="D2190" s="187"/>
      <c r="E2190" s="186"/>
      <c r="F2190" s="188"/>
      <c r="G2190" s="262">
        <f t="shared" si="67"/>
        <v>0</v>
      </c>
      <c r="H2190" s="192"/>
      <c r="I2190" s="187"/>
      <c r="J2190" s="187"/>
      <c r="K2190" s="187"/>
      <c r="L2190" s="187"/>
      <c r="M2190" s="187"/>
      <c r="N2190" s="187"/>
      <c r="O2190" s="187"/>
      <c r="P2190" s="187"/>
      <c r="Q2190" s="187"/>
      <c r="R2190" s="187"/>
      <c r="S2190" s="187"/>
      <c r="T2190" s="269"/>
      <c r="U2190" s="271">
        <f>IF(AND(H2190=0,I2190=0,J2190=0,K2190=0,L2190=0,M2190=0,N2190=0,O2190=0,P2190=0,Q2190=0,R2190=0,S2190=0,T2190=0),0,AVERAGE($H2190:T2190))</f>
        <v>0</v>
      </c>
      <c r="V2190" s="272">
        <f t="shared" si="68"/>
        <v>0</v>
      </c>
      <c r="W2190" s="272">
        <f>IF(U2190&gt;11,(U2190-#REF!-#REF!),0)</f>
        <v>0</v>
      </c>
    </row>
    <row r="2191" spans="1:23" s="2" customFormat="1" ht="10.7">
      <c r="A2191" s="259">
        <v>2166</v>
      </c>
      <c r="B2191" s="189"/>
      <c r="C2191" s="186"/>
      <c r="D2191" s="187"/>
      <c r="E2191" s="186"/>
      <c r="F2191" s="188"/>
      <c r="G2191" s="262">
        <f t="shared" si="67"/>
        <v>0</v>
      </c>
      <c r="H2191" s="192"/>
      <c r="I2191" s="187"/>
      <c r="J2191" s="187"/>
      <c r="K2191" s="187"/>
      <c r="L2191" s="187"/>
      <c r="M2191" s="187"/>
      <c r="N2191" s="187"/>
      <c r="O2191" s="187"/>
      <c r="P2191" s="187"/>
      <c r="Q2191" s="187"/>
      <c r="R2191" s="187"/>
      <c r="S2191" s="187"/>
      <c r="T2191" s="269"/>
      <c r="U2191" s="271">
        <f>IF(AND(H2191=0,I2191=0,J2191=0,K2191=0,L2191=0,M2191=0,N2191=0,O2191=0,P2191=0,Q2191=0,R2191=0,S2191=0,T2191=0),0,AVERAGE($H2191:T2191))</f>
        <v>0</v>
      </c>
      <c r="V2191" s="272">
        <f t="shared" si="68"/>
        <v>0</v>
      </c>
      <c r="W2191" s="272">
        <f>IF(U2191&gt;11,(U2191-#REF!-#REF!),0)</f>
        <v>0</v>
      </c>
    </row>
    <row r="2192" spans="1:23" s="2" customFormat="1" ht="10.7">
      <c r="A2192" s="259">
        <v>2167</v>
      </c>
      <c r="B2192" s="189"/>
      <c r="C2192" s="186"/>
      <c r="D2192" s="187"/>
      <c r="E2192" s="186"/>
      <c r="F2192" s="188"/>
      <c r="G2192" s="262">
        <f t="shared" si="67"/>
        <v>0</v>
      </c>
      <c r="H2192" s="192"/>
      <c r="I2192" s="187"/>
      <c r="J2192" s="187"/>
      <c r="K2192" s="187"/>
      <c r="L2192" s="187"/>
      <c r="M2192" s="187"/>
      <c r="N2192" s="187"/>
      <c r="O2192" s="187"/>
      <c r="P2192" s="187"/>
      <c r="Q2192" s="187"/>
      <c r="R2192" s="187"/>
      <c r="S2192" s="187"/>
      <c r="T2192" s="269"/>
      <c r="U2192" s="271">
        <f>IF(AND(H2192=0,I2192=0,J2192=0,K2192=0,L2192=0,M2192=0,N2192=0,O2192=0,P2192=0,Q2192=0,R2192=0,S2192=0,T2192=0),0,AVERAGE($H2192:T2192))</f>
        <v>0</v>
      </c>
      <c r="V2192" s="272">
        <f t="shared" si="68"/>
        <v>0</v>
      </c>
      <c r="W2192" s="272">
        <f>IF(U2192&gt;11,(U2192-#REF!-#REF!),0)</f>
        <v>0</v>
      </c>
    </row>
    <row r="2193" spans="1:23" s="2" customFormat="1" ht="10.7">
      <c r="A2193" s="259">
        <v>2168</v>
      </c>
      <c r="B2193" s="189"/>
      <c r="C2193" s="186"/>
      <c r="D2193" s="187"/>
      <c r="E2193" s="186"/>
      <c r="F2193" s="188"/>
      <c r="G2193" s="262">
        <f t="shared" si="67"/>
        <v>0</v>
      </c>
      <c r="H2193" s="192"/>
      <c r="I2193" s="187"/>
      <c r="J2193" s="187"/>
      <c r="K2193" s="187"/>
      <c r="L2193" s="187"/>
      <c r="M2193" s="187"/>
      <c r="N2193" s="187"/>
      <c r="O2193" s="187"/>
      <c r="P2193" s="187"/>
      <c r="Q2193" s="187"/>
      <c r="R2193" s="187"/>
      <c r="S2193" s="187"/>
      <c r="T2193" s="269"/>
      <c r="U2193" s="271">
        <f>IF(AND(H2193=0,I2193=0,J2193=0,K2193=0,L2193=0,M2193=0,N2193=0,O2193=0,P2193=0,Q2193=0,R2193=0,S2193=0,T2193=0),0,AVERAGE($H2193:T2193))</f>
        <v>0</v>
      </c>
      <c r="V2193" s="272">
        <f t="shared" si="68"/>
        <v>0</v>
      </c>
      <c r="W2193" s="272">
        <f>IF(U2193&gt;11,(U2193-#REF!-#REF!),0)</f>
        <v>0</v>
      </c>
    </row>
    <row r="2194" spans="1:23" s="2" customFormat="1" ht="10.7">
      <c r="A2194" s="259">
        <v>2169</v>
      </c>
      <c r="B2194" s="189"/>
      <c r="C2194" s="186"/>
      <c r="D2194" s="187"/>
      <c r="E2194" s="186"/>
      <c r="F2194" s="188"/>
      <c r="G2194" s="262">
        <f t="shared" si="67"/>
        <v>0</v>
      </c>
      <c r="H2194" s="192"/>
      <c r="I2194" s="187"/>
      <c r="J2194" s="187"/>
      <c r="K2194" s="187"/>
      <c r="L2194" s="187"/>
      <c r="M2194" s="187"/>
      <c r="N2194" s="187"/>
      <c r="O2194" s="187"/>
      <c r="P2194" s="187"/>
      <c r="Q2194" s="187"/>
      <c r="R2194" s="187"/>
      <c r="S2194" s="187"/>
      <c r="T2194" s="269"/>
      <c r="U2194" s="271">
        <f>IF(AND(H2194=0,I2194=0,J2194=0,K2194=0,L2194=0,M2194=0,N2194=0,O2194=0,P2194=0,Q2194=0,R2194=0,S2194=0,T2194=0),0,AVERAGE($H2194:T2194))</f>
        <v>0</v>
      </c>
      <c r="V2194" s="272">
        <f t="shared" si="68"/>
        <v>0</v>
      </c>
      <c r="W2194" s="272">
        <f>IF(U2194&gt;11,(U2194-#REF!-#REF!),0)</f>
        <v>0</v>
      </c>
    </row>
    <row r="2195" spans="1:23" s="2" customFormat="1" ht="10.7">
      <c r="A2195" s="259">
        <v>2170</v>
      </c>
      <c r="B2195" s="189"/>
      <c r="C2195" s="186"/>
      <c r="D2195" s="187"/>
      <c r="E2195" s="186"/>
      <c r="F2195" s="188"/>
      <c r="G2195" s="262">
        <f t="shared" si="67"/>
        <v>0</v>
      </c>
      <c r="H2195" s="192"/>
      <c r="I2195" s="187"/>
      <c r="J2195" s="187"/>
      <c r="K2195" s="187"/>
      <c r="L2195" s="187"/>
      <c r="M2195" s="187"/>
      <c r="N2195" s="187"/>
      <c r="O2195" s="187"/>
      <c r="P2195" s="187"/>
      <c r="Q2195" s="187"/>
      <c r="R2195" s="187"/>
      <c r="S2195" s="187"/>
      <c r="T2195" s="269"/>
      <c r="U2195" s="271">
        <f>IF(AND(H2195=0,I2195=0,J2195=0,K2195=0,L2195=0,M2195=0,N2195=0,O2195=0,P2195=0,Q2195=0,R2195=0,S2195=0,T2195=0),0,AVERAGE($H2195:T2195))</f>
        <v>0</v>
      </c>
      <c r="V2195" s="272">
        <f t="shared" si="68"/>
        <v>0</v>
      </c>
      <c r="W2195" s="272">
        <f>IF(U2195&gt;11,(U2195-#REF!-#REF!),0)</f>
        <v>0</v>
      </c>
    </row>
    <row r="2196" spans="1:23" s="2" customFormat="1" ht="10.7">
      <c r="A2196" s="259">
        <v>2171</v>
      </c>
      <c r="B2196" s="189"/>
      <c r="C2196" s="186"/>
      <c r="D2196" s="187"/>
      <c r="E2196" s="186"/>
      <c r="F2196" s="188"/>
      <c r="G2196" s="262">
        <f t="shared" si="67"/>
        <v>0</v>
      </c>
      <c r="H2196" s="192"/>
      <c r="I2196" s="187"/>
      <c r="J2196" s="187"/>
      <c r="K2196" s="187"/>
      <c r="L2196" s="187"/>
      <c r="M2196" s="187"/>
      <c r="N2196" s="187"/>
      <c r="O2196" s="187"/>
      <c r="P2196" s="187"/>
      <c r="Q2196" s="187"/>
      <c r="R2196" s="187"/>
      <c r="S2196" s="187"/>
      <c r="T2196" s="269"/>
      <c r="U2196" s="271">
        <f>IF(AND(H2196=0,I2196=0,J2196=0,K2196=0,L2196=0,M2196=0,N2196=0,O2196=0,P2196=0,Q2196=0,R2196=0,S2196=0,T2196=0),0,AVERAGE($H2196:T2196))</f>
        <v>0</v>
      </c>
      <c r="V2196" s="272">
        <f t="shared" si="68"/>
        <v>0</v>
      </c>
      <c r="W2196" s="272">
        <f>IF(U2196&gt;11,(U2196-#REF!-#REF!),0)</f>
        <v>0</v>
      </c>
    </row>
    <row r="2197" spans="1:23" s="2" customFormat="1" ht="10.7">
      <c r="A2197" s="259">
        <v>2172</v>
      </c>
      <c r="B2197" s="189"/>
      <c r="C2197" s="186"/>
      <c r="D2197" s="187"/>
      <c r="E2197" s="186"/>
      <c r="F2197" s="188"/>
      <c r="G2197" s="262">
        <f t="shared" si="67"/>
        <v>0</v>
      </c>
      <c r="H2197" s="192"/>
      <c r="I2197" s="187"/>
      <c r="J2197" s="187"/>
      <c r="K2197" s="187"/>
      <c r="L2197" s="187"/>
      <c r="M2197" s="187"/>
      <c r="N2197" s="187"/>
      <c r="O2197" s="187"/>
      <c r="P2197" s="187"/>
      <c r="Q2197" s="187"/>
      <c r="R2197" s="187"/>
      <c r="S2197" s="187"/>
      <c r="T2197" s="269"/>
      <c r="U2197" s="271">
        <f>IF(AND(H2197=0,I2197=0,J2197=0,K2197=0,L2197=0,M2197=0,N2197=0,O2197=0,P2197=0,Q2197=0,R2197=0,S2197=0,T2197=0),0,AVERAGE($H2197:T2197))</f>
        <v>0</v>
      </c>
      <c r="V2197" s="272">
        <f t="shared" si="68"/>
        <v>0</v>
      </c>
      <c r="W2197" s="272">
        <f>IF(U2197&gt;11,(U2197-#REF!-#REF!),0)</f>
        <v>0</v>
      </c>
    </row>
    <row r="2198" spans="1:23" s="2" customFormat="1" ht="10.7">
      <c r="A2198" s="259">
        <v>2173</v>
      </c>
      <c r="B2198" s="189"/>
      <c r="C2198" s="186"/>
      <c r="D2198" s="187"/>
      <c r="E2198" s="186"/>
      <c r="F2198" s="188"/>
      <c r="G2198" s="262">
        <f t="shared" si="67"/>
        <v>0</v>
      </c>
      <c r="H2198" s="192"/>
      <c r="I2198" s="187"/>
      <c r="J2198" s="187"/>
      <c r="K2198" s="187"/>
      <c r="L2198" s="187"/>
      <c r="M2198" s="187"/>
      <c r="N2198" s="187"/>
      <c r="O2198" s="187"/>
      <c r="P2198" s="187"/>
      <c r="Q2198" s="187"/>
      <c r="R2198" s="187"/>
      <c r="S2198" s="187"/>
      <c r="T2198" s="269"/>
      <c r="U2198" s="271">
        <f>IF(AND(H2198=0,I2198=0,J2198=0,K2198=0,L2198=0,M2198=0,N2198=0,O2198=0,P2198=0,Q2198=0,R2198=0,S2198=0,T2198=0),0,AVERAGE($H2198:T2198))</f>
        <v>0</v>
      </c>
      <c r="V2198" s="272">
        <f t="shared" si="68"/>
        <v>0</v>
      </c>
      <c r="W2198" s="272">
        <f>IF(U2198&gt;11,(U2198-#REF!-#REF!),0)</f>
        <v>0</v>
      </c>
    </row>
    <row r="2199" spans="1:23" s="2" customFormat="1" ht="10.7">
      <c r="A2199" s="259">
        <v>2174</v>
      </c>
      <c r="B2199" s="189"/>
      <c r="C2199" s="186"/>
      <c r="D2199" s="187"/>
      <c r="E2199" s="186"/>
      <c r="F2199" s="188"/>
      <c r="G2199" s="262">
        <f t="shared" si="67"/>
        <v>0</v>
      </c>
      <c r="H2199" s="192"/>
      <c r="I2199" s="187"/>
      <c r="J2199" s="187"/>
      <c r="K2199" s="187"/>
      <c r="L2199" s="187"/>
      <c r="M2199" s="187"/>
      <c r="N2199" s="187"/>
      <c r="O2199" s="187"/>
      <c r="P2199" s="187"/>
      <c r="Q2199" s="187"/>
      <c r="R2199" s="187"/>
      <c r="S2199" s="187"/>
      <c r="T2199" s="269"/>
      <c r="U2199" s="271">
        <f>IF(AND(H2199=0,I2199=0,J2199=0,K2199=0,L2199=0,M2199=0,N2199=0,O2199=0,P2199=0,Q2199=0,R2199=0,S2199=0,T2199=0),0,AVERAGE($H2199:T2199))</f>
        <v>0</v>
      </c>
      <c r="V2199" s="272">
        <f t="shared" si="68"/>
        <v>0</v>
      </c>
      <c r="W2199" s="272">
        <f>IF(U2199&gt;11,(U2199-#REF!-#REF!),0)</f>
        <v>0</v>
      </c>
    </row>
    <row r="2200" spans="1:23" s="2" customFormat="1" ht="10.7">
      <c r="A2200" s="259">
        <v>2175</v>
      </c>
      <c r="B2200" s="189"/>
      <c r="C2200" s="186"/>
      <c r="D2200" s="187"/>
      <c r="E2200" s="186"/>
      <c r="F2200" s="188"/>
      <c r="G2200" s="262">
        <f t="shared" si="67"/>
        <v>0</v>
      </c>
      <c r="H2200" s="192"/>
      <c r="I2200" s="187"/>
      <c r="J2200" s="187"/>
      <c r="K2200" s="187"/>
      <c r="L2200" s="187"/>
      <c r="M2200" s="187"/>
      <c r="N2200" s="187"/>
      <c r="O2200" s="187"/>
      <c r="P2200" s="187"/>
      <c r="Q2200" s="187"/>
      <c r="R2200" s="187"/>
      <c r="S2200" s="187"/>
      <c r="T2200" s="269"/>
      <c r="U2200" s="271">
        <f>IF(AND(H2200=0,I2200=0,J2200=0,K2200=0,L2200=0,M2200=0,N2200=0,O2200=0,P2200=0,Q2200=0,R2200=0,S2200=0,T2200=0),0,AVERAGE($H2200:T2200))</f>
        <v>0</v>
      </c>
      <c r="V2200" s="272">
        <f t="shared" si="68"/>
        <v>0</v>
      </c>
      <c r="W2200" s="272">
        <f>IF(U2200&gt;11,(U2200-#REF!-#REF!),0)</f>
        <v>0</v>
      </c>
    </row>
    <row r="2201" spans="1:23" s="2" customFormat="1" ht="10.7">
      <c r="A2201" s="259">
        <v>2176</v>
      </c>
      <c r="B2201" s="189"/>
      <c r="C2201" s="186"/>
      <c r="D2201" s="187"/>
      <c r="E2201" s="186"/>
      <c r="F2201" s="188"/>
      <c r="G2201" s="262">
        <f t="shared" si="67"/>
        <v>0</v>
      </c>
      <c r="H2201" s="192"/>
      <c r="I2201" s="187"/>
      <c r="J2201" s="187"/>
      <c r="K2201" s="187"/>
      <c r="L2201" s="187"/>
      <c r="M2201" s="187"/>
      <c r="N2201" s="187"/>
      <c r="O2201" s="187"/>
      <c r="P2201" s="187"/>
      <c r="Q2201" s="187"/>
      <c r="R2201" s="187"/>
      <c r="S2201" s="187"/>
      <c r="T2201" s="269"/>
      <c r="U2201" s="271">
        <f>IF(AND(H2201=0,I2201=0,J2201=0,K2201=0,L2201=0,M2201=0,N2201=0,O2201=0,P2201=0,Q2201=0,R2201=0,S2201=0,T2201=0),0,AVERAGE($H2201:T2201))</f>
        <v>0</v>
      </c>
      <c r="V2201" s="272">
        <f t="shared" si="68"/>
        <v>0</v>
      </c>
      <c r="W2201" s="272">
        <f>IF(U2201&gt;11,(U2201-#REF!-#REF!),0)</f>
        <v>0</v>
      </c>
    </row>
    <row r="2202" spans="1:23" s="2" customFormat="1" ht="10.7">
      <c r="A2202" s="259">
        <v>2177</v>
      </c>
      <c r="B2202" s="189"/>
      <c r="C2202" s="186"/>
      <c r="D2202" s="187"/>
      <c r="E2202" s="186"/>
      <c r="F2202" s="188"/>
      <c r="G2202" s="262">
        <f t="shared" si="67"/>
        <v>0</v>
      </c>
      <c r="H2202" s="192"/>
      <c r="I2202" s="187"/>
      <c r="J2202" s="187"/>
      <c r="K2202" s="187"/>
      <c r="L2202" s="187"/>
      <c r="M2202" s="187"/>
      <c r="N2202" s="187"/>
      <c r="O2202" s="187"/>
      <c r="P2202" s="187"/>
      <c r="Q2202" s="187"/>
      <c r="R2202" s="187"/>
      <c r="S2202" s="187"/>
      <c r="T2202" s="269"/>
      <c r="U2202" s="271">
        <f>IF(AND(H2202=0,I2202=0,J2202=0,K2202=0,L2202=0,M2202=0,N2202=0,O2202=0,P2202=0,Q2202=0,R2202=0,S2202=0,T2202=0),0,AVERAGE($H2202:T2202))</f>
        <v>0</v>
      </c>
      <c r="V2202" s="272">
        <f t="shared" si="68"/>
        <v>0</v>
      </c>
      <c r="W2202" s="272">
        <f>IF(U2202&gt;11,(U2202-#REF!-#REF!),0)</f>
        <v>0</v>
      </c>
    </row>
    <row r="2203" spans="1:23" s="2" customFormat="1" ht="10.7">
      <c r="A2203" s="259">
        <v>2178</v>
      </c>
      <c r="B2203" s="189"/>
      <c r="C2203" s="186"/>
      <c r="D2203" s="187"/>
      <c r="E2203" s="186"/>
      <c r="F2203" s="188"/>
      <c r="G2203" s="262">
        <f t="shared" ref="G2203:G2266" si="69">IF(E2203="Residencial",D2203,E2203)</f>
        <v>0</v>
      </c>
      <c r="H2203" s="192"/>
      <c r="I2203" s="187"/>
      <c r="J2203" s="187"/>
      <c r="K2203" s="187"/>
      <c r="L2203" s="187"/>
      <c r="M2203" s="187"/>
      <c r="N2203" s="187"/>
      <c r="O2203" s="187"/>
      <c r="P2203" s="187"/>
      <c r="Q2203" s="187"/>
      <c r="R2203" s="187"/>
      <c r="S2203" s="187"/>
      <c r="T2203" s="269"/>
      <c r="U2203" s="271">
        <f>IF(AND(H2203=0,I2203=0,J2203=0,K2203=0,L2203=0,M2203=0,N2203=0,O2203=0,P2203=0,Q2203=0,R2203=0,S2203=0,T2203=0),0,AVERAGE($H2203:T2203))</f>
        <v>0</v>
      </c>
      <c r="V2203" s="272">
        <f t="shared" ref="V2203:V2266" si="70">IF(U2203&lt;=11,U2203,11)</f>
        <v>0</v>
      </c>
      <c r="W2203" s="272">
        <f>IF(U2203&gt;11,(U2203-#REF!-#REF!),0)</f>
        <v>0</v>
      </c>
    </row>
    <row r="2204" spans="1:23" s="2" customFormat="1" ht="10.7">
      <c r="A2204" s="259">
        <v>2179</v>
      </c>
      <c r="B2204" s="189"/>
      <c r="C2204" s="186"/>
      <c r="D2204" s="187"/>
      <c r="E2204" s="186"/>
      <c r="F2204" s="188"/>
      <c r="G2204" s="262">
        <f t="shared" si="69"/>
        <v>0</v>
      </c>
      <c r="H2204" s="192"/>
      <c r="I2204" s="187"/>
      <c r="J2204" s="187"/>
      <c r="K2204" s="187"/>
      <c r="L2204" s="187"/>
      <c r="M2204" s="187"/>
      <c r="N2204" s="187"/>
      <c r="O2204" s="187"/>
      <c r="P2204" s="187"/>
      <c r="Q2204" s="187"/>
      <c r="R2204" s="187"/>
      <c r="S2204" s="187"/>
      <c r="T2204" s="269"/>
      <c r="U2204" s="271">
        <f>IF(AND(H2204=0,I2204=0,J2204=0,K2204=0,L2204=0,M2204=0,N2204=0,O2204=0,P2204=0,Q2204=0,R2204=0,S2204=0,T2204=0),0,AVERAGE($H2204:T2204))</f>
        <v>0</v>
      </c>
      <c r="V2204" s="272">
        <f t="shared" si="70"/>
        <v>0</v>
      </c>
      <c r="W2204" s="272">
        <f>IF(U2204&gt;11,(U2204-#REF!-#REF!),0)</f>
        <v>0</v>
      </c>
    </row>
    <row r="2205" spans="1:23" s="2" customFormat="1" ht="10.7">
      <c r="A2205" s="259">
        <v>2180</v>
      </c>
      <c r="B2205" s="189"/>
      <c r="C2205" s="186"/>
      <c r="D2205" s="187"/>
      <c r="E2205" s="186"/>
      <c r="F2205" s="188"/>
      <c r="G2205" s="262">
        <f t="shared" si="69"/>
        <v>0</v>
      </c>
      <c r="H2205" s="192"/>
      <c r="I2205" s="187"/>
      <c r="J2205" s="187"/>
      <c r="K2205" s="187"/>
      <c r="L2205" s="187"/>
      <c r="M2205" s="187"/>
      <c r="N2205" s="187"/>
      <c r="O2205" s="187"/>
      <c r="P2205" s="187"/>
      <c r="Q2205" s="187"/>
      <c r="R2205" s="187"/>
      <c r="S2205" s="187"/>
      <c r="T2205" s="269"/>
      <c r="U2205" s="271">
        <f>IF(AND(H2205=0,I2205=0,J2205=0,K2205=0,L2205=0,M2205=0,N2205=0,O2205=0,P2205=0,Q2205=0,R2205=0,S2205=0,T2205=0),0,AVERAGE($H2205:T2205))</f>
        <v>0</v>
      </c>
      <c r="V2205" s="272">
        <f t="shared" si="70"/>
        <v>0</v>
      </c>
      <c r="W2205" s="272">
        <f>IF(U2205&gt;11,(U2205-#REF!-#REF!),0)</f>
        <v>0</v>
      </c>
    </row>
    <row r="2206" spans="1:23" s="2" customFormat="1" ht="10.7">
      <c r="A2206" s="259">
        <v>2181</v>
      </c>
      <c r="B2206" s="189"/>
      <c r="C2206" s="186"/>
      <c r="D2206" s="187"/>
      <c r="E2206" s="186"/>
      <c r="F2206" s="188"/>
      <c r="G2206" s="262">
        <f t="shared" si="69"/>
        <v>0</v>
      </c>
      <c r="H2206" s="192"/>
      <c r="I2206" s="187"/>
      <c r="J2206" s="187"/>
      <c r="K2206" s="187"/>
      <c r="L2206" s="187"/>
      <c r="M2206" s="187"/>
      <c r="N2206" s="187"/>
      <c r="O2206" s="187"/>
      <c r="P2206" s="187"/>
      <c r="Q2206" s="187"/>
      <c r="R2206" s="187"/>
      <c r="S2206" s="187"/>
      <c r="T2206" s="269"/>
      <c r="U2206" s="271">
        <f>IF(AND(H2206=0,I2206=0,J2206=0,K2206=0,L2206=0,M2206=0,N2206=0,O2206=0,P2206=0,Q2206=0,R2206=0,S2206=0,T2206=0),0,AVERAGE($H2206:T2206))</f>
        <v>0</v>
      </c>
      <c r="V2206" s="272">
        <f t="shared" si="70"/>
        <v>0</v>
      </c>
      <c r="W2206" s="272">
        <f>IF(U2206&gt;11,(U2206-#REF!-#REF!),0)</f>
        <v>0</v>
      </c>
    </row>
    <row r="2207" spans="1:23" s="2" customFormat="1" ht="10.7">
      <c r="A2207" s="259">
        <v>2182</v>
      </c>
      <c r="B2207" s="189"/>
      <c r="C2207" s="186"/>
      <c r="D2207" s="187"/>
      <c r="E2207" s="186"/>
      <c r="F2207" s="188"/>
      <c r="G2207" s="262">
        <f t="shared" si="69"/>
        <v>0</v>
      </c>
      <c r="H2207" s="192"/>
      <c r="I2207" s="187"/>
      <c r="J2207" s="187"/>
      <c r="K2207" s="187"/>
      <c r="L2207" s="187"/>
      <c r="M2207" s="187"/>
      <c r="N2207" s="187"/>
      <c r="O2207" s="187"/>
      <c r="P2207" s="187"/>
      <c r="Q2207" s="187"/>
      <c r="R2207" s="187"/>
      <c r="S2207" s="187"/>
      <c r="T2207" s="269"/>
      <c r="U2207" s="271">
        <f>IF(AND(H2207=0,I2207=0,J2207=0,K2207=0,L2207=0,M2207=0,N2207=0,O2207=0,P2207=0,Q2207=0,R2207=0,S2207=0,T2207=0),0,AVERAGE($H2207:T2207))</f>
        <v>0</v>
      </c>
      <c r="V2207" s="272">
        <f t="shared" si="70"/>
        <v>0</v>
      </c>
      <c r="W2207" s="272">
        <f>IF(U2207&gt;11,(U2207-#REF!-#REF!),0)</f>
        <v>0</v>
      </c>
    </row>
    <row r="2208" spans="1:23" s="2" customFormat="1" ht="10.7">
      <c r="A2208" s="259">
        <v>2183</v>
      </c>
      <c r="B2208" s="189"/>
      <c r="C2208" s="186"/>
      <c r="D2208" s="187"/>
      <c r="E2208" s="186"/>
      <c r="F2208" s="188"/>
      <c r="G2208" s="262">
        <f t="shared" si="69"/>
        <v>0</v>
      </c>
      <c r="H2208" s="192"/>
      <c r="I2208" s="187"/>
      <c r="J2208" s="187"/>
      <c r="K2208" s="187"/>
      <c r="L2208" s="187"/>
      <c r="M2208" s="187"/>
      <c r="N2208" s="187"/>
      <c r="O2208" s="187"/>
      <c r="P2208" s="187"/>
      <c r="Q2208" s="187"/>
      <c r="R2208" s="187"/>
      <c r="S2208" s="187"/>
      <c r="T2208" s="269"/>
      <c r="U2208" s="271">
        <f>IF(AND(H2208=0,I2208=0,J2208=0,K2208=0,L2208=0,M2208=0,N2208=0,O2208=0,P2208=0,Q2208=0,R2208=0,S2208=0,T2208=0),0,AVERAGE($H2208:T2208))</f>
        <v>0</v>
      </c>
      <c r="V2208" s="272">
        <f t="shared" si="70"/>
        <v>0</v>
      </c>
      <c r="W2208" s="272">
        <f>IF(U2208&gt;11,(U2208-#REF!-#REF!),0)</f>
        <v>0</v>
      </c>
    </row>
    <row r="2209" spans="1:23" s="2" customFormat="1" ht="10.7">
      <c r="A2209" s="259">
        <v>2184</v>
      </c>
      <c r="B2209" s="189"/>
      <c r="C2209" s="186"/>
      <c r="D2209" s="187"/>
      <c r="E2209" s="186"/>
      <c r="F2209" s="188"/>
      <c r="G2209" s="262">
        <f t="shared" si="69"/>
        <v>0</v>
      </c>
      <c r="H2209" s="192"/>
      <c r="I2209" s="187"/>
      <c r="J2209" s="187"/>
      <c r="K2209" s="187"/>
      <c r="L2209" s="187"/>
      <c r="M2209" s="187"/>
      <c r="N2209" s="187"/>
      <c r="O2209" s="187"/>
      <c r="P2209" s="187"/>
      <c r="Q2209" s="187"/>
      <c r="R2209" s="187"/>
      <c r="S2209" s="187"/>
      <c r="T2209" s="269"/>
      <c r="U2209" s="271">
        <f>IF(AND(H2209=0,I2209=0,J2209=0,K2209=0,L2209=0,M2209=0,N2209=0,O2209=0,P2209=0,Q2209=0,R2209=0,S2209=0,T2209=0),0,AVERAGE($H2209:T2209))</f>
        <v>0</v>
      </c>
      <c r="V2209" s="272">
        <f t="shared" si="70"/>
        <v>0</v>
      </c>
      <c r="W2209" s="272">
        <f>IF(U2209&gt;11,(U2209-#REF!-#REF!),0)</f>
        <v>0</v>
      </c>
    </row>
    <row r="2210" spans="1:23" s="2" customFormat="1" ht="10.7">
      <c r="A2210" s="259">
        <v>2185</v>
      </c>
      <c r="B2210" s="189"/>
      <c r="C2210" s="186"/>
      <c r="D2210" s="187"/>
      <c r="E2210" s="186"/>
      <c r="F2210" s="188"/>
      <c r="G2210" s="262">
        <f t="shared" si="69"/>
        <v>0</v>
      </c>
      <c r="H2210" s="192"/>
      <c r="I2210" s="187"/>
      <c r="J2210" s="187"/>
      <c r="K2210" s="187"/>
      <c r="L2210" s="187"/>
      <c r="M2210" s="187"/>
      <c r="N2210" s="187"/>
      <c r="O2210" s="187"/>
      <c r="P2210" s="187"/>
      <c r="Q2210" s="187"/>
      <c r="R2210" s="187"/>
      <c r="S2210" s="187"/>
      <c r="T2210" s="269"/>
      <c r="U2210" s="271">
        <f>IF(AND(H2210=0,I2210=0,J2210=0,K2210=0,L2210=0,M2210=0,N2210=0,O2210=0,P2210=0,Q2210=0,R2210=0,S2210=0,T2210=0),0,AVERAGE($H2210:T2210))</f>
        <v>0</v>
      </c>
      <c r="V2210" s="272">
        <f t="shared" si="70"/>
        <v>0</v>
      </c>
      <c r="W2210" s="272">
        <f>IF(U2210&gt;11,(U2210-#REF!-#REF!),0)</f>
        <v>0</v>
      </c>
    </row>
    <row r="2211" spans="1:23" s="2" customFormat="1" ht="10.7">
      <c r="A2211" s="259">
        <v>2186</v>
      </c>
      <c r="B2211" s="189"/>
      <c r="C2211" s="186"/>
      <c r="D2211" s="187"/>
      <c r="E2211" s="186"/>
      <c r="F2211" s="188"/>
      <c r="G2211" s="262">
        <f t="shared" si="69"/>
        <v>0</v>
      </c>
      <c r="H2211" s="192"/>
      <c r="I2211" s="187"/>
      <c r="J2211" s="187"/>
      <c r="K2211" s="187"/>
      <c r="L2211" s="187"/>
      <c r="M2211" s="187"/>
      <c r="N2211" s="187"/>
      <c r="O2211" s="187"/>
      <c r="P2211" s="187"/>
      <c r="Q2211" s="187"/>
      <c r="R2211" s="187"/>
      <c r="S2211" s="187"/>
      <c r="T2211" s="269"/>
      <c r="U2211" s="271">
        <f>IF(AND(H2211=0,I2211=0,J2211=0,K2211=0,L2211=0,M2211=0,N2211=0,O2211=0,P2211=0,Q2211=0,R2211=0,S2211=0,T2211=0),0,AVERAGE($H2211:T2211))</f>
        <v>0</v>
      </c>
      <c r="V2211" s="272">
        <f t="shared" si="70"/>
        <v>0</v>
      </c>
      <c r="W2211" s="272">
        <f>IF(U2211&gt;11,(U2211-#REF!-#REF!),0)</f>
        <v>0</v>
      </c>
    </row>
    <row r="2212" spans="1:23" s="2" customFormat="1" ht="10.7">
      <c r="A2212" s="259">
        <v>2187</v>
      </c>
      <c r="B2212" s="189"/>
      <c r="C2212" s="186"/>
      <c r="D2212" s="187"/>
      <c r="E2212" s="186"/>
      <c r="F2212" s="188"/>
      <c r="G2212" s="262">
        <f t="shared" si="69"/>
        <v>0</v>
      </c>
      <c r="H2212" s="192"/>
      <c r="I2212" s="187"/>
      <c r="J2212" s="187"/>
      <c r="K2212" s="187"/>
      <c r="L2212" s="187"/>
      <c r="M2212" s="187"/>
      <c r="N2212" s="187"/>
      <c r="O2212" s="187"/>
      <c r="P2212" s="187"/>
      <c r="Q2212" s="187"/>
      <c r="R2212" s="187"/>
      <c r="S2212" s="187"/>
      <c r="T2212" s="269"/>
      <c r="U2212" s="271">
        <f>IF(AND(H2212=0,I2212=0,J2212=0,K2212=0,L2212=0,M2212=0,N2212=0,O2212=0,P2212=0,Q2212=0,R2212=0,S2212=0,T2212=0),0,AVERAGE($H2212:T2212))</f>
        <v>0</v>
      </c>
      <c r="V2212" s="272">
        <f t="shared" si="70"/>
        <v>0</v>
      </c>
      <c r="W2212" s="272">
        <f>IF(U2212&gt;11,(U2212-#REF!-#REF!),0)</f>
        <v>0</v>
      </c>
    </row>
    <row r="2213" spans="1:23" s="2" customFormat="1" ht="10.7">
      <c r="A2213" s="259">
        <v>2188</v>
      </c>
      <c r="B2213" s="189"/>
      <c r="C2213" s="186"/>
      <c r="D2213" s="187"/>
      <c r="E2213" s="186"/>
      <c r="F2213" s="188"/>
      <c r="G2213" s="262">
        <f t="shared" si="69"/>
        <v>0</v>
      </c>
      <c r="H2213" s="192"/>
      <c r="I2213" s="187"/>
      <c r="J2213" s="187"/>
      <c r="K2213" s="187"/>
      <c r="L2213" s="187"/>
      <c r="M2213" s="187"/>
      <c r="N2213" s="187"/>
      <c r="O2213" s="187"/>
      <c r="P2213" s="187"/>
      <c r="Q2213" s="187"/>
      <c r="R2213" s="187"/>
      <c r="S2213" s="187"/>
      <c r="T2213" s="269"/>
      <c r="U2213" s="271">
        <f>IF(AND(H2213=0,I2213=0,J2213=0,K2213=0,L2213=0,M2213=0,N2213=0,O2213=0,P2213=0,Q2213=0,R2213=0,S2213=0,T2213=0),0,AVERAGE($H2213:T2213))</f>
        <v>0</v>
      </c>
      <c r="V2213" s="272">
        <f t="shared" si="70"/>
        <v>0</v>
      </c>
      <c r="W2213" s="272">
        <f>IF(U2213&gt;11,(U2213-#REF!-#REF!),0)</f>
        <v>0</v>
      </c>
    </row>
    <row r="2214" spans="1:23" s="2" customFormat="1" ht="10.7">
      <c r="A2214" s="259">
        <v>2189</v>
      </c>
      <c r="B2214" s="189"/>
      <c r="C2214" s="186"/>
      <c r="D2214" s="187"/>
      <c r="E2214" s="186"/>
      <c r="F2214" s="188"/>
      <c r="G2214" s="262">
        <f t="shared" si="69"/>
        <v>0</v>
      </c>
      <c r="H2214" s="192"/>
      <c r="I2214" s="187"/>
      <c r="J2214" s="187"/>
      <c r="K2214" s="187"/>
      <c r="L2214" s="187"/>
      <c r="M2214" s="187"/>
      <c r="N2214" s="187"/>
      <c r="O2214" s="187"/>
      <c r="P2214" s="187"/>
      <c r="Q2214" s="187"/>
      <c r="R2214" s="187"/>
      <c r="S2214" s="187"/>
      <c r="T2214" s="269"/>
      <c r="U2214" s="271">
        <f>IF(AND(H2214=0,I2214=0,J2214=0,K2214=0,L2214=0,M2214=0,N2214=0,O2214=0,P2214=0,Q2214=0,R2214=0,S2214=0,T2214=0),0,AVERAGE($H2214:T2214))</f>
        <v>0</v>
      </c>
      <c r="V2214" s="272">
        <f t="shared" si="70"/>
        <v>0</v>
      </c>
      <c r="W2214" s="272">
        <f>IF(U2214&gt;11,(U2214-#REF!-#REF!),0)</f>
        <v>0</v>
      </c>
    </row>
    <row r="2215" spans="1:23" s="2" customFormat="1" ht="10.7">
      <c r="A2215" s="259">
        <v>2190</v>
      </c>
      <c r="B2215" s="189"/>
      <c r="C2215" s="186"/>
      <c r="D2215" s="187"/>
      <c r="E2215" s="186"/>
      <c r="F2215" s="188"/>
      <c r="G2215" s="262">
        <f t="shared" si="69"/>
        <v>0</v>
      </c>
      <c r="H2215" s="192"/>
      <c r="I2215" s="187"/>
      <c r="J2215" s="187"/>
      <c r="K2215" s="187"/>
      <c r="L2215" s="187"/>
      <c r="M2215" s="187"/>
      <c r="N2215" s="187"/>
      <c r="O2215" s="187"/>
      <c r="P2215" s="187"/>
      <c r="Q2215" s="187"/>
      <c r="R2215" s="187"/>
      <c r="S2215" s="187"/>
      <c r="T2215" s="269"/>
      <c r="U2215" s="271">
        <f>IF(AND(H2215=0,I2215=0,J2215=0,K2215=0,L2215=0,M2215=0,N2215=0,O2215=0,P2215=0,Q2215=0,R2215=0,S2215=0,T2215=0),0,AVERAGE($H2215:T2215))</f>
        <v>0</v>
      </c>
      <c r="V2215" s="272">
        <f t="shared" si="70"/>
        <v>0</v>
      </c>
      <c r="W2215" s="272">
        <f>IF(U2215&gt;11,(U2215-#REF!-#REF!),0)</f>
        <v>0</v>
      </c>
    </row>
    <row r="2216" spans="1:23" s="2" customFormat="1" ht="10.7">
      <c r="A2216" s="259">
        <v>2191</v>
      </c>
      <c r="B2216" s="189"/>
      <c r="C2216" s="186"/>
      <c r="D2216" s="187"/>
      <c r="E2216" s="186"/>
      <c r="F2216" s="188"/>
      <c r="G2216" s="262">
        <f t="shared" si="69"/>
        <v>0</v>
      </c>
      <c r="H2216" s="192"/>
      <c r="I2216" s="187"/>
      <c r="J2216" s="187"/>
      <c r="K2216" s="187"/>
      <c r="L2216" s="187"/>
      <c r="M2216" s="187"/>
      <c r="N2216" s="187"/>
      <c r="O2216" s="187"/>
      <c r="P2216" s="187"/>
      <c r="Q2216" s="187"/>
      <c r="R2216" s="187"/>
      <c r="S2216" s="187"/>
      <c r="T2216" s="269"/>
      <c r="U2216" s="271">
        <f>IF(AND(H2216=0,I2216=0,J2216=0,K2216=0,L2216=0,M2216=0,N2216=0,O2216=0,P2216=0,Q2216=0,R2216=0,S2216=0,T2216=0),0,AVERAGE($H2216:T2216))</f>
        <v>0</v>
      </c>
      <c r="V2216" s="272">
        <f t="shared" si="70"/>
        <v>0</v>
      </c>
      <c r="W2216" s="272">
        <f>IF(U2216&gt;11,(U2216-#REF!-#REF!),0)</f>
        <v>0</v>
      </c>
    </row>
    <row r="2217" spans="1:23" s="2" customFormat="1" ht="10.7">
      <c r="A2217" s="259">
        <v>2192</v>
      </c>
      <c r="B2217" s="189"/>
      <c r="C2217" s="186"/>
      <c r="D2217" s="187"/>
      <c r="E2217" s="186"/>
      <c r="F2217" s="188"/>
      <c r="G2217" s="262">
        <f t="shared" si="69"/>
        <v>0</v>
      </c>
      <c r="H2217" s="192"/>
      <c r="I2217" s="187"/>
      <c r="J2217" s="187"/>
      <c r="K2217" s="187"/>
      <c r="L2217" s="187"/>
      <c r="M2217" s="187"/>
      <c r="N2217" s="187"/>
      <c r="O2217" s="187"/>
      <c r="P2217" s="187"/>
      <c r="Q2217" s="187"/>
      <c r="R2217" s="187"/>
      <c r="S2217" s="187"/>
      <c r="T2217" s="269"/>
      <c r="U2217" s="271">
        <f>IF(AND(H2217=0,I2217=0,J2217=0,K2217=0,L2217=0,M2217=0,N2217=0,O2217=0,P2217=0,Q2217=0,R2217=0,S2217=0,T2217=0),0,AVERAGE($H2217:T2217))</f>
        <v>0</v>
      </c>
      <c r="V2217" s="272">
        <f t="shared" si="70"/>
        <v>0</v>
      </c>
      <c r="W2217" s="272">
        <f>IF(U2217&gt;11,(U2217-#REF!-#REF!),0)</f>
        <v>0</v>
      </c>
    </row>
    <row r="2218" spans="1:23" s="2" customFormat="1" ht="10.7">
      <c r="A2218" s="259">
        <v>2193</v>
      </c>
      <c r="B2218" s="189"/>
      <c r="C2218" s="186"/>
      <c r="D2218" s="187"/>
      <c r="E2218" s="186"/>
      <c r="F2218" s="188"/>
      <c r="G2218" s="262">
        <f t="shared" si="69"/>
        <v>0</v>
      </c>
      <c r="H2218" s="192"/>
      <c r="I2218" s="187"/>
      <c r="J2218" s="187"/>
      <c r="K2218" s="187"/>
      <c r="L2218" s="187"/>
      <c r="M2218" s="187"/>
      <c r="N2218" s="187"/>
      <c r="O2218" s="187"/>
      <c r="P2218" s="187"/>
      <c r="Q2218" s="187"/>
      <c r="R2218" s="187"/>
      <c r="S2218" s="187"/>
      <c r="T2218" s="269"/>
      <c r="U2218" s="271">
        <f>IF(AND(H2218=0,I2218=0,J2218=0,K2218=0,L2218=0,M2218=0,N2218=0,O2218=0,P2218=0,Q2218=0,R2218=0,S2218=0,T2218=0),0,AVERAGE($H2218:T2218))</f>
        <v>0</v>
      </c>
      <c r="V2218" s="272">
        <f t="shared" si="70"/>
        <v>0</v>
      </c>
      <c r="W2218" s="272">
        <f>IF(U2218&gt;11,(U2218-#REF!-#REF!),0)</f>
        <v>0</v>
      </c>
    </row>
    <row r="2219" spans="1:23" s="2" customFormat="1" ht="10.7">
      <c r="A2219" s="259">
        <v>2194</v>
      </c>
      <c r="B2219" s="189"/>
      <c r="C2219" s="186"/>
      <c r="D2219" s="187"/>
      <c r="E2219" s="186"/>
      <c r="F2219" s="188"/>
      <c r="G2219" s="262">
        <f t="shared" si="69"/>
        <v>0</v>
      </c>
      <c r="H2219" s="192"/>
      <c r="I2219" s="187"/>
      <c r="J2219" s="187"/>
      <c r="K2219" s="187"/>
      <c r="L2219" s="187"/>
      <c r="M2219" s="187"/>
      <c r="N2219" s="187"/>
      <c r="O2219" s="187"/>
      <c r="P2219" s="187"/>
      <c r="Q2219" s="187"/>
      <c r="R2219" s="187"/>
      <c r="S2219" s="187"/>
      <c r="T2219" s="269"/>
      <c r="U2219" s="271">
        <f>IF(AND(H2219=0,I2219=0,J2219=0,K2219=0,L2219=0,M2219=0,N2219=0,O2219=0,P2219=0,Q2219=0,R2219=0,S2219=0,T2219=0),0,AVERAGE($H2219:T2219))</f>
        <v>0</v>
      </c>
      <c r="V2219" s="272">
        <f t="shared" si="70"/>
        <v>0</v>
      </c>
      <c r="W2219" s="272">
        <f>IF(U2219&gt;11,(U2219-#REF!-#REF!),0)</f>
        <v>0</v>
      </c>
    </row>
    <row r="2220" spans="1:23" s="2" customFormat="1" ht="10.7">
      <c r="A2220" s="259">
        <v>2195</v>
      </c>
      <c r="B2220" s="189"/>
      <c r="C2220" s="186"/>
      <c r="D2220" s="187"/>
      <c r="E2220" s="186"/>
      <c r="F2220" s="188"/>
      <c r="G2220" s="262">
        <f t="shared" si="69"/>
        <v>0</v>
      </c>
      <c r="H2220" s="192"/>
      <c r="I2220" s="187"/>
      <c r="J2220" s="187"/>
      <c r="K2220" s="187"/>
      <c r="L2220" s="187"/>
      <c r="M2220" s="187"/>
      <c r="N2220" s="187"/>
      <c r="O2220" s="187"/>
      <c r="P2220" s="187"/>
      <c r="Q2220" s="187"/>
      <c r="R2220" s="187"/>
      <c r="S2220" s="187"/>
      <c r="T2220" s="269"/>
      <c r="U2220" s="271">
        <f>IF(AND(H2220=0,I2220=0,J2220=0,K2220=0,L2220=0,M2220=0,N2220=0,O2220=0,P2220=0,Q2220=0,R2220=0,S2220=0,T2220=0),0,AVERAGE($H2220:T2220))</f>
        <v>0</v>
      </c>
      <c r="V2220" s="272">
        <f t="shared" si="70"/>
        <v>0</v>
      </c>
      <c r="W2220" s="272">
        <f>IF(U2220&gt;11,(U2220-#REF!-#REF!),0)</f>
        <v>0</v>
      </c>
    </row>
    <row r="2221" spans="1:23" s="2" customFormat="1" ht="10.7">
      <c r="A2221" s="259">
        <v>2196</v>
      </c>
      <c r="B2221" s="189"/>
      <c r="C2221" s="186"/>
      <c r="D2221" s="187"/>
      <c r="E2221" s="186"/>
      <c r="F2221" s="188"/>
      <c r="G2221" s="262">
        <f t="shared" si="69"/>
        <v>0</v>
      </c>
      <c r="H2221" s="192"/>
      <c r="I2221" s="187"/>
      <c r="J2221" s="187"/>
      <c r="K2221" s="187"/>
      <c r="L2221" s="187"/>
      <c r="M2221" s="187"/>
      <c r="N2221" s="187"/>
      <c r="O2221" s="187"/>
      <c r="P2221" s="187"/>
      <c r="Q2221" s="187"/>
      <c r="R2221" s="187"/>
      <c r="S2221" s="187"/>
      <c r="T2221" s="269"/>
      <c r="U2221" s="271">
        <f>IF(AND(H2221=0,I2221=0,J2221=0,K2221=0,L2221=0,M2221=0,N2221=0,O2221=0,P2221=0,Q2221=0,R2221=0,S2221=0,T2221=0),0,AVERAGE($H2221:T2221))</f>
        <v>0</v>
      </c>
      <c r="V2221" s="272">
        <f t="shared" si="70"/>
        <v>0</v>
      </c>
      <c r="W2221" s="272">
        <f>IF(U2221&gt;11,(U2221-#REF!-#REF!),0)</f>
        <v>0</v>
      </c>
    </row>
    <row r="2222" spans="1:23" s="2" customFormat="1" ht="10.7">
      <c r="A2222" s="259">
        <v>2197</v>
      </c>
      <c r="B2222" s="189"/>
      <c r="C2222" s="186"/>
      <c r="D2222" s="187"/>
      <c r="E2222" s="186"/>
      <c r="F2222" s="188"/>
      <c r="G2222" s="262">
        <f t="shared" si="69"/>
        <v>0</v>
      </c>
      <c r="H2222" s="192"/>
      <c r="I2222" s="187"/>
      <c r="J2222" s="187"/>
      <c r="K2222" s="187"/>
      <c r="L2222" s="187"/>
      <c r="M2222" s="187"/>
      <c r="N2222" s="187"/>
      <c r="O2222" s="187"/>
      <c r="P2222" s="187"/>
      <c r="Q2222" s="187"/>
      <c r="R2222" s="187"/>
      <c r="S2222" s="187"/>
      <c r="T2222" s="269"/>
      <c r="U2222" s="271">
        <f>IF(AND(H2222=0,I2222=0,J2222=0,K2222=0,L2222=0,M2222=0,N2222=0,O2222=0,P2222=0,Q2222=0,R2222=0,S2222=0,T2222=0),0,AVERAGE($H2222:T2222))</f>
        <v>0</v>
      </c>
      <c r="V2222" s="272">
        <f t="shared" si="70"/>
        <v>0</v>
      </c>
      <c r="W2222" s="272">
        <f>IF(U2222&gt;11,(U2222-#REF!-#REF!),0)</f>
        <v>0</v>
      </c>
    </row>
    <row r="2223" spans="1:23" s="2" customFormat="1" ht="10.7">
      <c r="A2223" s="259">
        <v>2198</v>
      </c>
      <c r="B2223" s="189"/>
      <c r="C2223" s="186"/>
      <c r="D2223" s="187"/>
      <c r="E2223" s="186"/>
      <c r="F2223" s="188"/>
      <c r="G2223" s="262">
        <f t="shared" si="69"/>
        <v>0</v>
      </c>
      <c r="H2223" s="192"/>
      <c r="I2223" s="187"/>
      <c r="J2223" s="187"/>
      <c r="K2223" s="187"/>
      <c r="L2223" s="187"/>
      <c r="M2223" s="187"/>
      <c r="N2223" s="187"/>
      <c r="O2223" s="187"/>
      <c r="P2223" s="187"/>
      <c r="Q2223" s="187"/>
      <c r="R2223" s="187"/>
      <c r="S2223" s="187"/>
      <c r="T2223" s="269"/>
      <c r="U2223" s="271">
        <f>IF(AND(H2223=0,I2223=0,J2223=0,K2223=0,L2223=0,M2223=0,N2223=0,O2223=0,P2223=0,Q2223=0,R2223=0,S2223=0,T2223=0),0,AVERAGE($H2223:T2223))</f>
        <v>0</v>
      </c>
      <c r="V2223" s="272">
        <f t="shared" si="70"/>
        <v>0</v>
      </c>
      <c r="W2223" s="272">
        <f>IF(U2223&gt;11,(U2223-#REF!-#REF!),0)</f>
        <v>0</v>
      </c>
    </row>
    <row r="2224" spans="1:23" s="2" customFormat="1" ht="10.7">
      <c r="A2224" s="259">
        <v>2199</v>
      </c>
      <c r="B2224" s="189"/>
      <c r="C2224" s="186"/>
      <c r="D2224" s="187"/>
      <c r="E2224" s="186"/>
      <c r="F2224" s="188"/>
      <c r="G2224" s="262">
        <f t="shared" si="69"/>
        <v>0</v>
      </c>
      <c r="H2224" s="192"/>
      <c r="I2224" s="187"/>
      <c r="J2224" s="187"/>
      <c r="K2224" s="187"/>
      <c r="L2224" s="187"/>
      <c r="M2224" s="187"/>
      <c r="N2224" s="187"/>
      <c r="O2224" s="187"/>
      <c r="P2224" s="187"/>
      <c r="Q2224" s="187"/>
      <c r="R2224" s="187"/>
      <c r="S2224" s="187"/>
      <c r="T2224" s="269"/>
      <c r="U2224" s="271">
        <f>IF(AND(H2224=0,I2224=0,J2224=0,K2224=0,L2224=0,M2224=0,N2224=0,O2224=0,P2224=0,Q2224=0,R2224=0,S2224=0,T2224=0),0,AVERAGE($H2224:T2224))</f>
        <v>0</v>
      </c>
      <c r="V2224" s="272">
        <f t="shared" si="70"/>
        <v>0</v>
      </c>
      <c r="W2224" s="272">
        <f>IF(U2224&gt;11,(U2224-#REF!-#REF!),0)</f>
        <v>0</v>
      </c>
    </row>
    <row r="2225" spans="1:23" s="2" customFormat="1" ht="10.7">
      <c r="A2225" s="259">
        <v>2200</v>
      </c>
      <c r="B2225" s="189"/>
      <c r="C2225" s="186"/>
      <c r="D2225" s="187"/>
      <c r="E2225" s="186"/>
      <c r="F2225" s="188"/>
      <c r="G2225" s="262">
        <f t="shared" si="69"/>
        <v>0</v>
      </c>
      <c r="H2225" s="192"/>
      <c r="I2225" s="187"/>
      <c r="J2225" s="187"/>
      <c r="K2225" s="187"/>
      <c r="L2225" s="187"/>
      <c r="M2225" s="187"/>
      <c r="N2225" s="187"/>
      <c r="O2225" s="187"/>
      <c r="P2225" s="187"/>
      <c r="Q2225" s="187"/>
      <c r="R2225" s="187"/>
      <c r="S2225" s="187"/>
      <c r="T2225" s="269"/>
      <c r="U2225" s="271">
        <f>IF(AND(H2225=0,I2225=0,J2225=0,K2225=0,L2225=0,M2225=0,N2225=0,O2225=0,P2225=0,Q2225=0,R2225=0,S2225=0,T2225=0),0,AVERAGE($H2225:T2225))</f>
        <v>0</v>
      </c>
      <c r="V2225" s="272">
        <f t="shared" si="70"/>
        <v>0</v>
      </c>
      <c r="W2225" s="272">
        <f>IF(U2225&gt;11,(U2225-#REF!-#REF!),0)</f>
        <v>0</v>
      </c>
    </row>
    <row r="2226" spans="1:23" s="2" customFormat="1" ht="10.7">
      <c r="A2226" s="259">
        <v>2201</v>
      </c>
      <c r="B2226" s="189"/>
      <c r="C2226" s="186"/>
      <c r="D2226" s="187"/>
      <c r="E2226" s="186"/>
      <c r="F2226" s="188"/>
      <c r="G2226" s="262">
        <f t="shared" si="69"/>
        <v>0</v>
      </c>
      <c r="H2226" s="192"/>
      <c r="I2226" s="187"/>
      <c r="J2226" s="187"/>
      <c r="K2226" s="187"/>
      <c r="L2226" s="187"/>
      <c r="M2226" s="187"/>
      <c r="N2226" s="187"/>
      <c r="O2226" s="187"/>
      <c r="P2226" s="187"/>
      <c r="Q2226" s="187"/>
      <c r="R2226" s="187"/>
      <c r="S2226" s="187"/>
      <c r="T2226" s="269"/>
      <c r="U2226" s="271">
        <f>IF(AND(H2226=0,I2226=0,J2226=0,K2226=0,L2226=0,M2226=0,N2226=0,O2226=0,P2226=0,Q2226=0,R2226=0,S2226=0,T2226=0),0,AVERAGE($H2226:T2226))</f>
        <v>0</v>
      </c>
      <c r="V2226" s="272">
        <f t="shared" si="70"/>
        <v>0</v>
      </c>
      <c r="W2226" s="272">
        <f>IF(U2226&gt;11,(U2226-#REF!-#REF!),0)</f>
        <v>0</v>
      </c>
    </row>
    <row r="2227" spans="1:23" s="2" customFormat="1" ht="10.7">
      <c r="A2227" s="259">
        <v>2202</v>
      </c>
      <c r="B2227" s="189"/>
      <c r="C2227" s="186"/>
      <c r="D2227" s="187"/>
      <c r="E2227" s="186"/>
      <c r="F2227" s="188"/>
      <c r="G2227" s="262">
        <f t="shared" si="69"/>
        <v>0</v>
      </c>
      <c r="H2227" s="192"/>
      <c r="I2227" s="187"/>
      <c r="J2227" s="187"/>
      <c r="K2227" s="187"/>
      <c r="L2227" s="187"/>
      <c r="M2227" s="187"/>
      <c r="N2227" s="187"/>
      <c r="O2227" s="187"/>
      <c r="P2227" s="187"/>
      <c r="Q2227" s="187"/>
      <c r="R2227" s="187"/>
      <c r="S2227" s="187"/>
      <c r="T2227" s="269"/>
      <c r="U2227" s="271">
        <f>IF(AND(H2227=0,I2227=0,J2227=0,K2227=0,L2227=0,M2227=0,N2227=0,O2227=0,P2227=0,Q2227=0,R2227=0,S2227=0,T2227=0),0,AVERAGE($H2227:T2227))</f>
        <v>0</v>
      </c>
      <c r="V2227" s="272">
        <f t="shared" si="70"/>
        <v>0</v>
      </c>
      <c r="W2227" s="272">
        <f>IF(U2227&gt;11,(U2227-#REF!-#REF!),0)</f>
        <v>0</v>
      </c>
    </row>
    <row r="2228" spans="1:23" s="2" customFormat="1" ht="10.7">
      <c r="A2228" s="259">
        <v>2203</v>
      </c>
      <c r="B2228" s="189"/>
      <c r="C2228" s="186"/>
      <c r="D2228" s="187"/>
      <c r="E2228" s="186"/>
      <c r="F2228" s="188"/>
      <c r="G2228" s="262">
        <f t="shared" si="69"/>
        <v>0</v>
      </c>
      <c r="H2228" s="192"/>
      <c r="I2228" s="187"/>
      <c r="J2228" s="187"/>
      <c r="K2228" s="187"/>
      <c r="L2228" s="187"/>
      <c r="M2228" s="187"/>
      <c r="N2228" s="187"/>
      <c r="O2228" s="187"/>
      <c r="P2228" s="187"/>
      <c r="Q2228" s="187"/>
      <c r="R2228" s="187"/>
      <c r="S2228" s="187"/>
      <c r="T2228" s="269"/>
      <c r="U2228" s="271">
        <f>IF(AND(H2228=0,I2228=0,J2228=0,K2228=0,L2228=0,M2228=0,N2228=0,O2228=0,P2228=0,Q2228=0,R2228=0,S2228=0,T2228=0),0,AVERAGE($H2228:T2228))</f>
        <v>0</v>
      </c>
      <c r="V2228" s="272">
        <f t="shared" si="70"/>
        <v>0</v>
      </c>
      <c r="W2228" s="272">
        <f>IF(U2228&gt;11,(U2228-#REF!-#REF!),0)</f>
        <v>0</v>
      </c>
    </row>
    <row r="2229" spans="1:23" s="2" customFormat="1" ht="10.7">
      <c r="A2229" s="259">
        <v>2204</v>
      </c>
      <c r="B2229" s="189"/>
      <c r="C2229" s="186"/>
      <c r="D2229" s="187"/>
      <c r="E2229" s="186"/>
      <c r="F2229" s="188"/>
      <c r="G2229" s="262">
        <f t="shared" si="69"/>
        <v>0</v>
      </c>
      <c r="H2229" s="192"/>
      <c r="I2229" s="187"/>
      <c r="J2229" s="187"/>
      <c r="K2229" s="187"/>
      <c r="L2229" s="187"/>
      <c r="M2229" s="187"/>
      <c r="N2229" s="187"/>
      <c r="O2229" s="187"/>
      <c r="P2229" s="187"/>
      <c r="Q2229" s="187"/>
      <c r="R2229" s="187"/>
      <c r="S2229" s="187"/>
      <c r="T2229" s="269"/>
      <c r="U2229" s="271">
        <f>IF(AND(H2229=0,I2229=0,J2229=0,K2229=0,L2229=0,M2229=0,N2229=0,O2229=0,P2229=0,Q2229=0,R2229=0,S2229=0,T2229=0),0,AVERAGE($H2229:T2229))</f>
        <v>0</v>
      </c>
      <c r="V2229" s="272">
        <f t="shared" si="70"/>
        <v>0</v>
      </c>
      <c r="W2229" s="272">
        <f>IF(U2229&gt;11,(U2229-#REF!-#REF!),0)</f>
        <v>0</v>
      </c>
    </row>
    <row r="2230" spans="1:23" s="2" customFormat="1" ht="10.7">
      <c r="A2230" s="259">
        <v>2205</v>
      </c>
      <c r="B2230" s="189"/>
      <c r="C2230" s="186"/>
      <c r="D2230" s="187"/>
      <c r="E2230" s="186"/>
      <c r="F2230" s="188"/>
      <c r="G2230" s="262">
        <f t="shared" si="69"/>
        <v>0</v>
      </c>
      <c r="H2230" s="192"/>
      <c r="I2230" s="187"/>
      <c r="J2230" s="187"/>
      <c r="K2230" s="187"/>
      <c r="L2230" s="187"/>
      <c r="M2230" s="187"/>
      <c r="N2230" s="187"/>
      <c r="O2230" s="187"/>
      <c r="P2230" s="187"/>
      <c r="Q2230" s="187"/>
      <c r="R2230" s="187"/>
      <c r="S2230" s="187"/>
      <c r="T2230" s="269"/>
      <c r="U2230" s="271">
        <f>IF(AND(H2230=0,I2230=0,J2230=0,K2230=0,L2230=0,M2230=0,N2230=0,O2230=0,P2230=0,Q2230=0,R2230=0,S2230=0,T2230=0),0,AVERAGE($H2230:T2230))</f>
        <v>0</v>
      </c>
      <c r="V2230" s="272">
        <f t="shared" si="70"/>
        <v>0</v>
      </c>
      <c r="W2230" s="272">
        <f>IF(U2230&gt;11,(U2230-#REF!-#REF!),0)</f>
        <v>0</v>
      </c>
    </row>
    <row r="2231" spans="1:23" s="2" customFormat="1" ht="10.7">
      <c r="A2231" s="259">
        <v>2206</v>
      </c>
      <c r="B2231" s="189"/>
      <c r="C2231" s="186"/>
      <c r="D2231" s="187"/>
      <c r="E2231" s="186"/>
      <c r="F2231" s="188"/>
      <c r="G2231" s="262">
        <f t="shared" si="69"/>
        <v>0</v>
      </c>
      <c r="H2231" s="192"/>
      <c r="I2231" s="187"/>
      <c r="J2231" s="187"/>
      <c r="K2231" s="187"/>
      <c r="L2231" s="187"/>
      <c r="M2231" s="187"/>
      <c r="N2231" s="187"/>
      <c r="O2231" s="187"/>
      <c r="P2231" s="187"/>
      <c r="Q2231" s="187"/>
      <c r="R2231" s="187"/>
      <c r="S2231" s="187"/>
      <c r="T2231" s="269"/>
      <c r="U2231" s="271">
        <f>IF(AND(H2231=0,I2231=0,J2231=0,K2231=0,L2231=0,M2231=0,N2231=0,O2231=0,P2231=0,Q2231=0,R2231=0,S2231=0,T2231=0),0,AVERAGE($H2231:T2231))</f>
        <v>0</v>
      </c>
      <c r="V2231" s="272">
        <f t="shared" si="70"/>
        <v>0</v>
      </c>
      <c r="W2231" s="272">
        <f>IF(U2231&gt;11,(U2231-#REF!-#REF!),0)</f>
        <v>0</v>
      </c>
    </row>
    <row r="2232" spans="1:23" s="2" customFormat="1" ht="10.7">
      <c r="A2232" s="259">
        <v>2207</v>
      </c>
      <c r="B2232" s="189"/>
      <c r="C2232" s="186"/>
      <c r="D2232" s="187"/>
      <c r="E2232" s="186"/>
      <c r="F2232" s="188"/>
      <c r="G2232" s="262">
        <f t="shared" si="69"/>
        <v>0</v>
      </c>
      <c r="H2232" s="192"/>
      <c r="I2232" s="187"/>
      <c r="J2232" s="187"/>
      <c r="K2232" s="187"/>
      <c r="L2232" s="187"/>
      <c r="M2232" s="187"/>
      <c r="N2232" s="187"/>
      <c r="O2232" s="187"/>
      <c r="P2232" s="187"/>
      <c r="Q2232" s="187"/>
      <c r="R2232" s="187"/>
      <c r="S2232" s="187"/>
      <c r="T2232" s="269"/>
      <c r="U2232" s="271">
        <f>IF(AND(H2232=0,I2232=0,J2232=0,K2232=0,L2232=0,M2232=0,N2232=0,O2232=0,P2232=0,Q2232=0,R2232=0,S2232=0,T2232=0),0,AVERAGE($H2232:T2232))</f>
        <v>0</v>
      </c>
      <c r="V2232" s="272">
        <f t="shared" si="70"/>
        <v>0</v>
      </c>
      <c r="W2232" s="272">
        <f>IF(U2232&gt;11,(U2232-#REF!-#REF!),0)</f>
        <v>0</v>
      </c>
    </row>
    <row r="2233" spans="1:23" s="2" customFormat="1" ht="10.7">
      <c r="A2233" s="259">
        <v>2208</v>
      </c>
      <c r="B2233" s="189"/>
      <c r="C2233" s="186"/>
      <c r="D2233" s="187"/>
      <c r="E2233" s="186"/>
      <c r="F2233" s="188"/>
      <c r="G2233" s="262">
        <f t="shared" si="69"/>
        <v>0</v>
      </c>
      <c r="H2233" s="192"/>
      <c r="I2233" s="187"/>
      <c r="J2233" s="187"/>
      <c r="K2233" s="187"/>
      <c r="L2233" s="187"/>
      <c r="M2233" s="187"/>
      <c r="N2233" s="187"/>
      <c r="O2233" s="187"/>
      <c r="P2233" s="187"/>
      <c r="Q2233" s="187"/>
      <c r="R2233" s="187"/>
      <c r="S2233" s="187"/>
      <c r="T2233" s="269"/>
      <c r="U2233" s="271">
        <f>IF(AND(H2233=0,I2233=0,J2233=0,K2233=0,L2233=0,M2233=0,N2233=0,O2233=0,P2233=0,Q2233=0,R2233=0,S2233=0,T2233=0),0,AVERAGE($H2233:T2233))</f>
        <v>0</v>
      </c>
      <c r="V2233" s="272">
        <f t="shared" si="70"/>
        <v>0</v>
      </c>
      <c r="W2233" s="272">
        <f>IF(U2233&gt;11,(U2233-#REF!-#REF!),0)</f>
        <v>0</v>
      </c>
    </row>
    <row r="2234" spans="1:23" s="2" customFormat="1" ht="10.7">
      <c r="A2234" s="259">
        <v>2209</v>
      </c>
      <c r="B2234" s="189"/>
      <c r="C2234" s="186"/>
      <c r="D2234" s="187"/>
      <c r="E2234" s="186"/>
      <c r="F2234" s="188"/>
      <c r="G2234" s="262">
        <f t="shared" si="69"/>
        <v>0</v>
      </c>
      <c r="H2234" s="192"/>
      <c r="I2234" s="187"/>
      <c r="J2234" s="187"/>
      <c r="K2234" s="187"/>
      <c r="L2234" s="187"/>
      <c r="M2234" s="187"/>
      <c r="N2234" s="187"/>
      <c r="O2234" s="187"/>
      <c r="P2234" s="187"/>
      <c r="Q2234" s="187"/>
      <c r="R2234" s="187"/>
      <c r="S2234" s="187"/>
      <c r="T2234" s="269"/>
      <c r="U2234" s="271">
        <f>IF(AND(H2234=0,I2234=0,J2234=0,K2234=0,L2234=0,M2234=0,N2234=0,O2234=0,P2234=0,Q2234=0,R2234=0,S2234=0,T2234=0),0,AVERAGE($H2234:T2234))</f>
        <v>0</v>
      </c>
      <c r="V2234" s="272">
        <f t="shared" si="70"/>
        <v>0</v>
      </c>
      <c r="W2234" s="272">
        <f>IF(U2234&gt;11,(U2234-#REF!-#REF!),0)</f>
        <v>0</v>
      </c>
    </row>
    <row r="2235" spans="1:23" s="2" customFormat="1" ht="10.7">
      <c r="A2235" s="259">
        <v>2210</v>
      </c>
      <c r="B2235" s="189"/>
      <c r="C2235" s="186"/>
      <c r="D2235" s="187"/>
      <c r="E2235" s="186"/>
      <c r="F2235" s="188"/>
      <c r="G2235" s="262">
        <f t="shared" si="69"/>
        <v>0</v>
      </c>
      <c r="H2235" s="192"/>
      <c r="I2235" s="187"/>
      <c r="J2235" s="187"/>
      <c r="K2235" s="187"/>
      <c r="L2235" s="187"/>
      <c r="M2235" s="187"/>
      <c r="N2235" s="187"/>
      <c r="O2235" s="187"/>
      <c r="P2235" s="187"/>
      <c r="Q2235" s="187"/>
      <c r="R2235" s="187"/>
      <c r="S2235" s="187"/>
      <c r="T2235" s="269"/>
      <c r="U2235" s="271">
        <f>IF(AND(H2235=0,I2235=0,J2235=0,K2235=0,L2235=0,M2235=0,N2235=0,O2235=0,P2235=0,Q2235=0,R2235=0,S2235=0,T2235=0),0,AVERAGE($H2235:T2235))</f>
        <v>0</v>
      </c>
      <c r="V2235" s="272">
        <f t="shared" si="70"/>
        <v>0</v>
      </c>
      <c r="W2235" s="272">
        <f>IF(U2235&gt;11,(U2235-#REF!-#REF!),0)</f>
        <v>0</v>
      </c>
    </row>
    <row r="2236" spans="1:23" s="2" customFormat="1" ht="10.7">
      <c r="A2236" s="259">
        <v>2211</v>
      </c>
      <c r="B2236" s="189"/>
      <c r="C2236" s="186"/>
      <c r="D2236" s="187"/>
      <c r="E2236" s="186"/>
      <c r="F2236" s="188"/>
      <c r="G2236" s="262">
        <f t="shared" si="69"/>
        <v>0</v>
      </c>
      <c r="H2236" s="192"/>
      <c r="I2236" s="187"/>
      <c r="J2236" s="187"/>
      <c r="K2236" s="187"/>
      <c r="L2236" s="187"/>
      <c r="M2236" s="187"/>
      <c r="N2236" s="187"/>
      <c r="O2236" s="187"/>
      <c r="P2236" s="187"/>
      <c r="Q2236" s="187"/>
      <c r="R2236" s="187"/>
      <c r="S2236" s="187"/>
      <c r="T2236" s="269"/>
      <c r="U2236" s="271">
        <f>IF(AND(H2236=0,I2236=0,J2236=0,K2236=0,L2236=0,M2236=0,N2236=0,O2236=0,P2236=0,Q2236=0,R2236=0,S2236=0,T2236=0),0,AVERAGE($H2236:T2236))</f>
        <v>0</v>
      </c>
      <c r="V2236" s="272">
        <f t="shared" si="70"/>
        <v>0</v>
      </c>
      <c r="W2236" s="272">
        <f>IF(U2236&gt;11,(U2236-#REF!-#REF!),0)</f>
        <v>0</v>
      </c>
    </row>
    <row r="2237" spans="1:23" s="2" customFormat="1" ht="10.7">
      <c r="A2237" s="259">
        <v>2212</v>
      </c>
      <c r="B2237" s="189"/>
      <c r="C2237" s="186"/>
      <c r="D2237" s="187"/>
      <c r="E2237" s="186"/>
      <c r="F2237" s="188"/>
      <c r="G2237" s="262">
        <f t="shared" si="69"/>
        <v>0</v>
      </c>
      <c r="H2237" s="192"/>
      <c r="I2237" s="187"/>
      <c r="J2237" s="187"/>
      <c r="K2237" s="187"/>
      <c r="L2237" s="187"/>
      <c r="M2237" s="187"/>
      <c r="N2237" s="187"/>
      <c r="O2237" s="187"/>
      <c r="P2237" s="187"/>
      <c r="Q2237" s="187"/>
      <c r="R2237" s="187"/>
      <c r="S2237" s="187"/>
      <c r="T2237" s="269"/>
      <c r="U2237" s="271">
        <f>IF(AND(H2237=0,I2237=0,J2237=0,K2237=0,L2237=0,M2237=0,N2237=0,O2237=0,P2237=0,Q2237=0,R2237=0,S2237=0,T2237=0),0,AVERAGE($H2237:T2237))</f>
        <v>0</v>
      </c>
      <c r="V2237" s="272">
        <f t="shared" si="70"/>
        <v>0</v>
      </c>
      <c r="W2237" s="272">
        <f>IF(U2237&gt;11,(U2237-#REF!-#REF!),0)</f>
        <v>0</v>
      </c>
    </row>
    <row r="2238" spans="1:23" s="2" customFormat="1" ht="10.7">
      <c r="A2238" s="259">
        <v>2213</v>
      </c>
      <c r="B2238" s="189"/>
      <c r="C2238" s="186"/>
      <c r="D2238" s="187"/>
      <c r="E2238" s="186"/>
      <c r="F2238" s="188"/>
      <c r="G2238" s="262">
        <f t="shared" si="69"/>
        <v>0</v>
      </c>
      <c r="H2238" s="192"/>
      <c r="I2238" s="187"/>
      <c r="J2238" s="187"/>
      <c r="K2238" s="187"/>
      <c r="L2238" s="187"/>
      <c r="M2238" s="187"/>
      <c r="N2238" s="187"/>
      <c r="O2238" s="187"/>
      <c r="P2238" s="187"/>
      <c r="Q2238" s="187"/>
      <c r="R2238" s="187"/>
      <c r="S2238" s="187"/>
      <c r="T2238" s="269"/>
      <c r="U2238" s="271">
        <f>IF(AND(H2238=0,I2238=0,J2238=0,K2238=0,L2238=0,M2238=0,N2238=0,O2238=0,P2238=0,Q2238=0,R2238=0,S2238=0,T2238=0),0,AVERAGE($H2238:T2238))</f>
        <v>0</v>
      </c>
      <c r="V2238" s="272">
        <f t="shared" si="70"/>
        <v>0</v>
      </c>
      <c r="W2238" s="272">
        <f>IF(U2238&gt;11,(U2238-#REF!-#REF!),0)</f>
        <v>0</v>
      </c>
    </row>
    <row r="2239" spans="1:23" s="2" customFormat="1" ht="10.7">
      <c r="A2239" s="259">
        <v>2214</v>
      </c>
      <c r="B2239" s="189"/>
      <c r="C2239" s="186"/>
      <c r="D2239" s="187"/>
      <c r="E2239" s="186"/>
      <c r="F2239" s="188"/>
      <c r="G2239" s="262">
        <f t="shared" si="69"/>
        <v>0</v>
      </c>
      <c r="H2239" s="192"/>
      <c r="I2239" s="187"/>
      <c r="J2239" s="187"/>
      <c r="K2239" s="187"/>
      <c r="L2239" s="187"/>
      <c r="M2239" s="187"/>
      <c r="N2239" s="187"/>
      <c r="O2239" s="187"/>
      <c r="P2239" s="187"/>
      <c r="Q2239" s="187"/>
      <c r="R2239" s="187"/>
      <c r="S2239" s="187"/>
      <c r="T2239" s="269"/>
      <c r="U2239" s="271">
        <f>IF(AND(H2239=0,I2239=0,J2239=0,K2239=0,L2239=0,M2239=0,N2239=0,O2239=0,P2239=0,Q2239=0,R2239=0,S2239=0,T2239=0),0,AVERAGE($H2239:T2239))</f>
        <v>0</v>
      </c>
      <c r="V2239" s="272">
        <f t="shared" si="70"/>
        <v>0</v>
      </c>
      <c r="W2239" s="272">
        <f>IF(U2239&gt;11,(U2239-#REF!-#REF!),0)</f>
        <v>0</v>
      </c>
    </row>
    <row r="2240" spans="1:23" s="2" customFormat="1" ht="10.7">
      <c r="A2240" s="259">
        <v>2215</v>
      </c>
      <c r="B2240" s="189"/>
      <c r="C2240" s="186"/>
      <c r="D2240" s="187"/>
      <c r="E2240" s="186"/>
      <c r="F2240" s="188"/>
      <c r="G2240" s="262">
        <f t="shared" si="69"/>
        <v>0</v>
      </c>
      <c r="H2240" s="192"/>
      <c r="I2240" s="187"/>
      <c r="J2240" s="187"/>
      <c r="K2240" s="187"/>
      <c r="L2240" s="187"/>
      <c r="M2240" s="187"/>
      <c r="N2240" s="187"/>
      <c r="O2240" s="187"/>
      <c r="P2240" s="187"/>
      <c r="Q2240" s="187"/>
      <c r="R2240" s="187"/>
      <c r="S2240" s="187"/>
      <c r="T2240" s="269"/>
      <c r="U2240" s="271">
        <f>IF(AND(H2240=0,I2240=0,J2240=0,K2240=0,L2240=0,M2240=0,N2240=0,O2240=0,P2240=0,Q2240=0,R2240=0,S2240=0,T2240=0),0,AVERAGE($H2240:T2240))</f>
        <v>0</v>
      </c>
      <c r="V2240" s="272">
        <f t="shared" si="70"/>
        <v>0</v>
      </c>
      <c r="W2240" s="272">
        <f>IF(U2240&gt;11,(U2240-#REF!-#REF!),0)</f>
        <v>0</v>
      </c>
    </row>
    <row r="2241" spans="1:23" s="2" customFormat="1" ht="10.7">
      <c r="A2241" s="259">
        <v>2216</v>
      </c>
      <c r="B2241" s="189"/>
      <c r="C2241" s="186"/>
      <c r="D2241" s="187"/>
      <c r="E2241" s="186"/>
      <c r="F2241" s="188"/>
      <c r="G2241" s="262">
        <f t="shared" si="69"/>
        <v>0</v>
      </c>
      <c r="H2241" s="192"/>
      <c r="I2241" s="187"/>
      <c r="J2241" s="187"/>
      <c r="K2241" s="187"/>
      <c r="L2241" s="187"/>
      <c r="M2241" s="187"/>
      <c r="N2241" s="187"/>
      <c r="O2241" s="187"/>
      <c r="P2241" s="187"/>
      <c r="Q2241" s="187"/>
      <c r="R2241" s="187"/>
      <c r="S2241" s="187"/>
      <c r="T2241" s="269"/>
      <c r="U2241" s="271">
        <f>IF(AND(H2241=0,I2241=0,J2241=0,K2241=0,L2241=0,M2241=0,N2241=0,O2241=0,P2241=0,Q2241=0,R2241=0,S2241=0,T2241=0),0,AVERAGE($H2241:T2241))</f>
        <v>0</v>
      </c>
      <c r="V2241" s="272">
        <f t="shared" si="70"/>
        <v>0</v>
      </c>
      <c r="W2241" s="272">
        <f>IF(U2241&gt;11,(U2241-#REF!-#REF!),0)</f>
        <v>0</v>
      </c>
    </row>
    <row r="2242" spans="1:23" s="2" customFormat="1" ht="10.7">
      <c r="A2242" s="259">
        <v>2217</v>
      </c>
      <c r="B2242" s="189"/>
      <c r="C2242" s="186"/>
      <c r="D2242" s="187"/>
      <c r="E2242" s="186"/>
      <c r="F2242" s="188"/>
      <c r="G2242" s="262">
        <f t="shared" si="69"/>
        <v>0</v>
      </c>
      <c r="H2242" s="192"/>
      <c r="I2242" s="187"/>
      <c r="J2242" s="187"/>
      <c r="K2242" s="187"/>
      <c r="L2242" s="187"/>
      <c r="M2242" s="187"/>
      <c r="N2242" s="187"/>
      <c r="O2242" s="187"/>
      <c r="P2242" s="187"/>
      <c r="Q2242" s="187"/>
      <c r="R2242" s="187"/>
      <c r="S2242" s="187"/>
      <c r="T2242" s="269"/>
      <c r="U2242" s="271">
        <f>IF(AND(H2242=0,I2242=0,J2242=0,K2242=0,L2242=0,M2242=0,N2242=0,O2242=0,P2242=0,Q2242=0,R2242=0,S2242=0,T2242=0),0,AVERAGE($H2242:T2242))</f>
        <v>0</v>
      </c>
      <c r="V2242" s="272">
        <f t="shared" si="70"/>
        <v>0</v>
      </c>
      <c r="W2242" s="272">
        <f>IF(U2242&gt;11,(U2242-#REF!-#REF!),0)</f>
        <v>0</v>
      </c>
    </row>
    <row r="2243" spans="1:23" s="2" customFormat="1" ht="10.7">
      <c r="A2243" s="259">
        <v>2218</v>
      </c>
      <c r="B2243" s="189"/>
      <c r="C2243" s="186"/>
      <c r="D2243" s="187"/>
      <c r="E2243" s="186"/>
      <c r="F2243" s="188"/>
      <c r="G2243" s="262">
        <f t="shared" si="69"/>
        <v>0</v>
      </c>
      <c r="H2243" s="192"/>
      <c r="I2243" s="187"/>
      <c r="J2243" s="187"/>
      <c r="K2243" s="187"/>
      <c r="L2243" s="187"/>
      <c r="M2243" s="187"/>
      <c r="N2243" s="187"/>
      <c r="O2243" s="187"/>
      <c r="P2243" s="187"/>
      <c r="Q2243" s="187"/>
      <c r="R2243" s="187"/>
      <c r="S2243" s="187"/>
      <c r="T2243" s="269"/>
      <c r="U2243" s="271">
        <f>IF(AND(H2243=0,I2243=0,J2243=0,K2243=0,L2243=0,M2243=0,N2243=0,O2243=0,P2243=0,Q2243=0,R2243=0,S2243=0,T2243=0),0,AVERAGE($H2243:T2243))</f>
        <v>0</v>
      </c>
      <c r="V2243" s="272">
        <f t="shared" si="70"/>
        <v>0</v>
      </c>
      <c r="W2243" s="272">
        <f>IF(U2243&gt;11,(U2243-#REF!-#REF!),0)</f>
        <v>0</v>
      </c>
    </row>
    <row r="2244" spans="1:23" s="2" customFormat="1" ht="10.7">
      <c r="A2244" s="259">
        <v>2219</v>
      </c>
      <c r="B2244" s="189"/>
      <c r="C2244" s="186"/>
      <c r="D2244" s="187"/>
      <c r="E2244" s="186"/>
      <c r="F2244" s="188"/>
      <c r="G2244" s="262">
        <f t="shared" si="69"/>
        <v>0</v>
      </c>
      <c r="H2244" s="192"/>
      <c r="I2244" s="187"/>
      <c r="J2244" s="187"/>
      <c r="K2244" s="187"/>
      <c r="L2244" s="187"/>
      <c r="M2244" s="187"/>
      <c r="N2244" s="187"/>
      <c r="O2244" s="187"/>
      <c r="P2244" s="187"/>
      <c r="Q2244" s="187"/>
      <c r="R2244" s="187"/>
      <c r="S2244" s="187"/>
      <c r="T2244" s="269"/>
      <c r="U2244" s="271">
        <f>IF(AND(H2244=0,I2244=0,J2244=0,K2244=0,L2244=0,M2244=0,N2244=0,O2244=0,P2244=0,Q2244=0,R2244=0,S2244=0,T2244=0),0,AVERAGE($H2244:T2244))</f>
        <v>0</v>
      </c>
      <c r="V2244" s="272">
        <f t="shared" si="70"/>
        <v>0</v>
      </c>
      <c r="W2244" s="272">
        <f>IF(U2244&gt;11,(U2244-#REF!-#REF!),0)</f>
        <v>0</v>
      </c>
    </row>
    <row r="2245" spans="1:23" s="2" customFormat="1" ht="10.7">
      <c r="A2245" s="259">
        <v>2220</v>
      </c>
      <c r="B2245" s="189"/>
      <c r="C2245" s="186"/>
      <c r="D2245" s="187"/>
      <c r="E2245" s="186"/>
      <c r="F2245" s="188"/>
      <c r="G2245" s="262">
        <f t="shared" si="69"/>
        <v>0</v>
      </c>
      <c r="H2245" s="192"/>
      <c r="I2245" s="187"/>
      <c r="J2245" s="187"/>
      <c r="K2245" s="187"/>
      <c r="L2245" s="187"/>
      <c r="M2245" s="187"/>
      <c r="N2245" s="187"/>
      <c r="O2245" s="187"/>
      <c r="P2245" s="187"/>
      <c r="Q2245" s="187"/>
      <c r="R2245" s="187"/>
      <c r="S2245" s="187"/>
      <c r="T2245" s="269"/>
      <c r="U2245" s="271">
        <f>IF(AND(H2245=0,I2245=0,J2245=0,K2245=0,L2245=0,M2245=0,N2245=0,O2245=0,P2245=0,Q2245=0,R2245=0,S2245=0,T2245=0),0,AVERAGE($H2245:T2245))</f>
        <v>0</v>
      </c>
      <c r="V2245" s="272">
        <f t="shared" si="70"/>
        <v>0</v>
      </c>
      <c r="W2245" s="272">
        <f>IF(U2245&gt;11,(U2245-#REF!-#REF!),0)</f>
        <v>0</v>
      </c>
    </row>
    <row r="2246" spans="1:23" s="2" customFormat="1" ht="10.7">
      <c r="A2246" s="259">
        <v>2221</v>
      </c>
      <c r="B2246" s="189"/>
      <c r="C2246" s="186"/>
      <c r="D2246" s="187"/>
      <c r="E2246" s="186"/>
      <c r="F2246" s="188"/>
      <c r="G2246" s="262">
        <f t="shared" si="69"/>
        <v>0</v>
      </c>
      <c r="H2246" s="192"/>
      <c r="I2246" s="187"/>
      <c r="J2246" s="187"/>
      <c r="K2246" s="187"/>
      <c r="L2246" s="187"/>
      <c r="M2246" s="187"/>
      <c r="N2246" s="187"/>
      <c r="O2246" s="187"/>
      <c r="P2246" s="187"/>
      <c r="Q2246" s="187"/>
      <c r="R2246" s="187"/>
      <c r="S2246" s="187"/>
      <c r="T2246" s="269"/>
      <c r="U2246" s="271">
        <f>IF(AND(H2246=0,I2246=0,J2246=0,K2246=0,L2246=0,M2246=0,N2246=0,O2246=0,P2246=0,Q2246=0,R2246=0,S2246=0,T2246=0),0,AVERAGE($H2246:T2246))</f>
        <v>0</v>
      </c>
      <c r="V2246" s="272">
        <f t="shared" si="70"/>
        <v>0</v>
      </c>
      <c r="W2246" s="272">
        <f>IF(U2246&gt;11,(U2246-#REF!-#REF!),0)</f>
        <v>0</v>
      </c>
    </row>
    <row r="2247" spans="1:23" s="2" customFormat="1" ht="10.7">
      <c r="A2247" s="259">
        <v>2222</v>
      </c>
      <c r="B2247" s="189"/>
      <c r="C2247" s="186"/>
      <c r="D2247" s="187"/>
      <c r="E2247" s="186"/>
      <c r="F2247" s="188"/>
      <c r="G2247" s="262">
        <f t="shared" si="69"/>
        <v>0</v>
      </c>
      <c r="H2247" s="192"/>
      <c r="I2247" s="187"/>
      <c r="J2247" s="187"/>
      <c r="K2247" s="187"/>
      <c r="L2247" s="187"/>
      <c r="M2247" s="187"/>
      <c r="N2247" s="187"/>
      <c r="O2247" s="187"/>
      <c r="P2247" s="187"/>
      <c r="Q2247" s="187"/>
      <c r="R2247" s="187"/>
      <c r="S2247" s="187"/>
      <c r="T2247" s="269"/>
      <c r="U2247" s="271">
        <f>IF(AND(H2247=0,I2247=0,J2247=0,K2247=0,L2247=0,M2247=0,N2247=0,O2247=0,P2247=0,Q2247=0,R2247=0,S2247=0,T2247=0),0,AVERAGE($H2247:T2247))</f>
        <v>0</v>
      </c>
      <c r="V2247" s="272">
        <f t="shared" si="70"/>
        <v>0</v>
      </c>
      <c r="W2247" s="272">
        <f>IF(U2247&gt;11,(U2247-#REF!-#REF!),0)</f>
        <v>0</v>
      </c>
    </row>
    <row r="2248" spans="1:23" s="2" customFormat="1" ht="10.7">
      <c r="A2248" s="259">
        <v>2223</v>
      </c>
      <c r="B2248" s="189"/>
      <c r="C2248" s="186"/>
      <c r="D2248" s="187"/>
      <c r="E2248" s="186"/>
      <c r="F2248" s="188"/>
      <c r="G2248" s="262">
        <f t="shared" si="69"/>
        <v>0</v>
      </c>
      <c r="H2248" s="192"/>
      <c r="I2248" s="187"/>
      <c r="J2248" s="187"/>
      <c r="K2248" s="187"/>
      <c r="L2248" s="187"/>
      <c r="M2248" s="187"/>
      <c r="N2248" s="187"/>
      <c r="O2248" s="187"/>
      <c r="P2248" s="187"/>
      <c r="Q2248" s="187"/>
      <c r="R2248" s="187"/>
      <c r="S2248" s="187"/>
      <c r="T2248" s="269"/>
      <c r="U2248" s="271">
        <f>IF(AND(H2248=0,I2248=0,J2248=0,K2248=0,L2248=0,M2248=0,N2248=0,O2248=0,P2248=0,Q2248=0,R2248=0,S2248=0,T2248=0),0,AVERAGE($H2248:T2248))</f>
        <v>0</v>
      </c>
      <c r="V2248" s="272">
        <f t="shared" si="70"/>
        <v>0</v>
      </c>
      <c r="W2248" s="272">
        <f>IF(U2248&gt;11,(U2248-#REF!-#REF!),0)</f>
        <v>0</v>
      </c>
    </row>
    <row r="2249" spans="1:23" s="2" customFormat="1" ht="10.7">
      <c r="A2249" s="259">
        <v>2224</v>
      </c>
      <c r="B2249" s="189"/>
      <c r="C2249" s="186"/>
      <c r="D2249" s="187"/>
      <c r="E2249" s="186"/>
      <c r="F2249" s="188"/>
      <c r="G2249" s="262">
        <f t="shared" si="69"/>
        <v>0</v>
      </c>
      <c r="H2249" s="192"/>
      <c r="I2249" s="187"/>
      <c r="J2249" s="187"/>
      <c r="K2249" s="187"/>
      <c r="L2249" s="187"/>
      <c r="M2249" s="187"/>
      <c r="N2249" s="187"/>
      <c r="O2249" s="187"/>
      <c r="P2249" s="187"/>
      <c r="Q2249" s="187"/>
      <c r="R2249" s="187"/>
      <c r="S2249" s="187"/>
      <c r="T2249" s="269"/>
      <c r="U2249" s="271">
        <f>IF(AND(H2249=0,I2249=0,J2249=0,K2249=0,L2249=0,M2249=0,N2249=0,O2249=0,P2249=0,Q2249=0,R2249=0,S2249=0,T2249=0),0,AVERAGE($H2249:T2249))</f>
        <v>0</v>
      </c>
      <c r="V2249" s="272">
        <f t="shared" si="70"/>
        <v>0</v>
      </c>
      <c r="W2249" s="272">
        <f>IF(U2249&gt;11,(U2249-#REF!-#REF!),0)</f>
        <v>0</v>
      </c>
    </row>
    <row r="2250" spans="1:23" s="2" customFormat="1" ht="10.7">
      <c r="A2250" s="259">
        <v>2225</v>
      </c>
      <c r="B2250" s="189"/>
      <c r="C2250" s="186"/>
      <c r="D2250" s="187"/>
      <c r="E2250" s="186"/>
      <c r="F2250" s="188"/>
      <c r="G2250" s="262">
        <f t="shared" si="69"/>
        <v>0</v>
      </c>
      <c r="H2250" s="192"/>
      <c r="I2250" s="187"/>
      <c r="J2250" s="187"/>
      <c r="K2250" s="187"/>
      <c r="L2250" s="187"/>
      <c r="M2250" s="187"/>
      <c r="N2250" s="187"/>
      <c r="O2250" s="187"/>
      <c r="P2250" s="187"/>
      <c r="Q2250" s="187"/>
      <c r="R2250" s="187"/>
      <c r="S2250" s="187"/>
      <c r="T2250" s="269"/>
      <c r="U2250" s="271">
        <f>IF(AND(H2250=0,I2250=0,J2250=0,K2250=0,L2250=0,M2250=0,N2250=0,O2250=0,P2250=0,Q2250=0,R2250=0,S2250=0,T2250=0),0,AVERAGE($H2250:T2250))</f>
        <v>0</v>
      </c>
      <c r="V2250" s="272">
        <f t="shared" si="70"/>
        <v>0</v>
      </c>
      <c r="W2250" s="272">
        <f>IF(U2250&gt;11,(U2250-#REF!-#REF!),0)</f>
        <v>0</v>
      </c>
    </row>
    <row r="2251" spans="1:23" s="2" customFormat="1" ht="10.7">
      <c r="A2251" s="259">
        <v>2226</v>
      </c>
      <c r="B2251" s="189"/>
      <c r="C2251" s="186"/>
      <c r="D2251" s="187"/>
      <c r="E2251" s="186"/>
      <c r="F2251" s="188"/>
      <c r="G2251" s="262">
        <f t="shared" si="69"/>
        <v>0</v>
      </c>
      <c r="H2251" s="192"/>
      <c r="I2251" s="187"/>
      <c r="J2251" s="187"/>
      <c r="K2251" s="187"/>
      <c r="L2251" s="187"/>
      <c r="M2251" s="187"/>
      <c r="N2251" s="187"/>
      <c r="O2251" s="187"/>
      <c r="P2251" s="187"/>
      <c r="Q2251" s="187"/>
      <c r="R2251" s="187"/>
      <c r="S2251" s="187"/>
      <c r="T2251" s="269"/>
      <c r="U2251" s="271">
        <f>IF(AND(H2251=0,I2251=0,J2251=0,K2251=0,L2251=0,M2251=0,N2251=0,O2251=0,P2251=0,Q2251=0,R2251=0,S2251=0,T2251=0),0,AVERAGE($H2251:T2251))</f>
        <v>0</v>
      </c>
      <c r="V2251" s="272">
        <f t="shared" si="70"/>
        <v>0</v>
      </c>
      <c r="W2251" s="272">
        <f>IF(U2251&gt;11,(U2251-#REF!-#REF!),0)</f>
        <v>0</v>
      </c>
    </row>
    <row r="2252" spans="1:23" s="2" customFormat="1" ht="10.7">
      <c r="A2252" s="259">
        <v>2227</v>
      </c>
      <c r="B2252" s="189"/>
      <c r="C2252" s="186"/>
      <c r="D2252" s="187"/>
      <c r="E2252" s="186"/>
      <c r="F2252" s="188"/>
      <c r="G2252" s="262">
        <f t="shared" si="69"/>
        <v>0</v>
      </c>
      <c r="H2252" s="192"/>
      <c r="I2252" s="187"/>
      <c r="J2252" s="187"/>
      <c r="K2252" s="187"/>
      <c r="L2252" s="187"/>
      <c r="M2252" s="187"/>
      <c r="N2252" s="187"/>
      <c r="O2252" s="187"/>
      <c r="P2252" s="187"/>
      <c r="Q2252" s="187"/>
      <c r="R2252" s="187"/>
      <c r="S2252" s="187"/>
      <c r="T2252" s="269"/>
      <c r="U2252" s="271">
        <f>IF(AND(H2252=0,I2252=0,J2252=0,K2252=0,L2252=0,M2252=0,N2252=0,O2252=0,P2252=0,Q2252=0,R2252=0,S2252=0,T2252=0),0,AVERAGE($H2252:T2252))</f>
        <v>0</v>
      </c>
      <c r="V2252" s="272">
        <f t="shared" si="70"/>
        <v>0</v>
      </c>
      <c r="W2252" s="272">
        <f>IF(U2252&gt;11,(U2252-#REF!-#REF!),0)</f>
        <v>0</v>
      </c>
    </row>
    <row r="2253" spans="1:23" s="2" customFormat="1" ht="10.7">
      <c r="A2253" s="259">
        <v>2228</v>
      </c>
      <c r="B2253" s="189"/>
      <c r="C2253" s="186"/>
      <c r="D2253" s="187"/>
      <c r="E2253" s="186"/>
      <c r="F2253" s="188"/>
      <c r="G2253" s="262">
        <f t="shared" si="69"/>
        <v>0</v>
      </c>
      <c r="H2253" s="192"/>
      <c r="I2253" s="187"/>
      <c r="J2253" s="187"/>
      <c r="K2253" s="187"/>
      <c r="L2253" s="187"/>
      <c r="M2253" s="187"/>
      <c r="N2253" s="187"/>
      <c r="O2253" s="187"/>
      <c r="P2253" s="187"/>
      <c r="Q2253" s="187"/>
      <c r="R2253" s="187"/>
      <c r="S2253" s="187"/>
      <c r="T2253" s="269"/>
      <c r="U2253" s="271">
        <f>IF(AND(H2253=0,I2253=0,J2253=0,K2253=0,L2253=0,M2253=0,N2253=0,O2253=0,P2253=0,Q2253=0,R2253=0,S2253=0,T2253=0),0,AVERAGE($H2253:T2253))</f>
        <v>0</v>
      </c>
      <c r="V2253" s="272">
        <f t="shared" si="70"/>
        <v>0</v>
      </c>
      <c r="W2253" s="272">
        <f>IF(U2253&gt;11,(U2253-#REF!-#REF!),0)</f>
        <v>0</v>
      </c>
    </row>
    <row r="2254" spans="1:23" s="2" customFormat="1" ht="10.7">
      <c r="A2254" s="259">
        <v>2229</v>
      </c>
      <c r="B2254" s="189"/>
      <c r="C2254" s="186"/>
      <c r="D2254" s="187"/>
      <c r="E2254" s="186"/>
      <c r="F2254" s="188"/>
      <c r="G2254" s="262">
        <f t="shared" si="69"/>
        <v>0</v>
      </c>
      <c r="H2254" s="192"/>
      <c r="I2254" s="187"/>
      <c r="J2254" s="187"/>
      <c r="K2254" s="187"/>
      <c r="L2254" s="187"/>
      <c r="M2254" s="187"/>
      <c r="N2254" s="187"/>
      <c r="O2254" s="187"/>
      <c r="P2254" s="187"/>
      <c r="Q2254" s="187"/>
      <c r="R2254" s="187"/>
      <c r="S2254" s="187"/>
      <c r="T2254" s="269"/>
      <c r="U2254" s="271">
        <f>IF(AND(H2254=0,I2254=0,J2254=0,K2254=0,L2254=0,M2254=0,N2254=0,O2254=0,P2254=0,Q2254=0,R2254=0,S2254=0,T2254=0),0,AVERAGE($H2254:T2254))</f>
        <v>0</v>
      </c>
      <c r="V2254" s="272">
        <f t="shared" si="70"/>
        <v>0</v>
      </c>
      <c r="W2254" s="272">
        <f>IF(U2254&gt;11,(U2254-#REF!-#REF!),0)</f>
        <v>0</v>
      </c>
    </row>
    <row r="2255" spans="1:23" s="2" customFormat="1" ht="10.7">
      <c r="A2255" s="259">
        <v>2230</v>
      </c>
      <c r="B2255" s="189"/>
      <c r="C2255" s="186"/>
      <c r="D2255" s="187"/>
      <c r="E2255" s="186"/>
      <c r="F2255" s="188"/>
      <c r="G2255" s="262">
        <f t="shared" si="69"/>
        <v>0</v>
      </c>
      <c r="H2255" s="192"/>
      <c r="I2255" s="187"/>
      <c r="J2255" s="187"/>
      <c r="K2255" s="187"/>
      <c r="L2255" s="187"/>
      <c r="M2255" s="187"/>
      <c r="N2255" s="187"/>
      <c r="O2255" s="187"/>
      <c r="P2255" s="187"/>
      <c r="Q2255" s="187"/>
      <c r="R2255" s="187"/>
      <c r="S2255" s="187"/>
      <c r="T2255" s="269"/>
      <c r="U2255" s="271">
        <f>IF(AND(H2255=0,I2255=0,J2255=0,K2255=0,L2255=0,M2255=0,N2255=0,O2255=0,P2255=0,Q2255=0,R2255=0,S2255=0,T2255=0),0,AVERAGE($H2255:T2255))</f>
        <v>0</v>
      </c>
      <c r="V2255" s="272">
        <f t="shared" si="70"/>
        <v>0</v>
      </c>
      <c r="W2255" s="272">
        <f>IF(U2255&gt;11,(U2255-#REF!-#REF!),0)</f>
        <v>0</v>
      </c>
    </row>
    <row r="2256" spans="1:23" s="2" customFormat="1" ht="10.7">
      <c r="A2256" s="259">
        <v>2231</v>
      </c>
      <c r="B2256" s="189"/>
      <c r="C2256" s="186"/>
      <c r="D2256" s="187"/>
      <c r="E2256" s="186"/>
      <c r="F2256" s="188"/>
      <c r="G2256" s="262">
        <f t="shared" si="69"/>
        <v>0</v>
      </c>
      <c r="H2256" s="192"/>
      <c r="I2256" s="187"/>
      <c r="J2256" s="187"/>
      <c r="K2256" s="187"/>
      <c r="L2256" s="187"/>
      <c r="M2256" s="187"/>
      <c r="N2256" s="187"/>
      <c r="O2256" s="187"/>
      <c r="P2256" s="187"/>
      <c r="Q2256" s="187"/>
      <c r="R2256" s="187"/>
      <c r="S2256" s="187"/>
      <c r="T2256" s="269"/>
      <c r="U2256" s="271">
        <f>IF(AND(H2256=0,I2256=0,J2256=0,K2256=0,L2256=0,M2256=0,N2256=0,O2256=0,P2256=0,Q2256=0,R2256=0,S2256=0,T2256=0),0,AVERAGE($H2256:T2256))</f>
        <v>0</v>
      </c>
      <c r="V2256" s="272">
        <f t="shared" si="70"/>
        <v>0</v>
      </c>
      <c r="W2256" s="272">
        <f>IF(U2256&gt;11,(U2256-#REF!-#REF!),0)</f>
        <v>0</v>
      </c>
    </row>
    <row r="2257" spans="1:23" s="2" customFormat="1" ht="10.7">
      <c r="A2257" s="259">
        <v>2232</v>
      </c>
      <c r="B2257" s="189"/>
      <c r="C2257" s="186"/>
      <c r="D2257" s="187"/>
      <c r="E2257" s="186"/>
      <c r="F2257" s="188"/>
      <c r="G2257" s="262">
        <f t="shared" si="69"/>
        <v>0</v>
      </c>
      <c r="H2257" s="192"/>
      <c r="I2257" s="187"/>
      <c r="J2257" s="187"/>
      <c r="K2257" s="187"/>
      <c r="L2257" s="187"/>
      <c r="M2257" s="187"/>
      <c r="N2257" s="187"/>
      <c r="O2257" s="187"/>
      <c r="P2257" s="187"/>
      <c r="Q2257" s="187"/>
      <c r="R2257" s="187"/>
      <c r="S2257" s="187"/>
      <c r="T2257" s="269"/>
      <c r="U2257" s="271">
        <f>IF(AND(H2257=0,I2257=0,J2257=0,K2257=0,L2257=0,M2257=0,N2257=0,O2257=0,P2257=0,Q2257=0,R2257=0,S2257=0,T2257=0),0,AVERAGE($H2257:T2257))</f>
        <v>0</v>
      </c>
      <c r="V2257" s="272">
        <f t="shared" si="70"/>
        <v>0</v>
      </c>
      <c r="W2257" s="272">
        <f>IF(U2257&gt;11,(U2257-#REF!-#REF!),0)</f>
        <v>0</v>
      </c>
    </row>
    <row r="2258" spans="1:23" s="2" customFormat="1" ht="10.7">
      <c r="A2258" s="259">
        <v>2233</v>
      </c>
      <c r="B2258" s="189"/>
      <c r="C2258" s="186"/>
      <c r="D2258" s="187"/>
      <c r="E2258" s="186"/>
      <c r="F2258" s="188"/>
      <c r="G2258" s="262">
        <f t="shared" si="69"/>
        <v>0</v>
      </c>
      <c r="H2258" s="192"/>
      <c r="I2258" s="187"/>
      <c r="J2258" s="187"/>
      <c r="K2258" s="187"/>
      <c r="L2258" s="187"/>
      <c r="M2258" s="187"/>
      <c r="N2258" s="187"/>
      <c r="O2258" s="187"/>
      <c r="P2258" s="187"/>
      <c r="Q2258" s="187"/>
      <c r="R2258" s="187"/>
      <c r="S2258" s="187"/>
      <c r="T2258" s="269"/>
      <c r="U2258" s="271">
        <f>IF(AND(H2258=0,I2258=0,J2258=0,K2258=0,L2258=0,M2258=0,N2258=0,O2258=0,P2258=0,Q2258=0,R2258=0,S2258=0,T2258=0),0,AVERAGE($H2258:T2258))</f>
        <v>0</v>
      </c>
      <c r="V2258" s="272">
        <f t="shared" si="70"/>
        <v>0</v>
      </c>
      <c r="W2258" s="272">
        <f>IF(U2258&gt;11,(U2258-#REF!-#REF!),0)</f>
        <v>0</v>
      </c>
    </row>
    <row r="2259" spans="1:23" s="2" customFormat="1" ht="10.7">
      <c r="A2259" s="259">
        <v>2234</v>
      </c>
      <c r="B2259" s="189"/>
      <c r="C2259" s="186"/>
      <c r="D2259" s="187"/>
      <c r="E2259" s="186"/>
      <c r="F2259" s="188"/>
      <c r="G2259" s="262">
        <f t="shared" si="69"/>
        <v>0</v>
      </c>
      <c r="H2259" s="192"/>
      <c r="I2259" s="187"/>
      <c r="J2259" s="187"/>
      <c r="K2259" s="187"/>
      <c r="L2259" s="187"/>
      <c r="M2259" s="187"/>
      <c r="N2259" s="187"/>
      <c r="O2259" s="187"/>
      <c r="P2259" s="187"/>
      <c r="Q2259" s="187"/>
      <c r="R2259" s="187"/>
      <c r="S2259" s="187"/>
      <c r="T2259" s="269"/>
      <c r="U2259" s="271">
        <f>IF(AND(H2259=0,I2259=0,J2259=0,K2259=0,L2259=0,M2259=0,N2259=0,O2259=0,P2259=0,Q2259=0,R2259=0,S2259=0,T2259=0),0,AVERAGE($H2259:T2259))</f>
        <v>0</v>
      </c>
      <c r="V2259" s="272">
        <f t="shared" si="70"/>
        <v>0</v>
      </c>
      <c r="W2259" s="272">
        <f>IF(U2259&gt;11,(U2259-#REF!-#REF!),0)</f>
        <v>0</v>
      </c>
    </row>
    <row r="2260" spans="1:23" s="2" customFormat="1" ht="10.7">
      <c r="A2260" s="259">
        <v>2235</v>
      </c>
      <c r="B2260" s="189"/>
      <c r="C2260" s="186"/>
      <c r="D2260" s="187"/>
      <c r="E2260" s="186"/>
      <c r="F2260" s="188"/>
      <c r="G2260" s="262">
        <f t="shared" si="69"/>
        <v>0</v>
      </c>
      <c r="H2260" s="192"/>
      <c r="I2260" s="187"/>
      <c r="J2260" s="187"/>
      <c r="K2260" s="187"/>
      <c r="L2260" s="187"/>
      <c r="M2260" s="187"/>
      <c r="N2260" s="187"/>
      <c r="O2260" s="187"/>
      <c r="P2260" s="187"/>
      <c r="Q2260" s="187"/>
      <c r="R2260" s="187"/>
      <c r="S2260" s="187"/>
      <c r="T2260" s="269"/>
      <c r="U2260" s="271">
        <f>IF(AND(H2260=0,I2260=0,J2260=0,K2260=0,L2260=0,M2260=0,N2260=0,O2260=0,P2260=0,Q2260=0,R2260=0,S2260=0,T2260=0),0,AVERAGE($H2260:T2260))</f>
        <v>0</v>
      </c>
      <c r="V2260" s="272">
        <f t="shared" si="70"/>
        <v>0</v>
      </c>
      <c r="W2260" s="272">
        <f>IF(U2260&gt;11,(U2260-#REF!-#REF!),0)</f>
        <v>0</v>
      </c>
    </row>
    <row r="2261" spans="1:23" s="2" customFormat="1" ht="10.7">
      <c r="A2261" s="259">
        <v>2236</v>
      </c>
      <c r="B2261" s="189"/>
      <c r="C2261" s="186"/>
      <c r="D2261" s="187"/>
      <c r="E2261" s="186"/>
      <c r="F2261" s="188"/>
      <c r="G2261" s="262">
        <f t="shared" si="69"/>
        <v>0</v>
      </c>
      <c r="H2261" s="192"/>
      <c r="I2261" s="187"/>
      <c r="J2261" s="187"/>
      <c r="K2261" s="187"/>
      <c r="L2261" s="187"/>
      <c r="M2261" s="187"/>
      <c r="N2261" s="187"/>
      <c r="O2261" s="187"/>
      <c r="P2261" s="187"/>
      <c r="Q2261" s="187"/>
      <c r="R2261" s="187"/>
      <c r="S2261" s="187"/>
      <c r="T2261" s="269"/>
      <c r="U2261" s="271">
        <f>IF(AND(H2261=0,I2261=0,J2261=0,K2261=0,L2261=0,M2261=0,N2261=0,O2261=0,P2261=0,Q2261=0,R2261=0,S2261=0,T2261=0),0,AVERAGE($H2261:T2261))</f>
        <v>0</v>
      </c>
      <c r="V2261" s="272">
        <f t="shared" si="70"/>
        <v>0</v>
      </c>
      <c r="W2261" s="272">
        <f>IF(U2261&gt;11,(U2261-#REF!-#REF!),0)</f>
        <v>0</v>
      </c>
    </row>
    <row r="2262" spans="1:23" s="2" customFormat="1" ht="10.7">
      <c r="A2262" s="259">
        <v>2237</v>
      </c>
      <c r="B2262" s="189"/>
      <c r="C2262" s="186"/>
      <c r="D2262" s="187"/>
      <c r="E2262" s="186"/>
      <c r="F2262" s="188"/>
      <c r="G2262" s="262">
        <f t="shared" si="69"/>
        <v>0</v>
      </c>
      <c r="H2262" s="192"/>
      <c r="I2262" s="187"/>
      <c r="J2262" s="187"/>
      <c r="K2262" s="187"/>
      <c r="L2262" s="187"/>
      <c r="M2262" s="187"/>
      <c r="N2262" s="187"/>
      <c r="O2262" s="187"/>
      <c r="P2262" s="187"/>
      <c r="Q2262" s="187"/>
      <c r="R2262" s="187"/>
      <c r="S2262" s="187"/>
      <c r="T2262" s="269"/>
      <c r="U2262" s="271">
        <f>IF(AND(H2262=0,I2262=0,J2262=0,K2262=0,L2262=0,M2262=0,N2262=0,O2262=0,P2262=0,Q2262=0,R2262=0,S2262=0,T2262=0),0,AVERAGE($H2262:T2262))</f>
        <v>0</v>
      </c>
      <c r="V2262" s="272">
        <f t="shared" si="70"/>
        <v>0</v>
      </c>
      <c r="W2262" s="272">
        <f>IF(U2262&gt;11,(U2262-#REF!-#REF!),0)</f>
        <v>0</v>
      </c>
    </row>
    <row r="2263" spans="1:23" s="2" customFormat="1" ht="10.7">
      <c r="A2263" s="259">
        <v>2238</v>
      </c>
      <c r="B2263" s="189"/>
      <c r="C2263" s="186"/>
      <c r="D2263" s="187"/>
      <c r="E2263" s="186"/>
      <c r="F2263" s="188"/>
      <c r="G2263" s="262">
        <f t="shared" si="69"/>
        <v>0</v>
      </c>
      <c r="H2263" s="192"/>
      <c r="I2263" s="187"/>
      <c r="J2263" s="187"/>
      <c r="K2263" s="187"/>
      <c r="L2263" s="187"/>
      <c r="M2263" s="187"/>
      <c r="N2263" s="187"/>
      <c r="O2263" s="187"/>
      <c r="P2263" s="187"/>
      <c r="Q2263" s="187"/>
      <c r="R2263" s="187"/>
      <c r="S2263" s="187"/>
      <c r="T2263" s="269"/>
      <c r="U2263" s="271">
        <f>IF(AND(H2263=0,I2263=0,J2263=0,K2263=0,L2263=0,M2263=0,N2263=0,O2263=0,P2263=0,Q2263=0,R2263=0,S2263=0,T2263=0),0,AVERAGE($H2263:T2263))</f>
        <v>0</v>
      </c>
      <c r="V2263" s="272">
        <f t="shared" si="70"/>
        <v>0</v>
      </c>
      <c r="W2263" s="272">
        <f>IF(U2263&gt;11,(U2263-#REF!-#REF!),0)</f>
        <v>0</v>
      </c>
    </row>
    <row r="2264" spans="1:23" s="2" customFormat="1" ht="10.7">
      <c r="A2264" s="259">
        <v>2239</v>
      </c>
      <c r="B2264" s="189"/>
      <c r="C2264" s="186"/>
      <c r="D2264" s="187"/>
      <c r="E2264" s="186"/>
      <c r="F2264" s="188"/>
      <c r="G2264" s="262">
        <f t="shared" si="69"/>
        <v>0</v>
      </c>
      <c r="H2264" s="192"/>
      <c r="I2264" s="187"/>
      <c r="J2264" s="187"/>
      <c r="K2264" s="187"/>
      <c r="L2264" s="187"/>
      <c r="M2264" s="187"/>
      <c r="N2264" s="187"/>
      <c r="O2264" s="187"/>
      <c r="P2264" s="187"/>
      <c r="Q2264" s="187"/>
      <c r="R2264" s="187"/>
      <c r="S2264" s="187"/>
      <c r="T2264" s="269"/>
      <c r="U2264" s="271">
        <f>IF(AND(H2264=0,I2264=0,J2264=0,K2264=0,L2264=0,M2264=0,N2264=0,O2264=0,P2264=0,Q2264=0,R2264=0,S2264=0,T2264=0),0,AVERAGE($H2264:T2264))</f>
        <v>0</v>
      </c>
      <c r="V2264" s="272">
        <f t="shared" si="70"/>
        <v>0</v>
      </c>
      <c r="W2264" s="272">
        <f>IF(U2264&gt;11,(U2264-#REF!-#REF!),0)</f>
        <v>0</v>
      </c>
    </row>
    <row r="2265" spans="1:23" s="2" customFormat="1" ht="10.7">
      <c r="A2265" s="259">
        <v>2240</v>
      </c>
      <c r="B2265" s="189"/>
      <c r="C2265" s="186"/>
      <c r="D2265" s="187"/>
      <c r="E2265" s="186"/>
      <c r="F2265" s="188"/>
      <c r="G2265" s="262">
        <f t="shared" si="69"/>
        <v>0</v>
      </c>
      <c r="H2265" s="192"/>
      <c r="I2265" s="187"/>
      <c r="J2265" s="187"/>
      <c r="K2265" s="187"/>
      <c r="L2265" s="187"/>
      <c r="M2265" s="187"/>
      <c r="N2265" s="187"/>
      <c r="O2265" s="187"/>
      <c r="P2265" s="187"/>
      <c r="Q2265" s="187"/>
      <c r="R2265" s="187"/>
      <c r="S2265" s="187"/>
      <c r="T2265" s="269"/>
      <c r="U2265" s="271">
        <f>IF(AND(H2265=0,I2265=0,J2265=0,K2265=0,L2265=0,M2265=0,N2265=0,O2265=0,P2265=0,Q2265=0,R2265=0,S2265=0,T2265=0),0,AVERAGE($H2265:T2265))</f>
        <v>0</v>
      </c>
      <c r="V2265" s="272">
        <f t="shared" si="70"/>
        <v>0</v>
      </c>
      <c r="W2265" s="272">
        <f>IF(U2265&gt;11,(U2265-#REF!-#REF!),0)</f>
        <v>0</v>
      </c>
    </row>
    <row r="2266" spans="1:23" s="2" customFormat="1" ht="10.7">
      <c r="A2266" s="259">
        <v>2241</v>
      </c>
      <c r="B2266" s="189"/>
      <c r="C2266" s="186"/>
      <c r="D2266" s="187"/>
      <c r="E2266" s="186"/>
      <c r="F2266" s="188"/>
      <c r="G2266" s="262">
        <f t="shared" si="69"/>
        <v>0</v>
      </c>
      <c r="H2266" s="192"/>
      <c r="I2266" s="187"/>
      <c r="J2266" s="187"/>
      <c r="K2266" s="187"/>
      <c r="L2266" s="187"/>
      <c r="M2266" s="187"/>
      <c r="N2266" s="187"/>
      <c r="O2266" s="187"/>
      <c r="P2266" s="187"/>
      <c r="Q2266" s="187"/>
      <c r="R2266" s="187"/>
      <c r="S2266" s="187"/>
      <c r="T2266" s="269"/>
      <c r="U2266" s="271">
        <f>IF(AND(H2266=0,I2266=0,J2266=0,K2266=0,L2266=0,M2266=0,N2266=0,O2266=0,P2266=0,Q2266=0,R2266=0,S2266=0,T2266=0),0,AVERAGE($H2266:T2266))</f>
        <v>0</v>
      </c>
      <c r="V2266" s="272">
        <f t="shared" si="70"/>
        <v>0</v>
      </c>
      <c r="W2266" s="272">
        <f>IF(U2266&gt;11,(U2266-#REF!-#REF!),0)</f>
        <v>0</v>
      </c>
    </row>
    <row r="2267" spans="1:23" s="2" customFormat="1" ht="10.7">
      <c r="A2267" s="259">
        <v>2242</v>
      </c>
      <c r="B2267" s="189"/>
      <c r="C2267" s="186"/>
      <c r="D2267" s="187"/>
      <c r="E2267" s="186"/>
      <c r="F2267" s="188"/>
      <c r="G2267" s="262">
        <f t="shared" ref="G2267:G2330" si="71">IF(E2267="Residencial",D2267,E2267)</f>
        <v>0</v>
      </c>
      <c r="H2267" s="192"/>
      <c r="I2267" s="187"/>
      <c r="J2267" s="187"/>
      <c r="K2267" s="187"/>
      <c r="L2267" s="187"/>
      <c r="M2267" s="187"/>
      <c r="N2267" s="187"/>
      <c r="O2267" s="187"/>
      <c r="P2267" s="187"/>
      <c r="Q2267" s="187"/>
      <c r="R2267" s="187"/>
      <c r="S2267" s="187"/>
      <c r="T2267" s="269"/>
      <c r="U2267" s="271">
        <f>IF(AND(H2267=0,I2267=0,J2267=0,K2267=0,L2267=0,M2267=0,N2267=0,O2267=0,P2267=0,Q2267=0,R2267=0,S2267=0,T2267=0),0,AVERAGE($H2267:T2267))</f>
        <v>0</v>
      </c>
      <c r="V2267" s="272">
        <f t="shared" ref="V2267:V2330" si="72">IF(U2267&lt;=11,U2267,11)</f>
        <v>0</v>
      </c>
      <c r="W2267" s="272">
        <f>IF(U2267&gt;11,(U2267-#REF!-#REF!),0)</f>
        <v>0</v>
      </c>
    </row>
    <row r="2268" spans="1:23" s="2" customFormat="1" ht="10.7">
      <c r="A2268" s="259">
        <v>2243</v>
      </c>
      <c r="B2268" s="189"/>
      <c r="C2268" s="186"/>
      <c r="D2268" s="187"/>
      <c r="E2268" s="186"/>
      <c r="F2268" s="188"/>
      <c r="G2268" s="262">
        <f t="shared" si="71"/>
        <v>0</v>
      </c>
      <c r="H2268" s="192"/>
      <c r="I2268" s="187"/>
      <c r="J2268" s="187"/>
      <c r="K2268" s="187"/>
      <c r="L2268" s="187"/>
      <c r="M2268" s="187"/>
      <c r="N2268" s="187"/>
      <c r="O2268" s="187"/>
      <c r="P2268" s="187"/>
      <c r="Q2268" s="187"/>
      <c r="R2268" s="187"/>
      <c r="S2268" s="187"/>
      <c r="T2268" s="269"/>
      <c r="U2268" s="271">
        <f>IF(AND(H2268=0,I2268=0,J2268=0,K2268=0,L2268=0,M2268=0,N2268=0,O2268=0,P2268=0,Q2268=0,R2268=0,S2268=0,T2268=0),0,AVERAGE($H2268:T2268))</f>
        <v>0</v>
      </c>
      <c r="V2268" s="272">
        <f t="shared" si="72"/>
        <v>0</v>
      </c>
      <c r="W2268" s="272">
        <f>IF(U2268&gt;11,(U2268-#REF!-#REF!),0)</f>
        <v>0</v>
      </c>
    </row>
    <row r="2269" spans="1:23" s="2" customFormat="1" ht="10.7">
      <c r="A2269" s="259">
        <v>2244</v>
      </c>
      <c r="B2269" s="189"/>
      <c r="C2269" s="186"/>
      <c r="D2269" s="187"/>
      <c r="E2269" s="186"/>
      <c r="F2269" s="188"/>
      <c r="G2269" s="262">
        <f t="shared" si="71"/>
        <v>0</v>
      </c>
      <c r="H2269" s="192"/>
      <c r="I2269" s="187"/>
      <c r="J2269" s="187"/>
      <c r="K2269" s="187"/>
      <c r="L2269" s="187"/>
      <c r="M2269" s="187"/>
      <c r="N2269" s="187"/>
      <c r="O2269" s="187"/>
      <c r="P2269" s="187"/>
      <c r="Q2269" s="187"/>
      <c r="R2269" s="187"/>
      <c r="S2269" s="187"/>
      <c r="T2269" s="269"/>
      <c r="U2269" s="271">
        <f>IF(AND(H2269=0,I2269=0,J2269=0,K2269=0,L2269=0,M2269=0,N2269=0,O2269=0,P2269=0,Q2269=0,R2269=0,S2269=0,T2269=0),0,AVERAGE($H2269:T2269))</f>
        <v>0</v>
      </c>
      <c r="V2269" s="272">
        <f t="shared" si="72"/>
        <v>0</v>
      </c>
      <c r="W2269" s="272">
        <f>IF(U2269&gt;11,(U2269-#REF!-#REF!),0)</f>
        <v>0</v>
      </c>
    </row>
    <row r="2270" spans="1:23" s="2" customFormat="1" ht="10.7">
      <c r="A2270" s="259">
        <v>2245</v>
      </c>
      <c r="B2270" s="189"/>
      <c r="C2270" s="186"/>
      <c r="D2270" s="187"/>
      <c r="E2270" s="186"/>
      <c r="F2270" s="188"/>
      <c r="G2270" s="262">
        <f t="shared" si="71"/>
        <v>0</v>
      </c>
      <c r="H2270" s="192"/>
      <c r="I2270" s="187"/>
      <c r="J2270" s="187"/>
      <c r="K2270" s="187"/>
      <c r="L2270" s="187"/>
      <c r="M2270" s="187"/>
      <c r="N2270" s="187"/>
      <c r="O2270" s="187"/>
      <c r="P2270" s="187"/>
      <c r="Q2270" s="187"/>
      <c r="R2270" s="187"/>
      <c r="S2270" s="187"/>
      <c r="T2270" s="269"/>
      <c r="U2270" s="271">
        <f>IF(AND(H2270=0,I2270=0,J2270=0,K2270=0,L2270=0,M2270=0,N2270=0,O2270=0,P2270=0,Q2270=0,R2270=0,S2270=0,T2270=0),0,AVERAGE($H2270:T2270))</f>
        <v>0</v>
      </c>
      <c r="V2270" s="272">
        <f t="shared" si="72"/>
        <v>0</v>
      </c>
      <c r="W2270" s="272">
        <f>IF(U2270&gt;11,(U2270-#REF!-#REF!),0)</f>
        <v>0</v>
      </c>
    </row>
    <row r="2271" spans="1:23" s="2" customFormat="1" ht="10.7">
      <c r="A2271" s="259">
        <v>2246</v>
      </c>
      <c r="B2271" s="189"/>
      <c r="C2271" s="186"/>
      <c r="D2271" s="187"/>
      <c r="E2271" s="186"/>
      <c r="F2271" s="188"/>
      <c r="G2271" s="262">
        <f t="shared" si="71"/>
        <v>0</v>
      </c>
      <c r="H2271" s="192"/>
      <c r="I2271" s="187"/>
      <c r="J2271" s="187"/>
      <c r="K2271" s="187"/>
      <c r="L2271" s="187"/>
      <c r="M2271" s="187"/>
      <c r="N2271" s="187"/>
      <c r="O2271" s="187"/>
      <c r="P2271" s="187"/>
      <c r="Q2271" s="187"/>
      <c r="R2271" s="187"/>
      <c r="S2271" s="187"/>
      <c r="T2271" s="269"/>
      <c r="U2271" s="271">
        <f>IF(AND(H2271=0,I2271=0,J2271=0,K2271=0,L2271=0,M2271=0,N2271=0,O2271=0,P2271=0,Q2271=0,R2271=0,S2271=0,T2271=0),0,AVERAGE($H2271:T2271))</f>
        <v>0</v>
      </c>
      <c r="V2271" s="272">
        <f t="shared" si="72"/>
        <v>0</v>
      </c>
      <c r="W2271" s="272">
        <f>IF(U2271&gt;11,(U2271-#REF!-#REF!),0)</f>
        <v>0</v>
      </c>
    </row>
    <row r="2272" spans="1:23" s="2" customFormat="1" ht="10.7">
      <c r="A2272" s="259">
        <v>2247</v>
      </c>
      <c r="B2272" s="189"/>
      <c r="C2272" s="186"/>
      <c r="D2272" s="187"/>
      <c r="E2272" s="186"/>
      <c r="F2272" s="188"/>
      <c r="G2272" s="262">
        <f t="shared" si="71"/>
        <v>0</v>
      </c>
      <c r="H2272" s="192"/>
      <c r="I2272" s="187"/>
      <c r="J2272" s="187"/>
      <c r="K2272" s="187"/>
      <c r="L2272" s="187"/>
      <c r="M2272" s="187"/>
      <c r="N2272" s="187"/>
      <c r="O2272" s="187"/>
      <c r="P2272" s="187"/>
      <c r="Q2272" s="187"/>
      <c r="R2272" s="187"/>
      <c r="S2272" s="187"/>
      <c r="T2272" s="269"/>
      <c r="U2272" s="271">
        <f>IF(AND(H2272=0,I2272=0,J2272=0,K2272=0,L2272=0,M2272=0,N2272=0,O2272=0,P2272=0,Q2272=0,R2272=0,S2272=0,T2272=0),0,AVERAGE($H2272:T2272))</f>
        <v>0</v>
      </c>
      <c r="V2272" s="272">
        <f t="shared" si="72"/>
        <v>0</v>
      </c>
      <c r="W2272" s="272">
        <f>IF(U2272&gt;11,(U2272-#REF!-#REF!),0)</f>
        <v>0</v>
      </c>
    </row>
    <row r="2273" spans="1:23" s="2" customFormat="1" ht="10.7">
      <c r="A2273" s="259">
        <v>2248</v>
      </c>
      <c r="B2273" s="189"/>
      <c r="C2273" s="186"/>
      <c r="D2273" s="187"/>
      <c r="E2273" s="186"/>
      <c r="F2273" s="188"/>
      <c r="G2273" s="262">
        <f t="shared" si="71"/>
        <v>0</v>
      </c>
      <c r="H2273" s="192"/>
      <c r="I2273" s="187"/>
      <c r="J2273" s="187"/>
      <c r="K2273" s="187"/>
      <c r="L2273" s="187"/>
      <c r="M2273" s="187"/>
      <c r="N2273" s="187"/>
      <c r="O2273" s="187"/>
      <c r="P2273" s="187"/>
      <c r="Q2273" s="187"/>
      <c r="R2273" s="187"/>
      <c r="S2273" s="187"/>
      <c r="T2273" s="269"/>
      <c r="U2273" s="271">
        <f>IF(AND(H2273=0,I2273=0,J2273=0,K2273=0,L2273=0,M2273=0,N2273=0,O2273=0,P2273=0,Q2273=0,R2273=0,S2273=0,T2273=0),0,AVERAGE($H2273:T2273))</f>
        <v>0</v>
      </c>
      <c r="V2273" s="272">
        <f t="shared" si="72"/>
        <v>0</v>
      </c>
      <c r="W2273" s="272">
        <f>IF(U2273&gt;11,(U2273-#REF!-#REF!),0)</f>
        <v>0</v>
      </c>
    </row>
    <row r="2274" spans="1:23" s="2" customFormat="1" ht="10.7">
      <c r="A2274" s="259">
        <v>2249</v>
      </c>
      <c r="B2274" s="189"/>
      <c r="C2274" s="186"/>
      <c r="D2274" s="187"/>
      <c r="E2274" s="186"/>
      <c r="F2274" s="188"/>
      <c r="G2274" s="262">
        <f t="shared" si="71"/>
        <v>0</v>
      </c>
      <c r="H2274" s="192"/>
      <c r="I2274" s="187"/>
      <c r="J2274" s="187"/>
      <c r="K2274" s="187"/>
      <c r="L2274" s="187"/>
      <c r="M2274" s="187"/>
      <c r="N2274" s="187"/>
      <c r="O2274" s="187"/>
      <c r="P2274" s="187"/>
      <c r="Q2274" s="187"/>
      <c r="R2274" s="187"/>
      <c r="S2274" s="187"/>
      <c r="T2274" s="269"/>
      <c r="U2274" s="271">
        <f>IF(AND(H2274=0,I2274=0,J2274=0,K2274=0,L2274=0,M2274=0,N2274=0,O2274=0,P2274=0,Q2274=0,R2274=0,S2274=0,T2274=0),0,AVERAGE($H2274:T2274))</f>
        <v>0</v>
      </c>
      <c r="V2274" s="272">
        <f t="shared" si="72"/>
        <v>0</v>
      </c>
      <c r="W2274" s="272">
        <f>IF(U2274&gt;11,(U2274-#REF!-#REF!),0)</f>
        <v>0</v>
      </c>
    </row>
    <row r="2275" spans="1:23" s="2" customFormat="1" ht="10.7">
      <c r="A2275" s="259">
        <v>2250</v>
      </c>
      <c r="B2275" s="189"/>
      <c r="C2275" s="186"/>
      <c r="D2275" s="187"/>
      <c r="E2275" s="186"/>
      <c r="F2275" s="188"/>
      <c r="G2275" s="262">
        <f t="shared" si="71"/>
        <v>0</v>
      </c>
      <c r="H2275" s="192"/>
      <c r="I2275" s="187"/>
      <c r="J2275" s="187"/>
      <c r="K2275" s="187"/>
      <c r="L2275" s="187"/>
      <c r="M2275" s="187"/>
      <c r="N2275" s="187"/>
      <c r="O2275" s="187"/>
      <c r="P2275" s="187"/>
      <c r="Q2275" s="187"/>
      <c r="R2275" s="187"/>
      <c r="S2275" s="187"/>
      <c r="T2275" s="269"/>
      <c r="U2275" s="271">
        <f>IF(AND(H2275=0,I2275=0,J2275=0,K2275=0,L2275=0,M2275=0,N2275=0,O2275=0,P2275=0,Q2275=0,R2275=0,S2275=0,T2275=0),0,AVERAGE($H2275:T2275))</f>
        <v>0</v>
      </c>
      <c r="V2275" s="272">
        <f t="shared" si="72"/>
        <v>0</v>
      </c>
      <c r="W2275" s="272">
        <f>IF(U2275&gt;11,(U2275-#REF!-#REF!),0)</f>
        <v>0</v>
      </c>
    </row>
    <row r="2276" spans="1:23" s="2" customFormat="1" ht="10.7">
      <c r="A2276" s="259">
        <v>2251</v>
      </c>
      <c r="B2276" s="189"/>
      <c r="C2276" s="186"/>
      <c r="D2276" s="187"/>
      <c r="E2276" s="186"/>
      <c r="F2276" s="188"/>
      <c r="G2276" s="262">
        <f t="shared" si="71"/>
        <v>0</v>
      </c>
      <c r="H2276" s="192"/>
      <c r="I2276" s="187"/>
      <c r="J2276" s="187"/>
      <c r="K2276" s="187"/>
      <c r="L2276" s="187"/>
      <c r="M2276" s="187"/>
      <c r="N2276" s="187"/>
      <c r="O2276" s="187"/>
      <c r="P2276" s="187"/>
      <c r="Q2276" s="187"/>
      <c r="R2276" s="187"/>
      <c r="S2276" s="187"/>
      <c r="T2276" s="269"/>
      <c r="U2276" s="271">
        <f>IF(AND(H2276=0,I2276=0,J2276=0,K2276=0,L2276=0,M2276=0,N2276=0,O2276=0,P2276=0,Q2276=0,R2276=0,S2276=0,T2276=0),0,AVERAGE($H2276:T2276))</f>
        <v>0</v>
      </c>
      <c r="V2276" s="272">
        <f t="shared" si="72"/>
        <v>0</v>
      </c>
      <c r="W2276" s="272">
        <f>IF(U2276&gt;11,(U2276-#REF!-#REF!),0)</f>
        <v>0</v>
      </c>
    </row>
    <row r="2277" spans="1:23" s="2" customFormat="1" ht="10.7">
      <c r="A2277" s="259">
        <v>2252</v>
      </c>
      <c r="B2277" s="189"/>
      <c r="C2277" s="186"/>
      <c r="D2277" s="187"/>
      <c r="E2277" s="186"/>
      <c r="F2277" s="188"/>
      <c r="G2277" s="262">
        <f t="shared" si="71"/>
        <v>0</v>
      </c>
      <c r="H2277" s="192"/>
      <c r="I2277" s="187"/>
      <c r="J2277" s="187"/>
      <c r="K2277" s="187"/>
      <c r="L2277" s="187"/>
      <c r="M2277" s="187"/>
      <c r="N2277" s="187"/>
      <c r="O2277" s="187"/>
      <c r="P2277" s="187"/>
      <c r="Q2277" s="187"/>
      <c r="R2277" s="187"/>
      <c r="S2277" s="187"/>
      <c r="T2277" s="269"/>
      <c r="U2277" s="271">
        <f>IF(AND(H2277=0,I2277=0,J2277=0,K2277=0,L2277=0,M2277=0,N2277=0,O2277=0,P2277=0,Q2277=0,R2277=0,S2277=0,T2277=0),0,AVERAGE($H2277:T2277))</f>
        <v>0</v>
      </c>
      <c r="V2277" s="272">
        <f t="shared" si="72"/>
        <v>0</v>
      </c>
      <c r="W2277" s="272">
        <f>IF(U2277&gt;11,(U2277-#REF!-#REF!),0)</f>
        <v>0</v>
      </c>
    </row>
    <row r="2278" spans="1:23" s="2" customFormat="1" ht="10.7">
      <c r="A2278" s="259">
        <v>2253</v>
      </c>
      <c r="B2278" s="189"/>
      <c r="C2278" s="186"/>
      <c r="D2278" s="187"/>
      <c r="E2278" s="186"/>
      <c r="F2278" s="188"/>
      <c r="G2278" s="262">
        <f t="shared" si="71"/>
        <v>0</v>
      </c>
      <c r="H2278" s="192"/>
      <c r="I2278" s="187"/>
      <c r="J2278" s="187"/>
      <c r="K2278" s="187"/>
      <c r="L2278" s="187"/>
      <c r="M2278" s="187"/>
      <c r="N2278" s="187"/>
      <c r="O2278" s="187"/>
      <c r="P2278" s="187"/>
      <c r="Q2278" s="187"/>
      <c r="R2278" s="187"/>
      <c r="S2278" s="187"/>
      <c r="T2278" s="269"/>
      <c r="U2278" s="271">
        <f>IF(AND(H2278=0,I2278=0,J2278=0,K2278=0,L2278=0,M2278=0,N2278=0,O2278=0,P2278=0,Q2278=0,R2278=0,S2278=0,T2278=0),0,AVERAGE($H2278:T2278))</f>
        <v>0</v>
      </c>
      <c r="V2278" s="272">
        <f t="shared" si="72"/>
        <v>0</v>
      </c>
      <c r="W2278" s="272">
        <f>IF(U2278&gt;11,(U2278-#REF!-#REF!),0)</f>
        <v>0</v>
      </c>
    </row>
    <row r="2279" spans="1:23" s="2" customFormat="1" ht="10.7">
      <c r="A2279" s="259">
        <v>2254</v>
      </c>
      <c r="B2279" s="189"/>
      <c r="C2279" s="186"/>
      <c r="D2279" s="187"/>
      <c r="E2279" s="186"/>
      <c r="F2279" s="188"/>
      <c r="G2279" s="262">
        <f t="shared" si="71"/>
        <v>0</v>
      </c>
      <c r="H2279" s="192"/>
      <c r="I2279" s="187"/>
      <c r="J2279" s="187"/>
      <c r="K2279" s="187"/>
      <c r="L2279" s="187"/>
      <c r="M2279" s="187"/>
      <c r="N2279" s="187"/>
      <c r="O2279" s="187"/>
      <c r="P2279" s="187"/>
      <c r="Q2279" s="187"/>
      <c r="R2279" s="187"/>
      <c r="S2279" s="187"/>
      <c r="T2279" s="269"/>
      <c r="U2279" s="271">
        <f>IF(AND(H2279=0,I2279=0,J2279=0,K2279=0,L2279=0,M2279=0,N2279=0,O2279=0,P2279=0,Q2279=0,R2279=0,S2279=0,T2279=0),0,AVERAGE($H2279:T2279))</f>
        <v>0</v>
      </c>
      <c r="V2279" s="272">
        <f t="shared" si="72"/>
        <v>0</v>
      </c>
      <c r="W2279" s="272">
        <f>IF(U2279&gt;11,(U2279-#REF!-#REF!),0)</f>
        <v>0</v>
      </c>
    </row>
    <row r="2280" spans="1:23" s="2" customFormat="1" ht="10.7">
      <c r="A2280" s="259">
        <v>2255</v>
      </c>
      <c r="B2280" s="189"/>
      <c r="C2280" s="186"/>
      <c r="D2280" s="187"/>
      <c r="E2280" s="186"/>
      <c r="F2280" s="188"/>
      <c r="G2280" s="262">
        <f t="shared" si="71"/>
        <v>0</v>
      </c>
      <c r="H2280" s="192"/>
      <c r="I2280" s="187"/>
      <c r="J2280" s="187"/>
      <c r="K2280" s="187"/>
      <c r="L2280" s="187"/>
      <c r="M2280" s="187"/>
      <c r="N2280" s="187"/>
      <c r="O2280" s="187"/>
      <c r="P2280" s="187"/>
      <c r="Q2280" s="187"/>
      <c r="R2280" s="187"/>
      <c r="S2280" s="187"/>
      <c r="T2280" s="269"/>
      <c r="U2280" s="271">
        <f>IF(AND(H2280=0,I2280=0,J2280=0,K2280=0,L2280=0,M2280=0,N2280=0,O2280=0,P2280=0,Q2280=0,R2280=0,S2280=0,T2280=0),0,AVERAGE($H2280:T2280))</f>
        <v>0</v>
      </c>
      <c r="V2280" s="272">
        <f t="shared" si="72"/>
        <v>0</v>
      </c>
      <c r="W2280" s="272">
        <f>IF(U2280&gt;11,(U2280-#REF!-#REF!),0)</f>
        <v>0</v>
      </c>
    </row>
    <row r="2281" spans="1:23" s="2" customFormat="1" ht="10.7">
      <c r="A2281" s="259">
        <v>2256</v>
      </c>
      <c r="B2281" s="189"/>
      <c r="C2281" s="186"/>
      <c r="D2281" s="187"/>
      <c r="E2281" s="186"/>
      <c r="F2281" s="188"/>
      <c r="G2281" s="262">
        <f t="shared" si="71"/>
        <v>0</v>
      </c>
      <c r="H2281" s="192"/>
      <c r="I2281" s="187"/>
      <c r="J2281" s="187"/>
      <c r="K2281" s="187"/>
      <c r="L2281" s="187"/>
      <c r="M2281" s="187"/>
      <c r="N2281" s="187"/>
      <c r="O2281" s="187"/>
      <c r="P2281" s="187"/>
      <c r="Q2281" s="187"/>
      <c r="R2281" s="187"/>
      <c r="S2281" s="187"/>
      <c r="T2281" s="269"/>
      <c r="U2281" s="271">
        <f>IF(AND(H2281=0,I2281=0,J2281=0,K2281=0,L2281=0,M2281=0,N2281=0,O2281=0,P2281=0,Q2281=0,R2281=0,S2281=0,T2281=0),0,AVERAGE($H2281:T2281))</f>
        <v>0</v>
      </c>
      <c r="V2281" s="272">
        <f t="shared" si="72"/>
        <v>0</v>
      </c>
      <c r="W2281" s="272">
        <f>IF(U2281&gt;11,(U2281-#REF!-#REF!),0)</f>
        <v>0</v>
      </c>
    </row>
    <row r="2282" spans="1:23" s="2" customFormat="1" ht="10.7">
      <c r="A2282" s="259">
        <v>2257</v>
      </c>
      <c r="B2282" s="189"/>
      <c r="C2282" s="186"/>
      <c r="D2282" s="187"/>
      <c r="E2282" s="186"/>
      <c r="F2282" s="188"/>
      <c r="G2282" s="262">
        <f t="shared" si="71"/>
        <v>0</v>
      </c>
      <c r="H2282" s="192"/>
      <c r="I2282" s="187"/>
      <c r="J2282" s="187"/>
      <c r="K2282" s="187"/>
      <c r="L2282" s="187"/>
      <c r="M2282" s="187"/>
      <c r="N2282" s="187"/>
      <c r="O2282" s="187"/>
      <c r="P2282" s="187"/>
      <c r="Q2282" s="187"/>
      <c r="R2282" s="187"/>
      <c r="S2282" s="187"/>
      <c r="T2282" s="269"/>
      <c r="U2282" s="271">
        <f>IF(AND(H2282=0,I2282=0,J2282=0,K2282=0,L2282=0,M2282=0,N2282=0,O2282=0,P2282=0,Q2282=0,R2282=0,S2282=0,T2282=0),0,AVERAGE($H2282:T2282))</f>
        <v>0</v>
      </c>
      <c r="V2282" s="272">
        <f t="shared" si="72"/>
        <v>0</v>
      </c>
      <c r="W2282" s="272">
        <f>IF(U2282&gt;11,(U2282-#REF!-#REF!),0)</f>
        <v>0</v>
      </c>
    </row>
    <row r="2283" spans="1:23" s="2" customFormat="1" ht="10.7">
      <c r="A2283" s="259">
        <v>2258</v>
      </c>
      <c r="B2283" s="189"/>
      <c r="C2283" s="186"/>
      <c r="D2283" s="187"/>
      <c r="E2283" s="186"/>
      <c r="F2283" s="188"/>
      <c r="G2283" s="262">
        <f t="shared" si="71"/>
        <v>0</v>
      </c>
      <c r="H2283" s="192"/>
      <c r="I2283" s="187"/>
      <c r="J2283" s="187"/>
      <c r="K2283" s="187"/>
      <c r="L2283" s="187"/>
      <c r="M2283" s="187"/>
      <c r="N2283" s="187"/>
      <c r="O2283" s="187"/>
      <c r="P2283" s="187"/>
      <c r="Q2283" s="187"/>
      <c r="R2283" s="187"/>
      <c r="S2283" s="187"/>
      <c r="T2283" s="269"/>
      <c r="U2283" s="271">
        <f>IF(AND(H2283=0,I2283=0,J2283=0,K2283=0,L2283=0,M2283=0,N2283=0,O2283=0,P2283=0,Q2283=0,R2283=0,S2283=0,T2283=0),0,AVERAGE($H2283:T2283))</f>
        <v>0</v>
      </c>
      <c r="V2283" s="272">
        <f t="shared" si="72"/>
        <v>0</v>
      </c>
      <c r="W2283" s="272">
        <f>IF(U2283&gt;11,(U2283-#REF!-#REF!),0)</f>
        <v>0</v>
      </c>
    </row>
    <row r="2284" spans="1:23" s="2" customFormat="1" ht="10.7">
      <c r="A2284" s="259">
        <v>2259</v>
      </c>
      <c r="B2284" s="189"/>
      <c r="C2284" s="186"/>
      <c r="D2284" s="187"/>
      <c r="E2284" s="186"/>
      <c r="F2284" s="188"/>
      <c r="G2284" s="262">
        <f t="shared" si="71"/>
        <v>0</v>
      </c>
      <c r="H2284" s="192"/>
      <c r="I2284" s="187"/>
      <c r="J2284" s="187"/>
      <c r="K2284" s="187"/>
      <c r="L2284" s="187"/>
      <c r="M2284" s="187"/>
      <c r="N2284" s="187"/>
      <c r="O2284" s="187"/>
      <c r="P2284" s="187"/>
      <c r="Q2284" s="187"/>
      <c r="R2284" s="187"/>
      <c r="S2284" s="187"/>
      <c r="T2284" s="269"/>
      <c r="U2284" s="271">
        <f>IF(AND(H2284=0,I2284=0,J2284=0,K2284=0,L2284=0,M2284=0,N2284=0,O2284=0,P2284=0,Q2284=0,R2284=0,S2284=0,T2284=0),0,AVERAGE($H2284:T2284))</f>
        <v>0</v>
      </c>
      <c r="V2284" s="272">
        <f t="shared" si="72"/>
        <v>0</v>
      </c>
      <c r="W2284" s="272">
        <f>IF(U2284&gt;11,(U2284-#REF!-#REF!),0)</f>
        <v>0</v>
      </c>
    </row>
    <row r="2285" spans="1:23" s="2" customFormat="1" ht="10.7">
      <c r="A2285" s="259">
        <v>2260</v>
      </c>
      <c r="B2285" s="189"/>
      <c r="C2285" s="186"/>
      <c r="D2285" s="187"/>
      <c r="E2285" s="186"/>
      <c r="F2285" s="188"/>
      <c r="G2285" s="262">
        <f t="shared" si="71"/>
        <v>0</v>
      </c>
      <c r="H2285" s="192"/>
      <c r="I2285" s="187"/>
      <c r="J2285" s="187"/>
      <c r="K2285" s="187"/>
      <c r="L2285" s="187"/>
      <c r="M2285" s="187"/>
      <c r="N2285" s="187"/>
      <c r="O2285" s="187"/>
      <c r="P2285" s="187"/>
      <c r="Q2285" s="187"/>
      <c r="R2285" s="187"/>
      <c r="S2285" s="187"/>
      <c r="T2285" s="269"/>
      <c r="U2285" s="271">
        <f>IF(AND(H2285=0,I2285=0,J2285=0,K2285=0,L2285=0,M2285=0,N2285=0,O2285=0,P2285=0,Q2285=0,R2285=0,S2285=0,T2285=0),0,AVERAGE($H2285:T2285))</f>
        <v>0</v>
      </c>
      <c r="V2285" s="272">
        <f t="shared" si="72"/>
        <v>0</v>
      </c>
      <c r="W2285" s="272">
        <f>IF(U2285&gt;11,(U2285-#REF!-#REF!),0)</f>
        <v>0</v>
      </c>
    </row>
    <row r="2286" spans="1:23" s="2" customFormat="1" ht="10.7">
      <c r="A2286" s="259">
        <v>2261</v>
      </c>
      <c r="B2286" s="189"/>
      <c r="C2286" s="186"/>
      <c r="D2286" s="187"/>
      <c r="E2286" s="186"/>
      <c r="F2286" s="188"/>
      <c r="G2286" s="262">
        <f t="shared" si="71"/>
        <v>0</v>
      </c>
      <c r="H2286" s="192"/>
      <c r="I2286" s="187"/>
      <c r="J2286" s="187"/>
      <c r="K2286" s="187"/>
      <c r="L2286" s="187"/>
      <c r="M2286" s="187"/>
      <c r="N2286" s="187"/>
      <c r="O2286" s="187"/>
      <c r="P2286" s="187"/>
      <c r="Q2286" s="187"/>
      <c r="R2286" s="187"/>
      <c r="S2286" s="187"/>
      <c r="T2286" s="269"/>
      <c r="U2286" s="271">
        <f>IF(AND(H2286=0,I2286=0,J2286=0,K2286=0,L2286=0,M2286=0,N2286=0,O2286=0,P2286=0,Q2286=0,R2286=0,S2286=0,T2286=0),0,AVERAGE($H2286:T2286))</f>
        <v>0</v>
      </c>
      <c r="V2286" s="272">
        <f t="shared" si="72"/>
        <v>0</v>
      </c>
      <c r="W2286" s="272">
        <f>IF(U2286&gt;11,(U2286-#REF!-#REF!),0)</f>
        <v>0</v>
      </c>
    </row>
    <row r="2287" spans="1:23" s="2" customFormat="1" ht="10.7">
      <c r="A2287" s="259">
        <v>2262</v>
      </c>
      <c r="B2287" s="189"/>
      <c r="C2287" s="186"/>
      <c r="D2287" s="187"/>
      <c r="E2287" s="186"/>
      <c r="F2287" s="188"/>
      <c r="G2287" s="262">
        <f t="shared" si="71"/>
        <v>0</v>
      </c>
      <c r="H2287" s="192"/>
      <c r="I2287" s="187"/>
      <c r="J2287" s="187"/>
      <c r="K2287" s="187"/>
      <c r="L2287" s="187"/>
      <c r="M2287" s="187"/>
      <c r="N2287" s="187"/>
      <c r="O2287" s="187"/>
      <c r="P2287" s="187"/>
      <c r="Q2287" s="187"/>
      <c r="R2287" s="187"/>
      <c r="S2287" s="187"/>
      <c r="T2287" s="269"/>
      <c r="U2287" s="271">
        <f>IF(AND(H2287=0,I2287=0,J2287=0,K2287=0,L2287=0,M2287=0,N2287=0,O2287=0,P2287=0,Q2287=0,R2287=0,S2287=0,T2287=0),0,AVERAGE($H2287:T2287))</f>
        <v>0</v>
      </c>
      <c r="V2287" s="272">
        <f t="shared" si="72"/>
        <v>0</v>
      </c>
      <c r="W2287" s="272">
        <f>IF(U2287&gt;11,(U2287-#REF!-#REF!),0)</f>
        <v>0</v>
      </c>
    </row>
    <row r="2288" spans="1:23" s="2" customFormat="1" ht="10.7">
      <c r="A2288" s="259">
        <v>2263</v>
      </c>
      <c r="B2288" s="189"/>
      <c r="C2288" s="186"/>
      <c r="D2288" s="187"/>
      <c r="E2288" s="186"/>
      <c r="F2288" s="188"/>
      <c r="G2288" s="262">
        <f t="shared" si="71"/>
        <v>0</v>
      </c>
      <c r="H2288" s="192"/>
      <c r="I2288" s="187"/>
      <c r="J2288" s="187"/>
      <c r="K2288" s="187"/>
      <c r="L2288" s="187"/>
      <c r="M2288" s="187"/>
      <c r="N2288" s="187"/>
      <c r="O2288" s="187"/>
      <c r="P2288" s="187"/>
      <c r="Q2288" s="187"/>
      <c r="R2288" s="187"/>
      <c r="S2288" s="187"/>
      <c r="T2288" s="269"/>
      <c r="U2288" s="271">
        <f>IF(AND(H2288=0,I2288=0,J2288=0,K2288=0,L2288=0,M2288=0,N2288=0,O2288=0,P2288=0,Q2288=0,R2288=0,S2288=0,T2288=0),0,AVERAGE($H2288:T2288))</f>
        <v>0</v>
      </c>
      <c r="V2288" s="272">
        <f t="shared" si="72"/>
        <v>0</v>
      </c>
      <c r="W2288" s="272">
        <f>IF(U2288&gt;11,(U2288-#REF!-#REF!),0)</f>
        <v>0</v>
      </c>
    </row>
    <row r="2289" spans="1:23" s="2" customFormat="1" ht="10.7">
      <c r="A2289" s="259">
        <v>2264</v>
      </c>
      <c r="B2289" s="189"/>
      <c r="C2289" s="186"/>
      <c r="D2289" s="187"/>
      <c r="E2289" s="186"/>
      <c r="F2289" s="188"/>
      <c r="G2289" s="262">
        <f t="shared" si="71"/>
        <v>0</v>
      </c>
      <c r="H2289" s="192"/>
      <c r="I2289" s="187"/>
      <c r="J2289" s="187"/>
      <c r="K2289" s="187"/>
      <c r="L2289" s="187"/>
      <c r="M2289" s="187"/>
      <c r="N2289" s="187"/>
      <c r="O2289" s="187"/>
      <c r="P2289" s="187"/>
      <c r="Q2289" s="187"/>
      <c r="R2289" s="187"/>
      <c r="S2289" s="187"/>
      <c r="T2289" s="269"/>
      <c r="U2289" s="271">
        <f>IF(AND(H2289=0,I2289=0,J2289=0,K2289=0,L2289=0,M2289=0,N2289=0,O2289=0,P2289=0,Q2289=0,R2289=0,S2289=0,T2289=0),0,AVERAGE($H2289:T2289))</f>
        <v>0</v>
      </c>
      <c r="V2289" s="272">
        <f t="shared" si="72"/>
        <v>0</v>
      </c>
      <c r="W2289" s="272">
        <f>IF(U2289&gt;11,(U2289-#REF!-#REF!),0)</f>
        <v>0</v>
      </c>
    </row>
    <row r="2290" spans="1:23" s="2" customFormat="1" ht="10.7">
      <c r="A2290" s="259">
        <v>2265</v>
      </c>
      <c r="B2290" s="189"/>
      <c r="C2290" s="186"/>
      <c r="D2290" s="187"/>
      <c r="E2290" s="186"/>
      <c r="F2290" s="188"/>
      <c r="G2290" s="262">
        <f t="shared" si="71"/>
        <v>0</v>
      </c>
      <c r="H2290" s="192"/>
      <c r="I2290" s="187"/>
      <c r="J2290" s="187"/>
      <c r="K2290" s="187"/>
      <c r="L2290" s="187"/>
      <c r="M2290" s="187"/>
      <c r="N2290" s="187"/>
      <c r="O2290" s="187"/>
      <c r="P2290" s="187"/>
      <c r="Q2290" s="187"/>
      <c r="R2290" s="187"/>
      <c r="S2290" s="187"/>
      <c r="T2290" s="269"/>
      <c r="U2290" s="271">
        <f>IF(AND(H2290=0,I2290=0,J2290=0,K2290=0,L2290=0,M2290=0,N2290=0,O2290=0,P2290=0,Q2290=0,R2290=0,S2290=0,T2290=0),0,AVERAGE($H2290:T2290))</f>
        <v>0</v>
      </c>
      <c r="V2290" s="272">
        <f t="shared" si="72"/>
        <v>0</v>
      </c>
      <c r="W2290" s="272">
        <f>IF(U2290&gt;11,(U2290-#REF!-#REF!),0)</f>
        <v>0</v>
      </c>
    </row>
    <row r="2291" spans="1:23" s="2" customFormat="1" ht="10.7">
      <c r="A2291" s="259">
        <v>2266</v>
      </c>
      <c r="B2291" s="189"/>
      <c r="C2291" s="186"/>
      <c r="D2291" s="187"/>
      <c r="E2291" s="186"/>
      <c r="F2291" s="188"/>
      <c r="G2291" s="262">
        <f t="shared" si="71"/>
        <v>0</v>
      </c>
      <c r="H2291" s="192"/>
      <c r="I2291" s="187"/>
      <c r="J2291" s="187"/>
      <c r="K2291" s="187"/>
      <c r="L2291" s="187"/>
      <c r="M2291" s="187"/>
      <c r="N2291" s="187"/>
      <c r="O2291" s="187"/>
      <c r="P2291" s="187"/>
      <c r="Q2291" s="187"/>
      <c r="R2291" s="187"/>
      <c r="S2291" s="187"/>
      <c r="T2291" s="269"/>
      <c r="U2291" s="271">
        <f>IF(AND(H2291=0,I2291=0,J2291=0,K2291=0,L2291=0,M2291=0,N2291=0,O2291=0,P2291=0,Q2291=0,R2291=0,S2291=0,T2291=0),0,AVERAGE($H2291:T2291))</f>
        <v>0</v>
      </c>
      <c r="V2291" s="272">
        <f t="shared" si="72"/>
        <v>0</v>
      </c>
      <c r="W2291" s="272">
        <f>IF(U2291&gt;11,(U2291-#REF!-#REF!),0)</f>
        <v>0</v>
      </c>
    </row>
    <row r="2292" spans="1:23" s="2" customFormat="1" ht="10.7">
      <c r="A2292" s="259">
        <v>2267</v>
      </c>
      <c r="B2292" s="189"/>
      <c r="C2292" s="186"/>
      <c r="D2292" s="187"/>
      <c r="E2292" s="186"/>
      <c r="F2292" s="188"/>
      <c r="G2292" s="262">
        <f t="shared" si="71"/>
        <v>0</v>
      </c>
      <c r="H2292" s="192"/>
      <c r="I2292" s="187"/>
      <c r="J2292" s="187"/>
      <c r="K2292" s="187"/>
      <c r="L2292" s="187"/>
      <c r="M2292" s="187"/>
      <c r="N2292" s="187"/>
      <c r="O2292" s="187"/>
      <c r="P2292" s="187"/>
      <c r="Q2292" s="187"/>
      <c r="R2292" s="187"/>
      <c r="S2292" s="187"/>
      <c r="T2292" s="269"/>
      <c r="U2292" s="271">
        <f>IF(AND(H2292=0,I2292=0,J2292=0,K2292=0,L2292=0,M2292=0,N2292=0,O2292=0,P2292=0,Q2292=0,R2292=0,S2292=0,T2292=0),0,AVERAGE($H2292:T2292))</f>
        <v>0</v>
      </c>
      <c r="V2292" s="272">
        <f t="shared" si="72"/>
        <v>0</v>
      </c>
      <c r="W2292" s="272">
        <f>IF(U2292&gt;11,(U2292-#REF!-#REF!),0)</f>
        <v>0</v>
      </c>
    </row>
    <row r="2293" spans="1:23" s="2" customFormat="1" ht="10.7">
      <c r="A2293" s="259">
        <v>2268</v>
      </c>
      <c r="B2293" s="189"/>
      <c r="C2293" s="186"/>
      <c r="D2293" s="187"/>
      <c r="E2293" s="186"/>
      <c r="F2293" s="188"/>
      <c r="G2293" s="262">
        <f t="shared" si="71"/>
        <v>0</v>
      </c>
      <c r="H2293" s="192"/>
      <c r="I2293" s="187"/>
      <c r="J2293" s="187"/>
      <c r="K2293" s="187"/>
      <c r="L2293" s="187"/>
      <c r="M2293" s="187"/>
      <c r="N2293" s="187"/>
      <c r="O2293" s="187"/>
      <c r="P2293" s="187"/>
      <c r="Q2293" s="187"/>
      <c r="R2293" s="187"/>
      <c r="S2293" s="187"/>
      <c r="T2293" s="269"/>
      <c r="U2293" s="271">
        <f>IF(AND(H2293=0,I2293=0,J2293=0,K2293=0,L2293=0,M2293=0,N2293=0,O2293=0,P2293=0,Q2293=0,R2293=0,S2293=0,T2293=0),0,AVERAGE($H2293:T2293))</f>
        <v>0</v>
      </c>
      <c r="V2293" s="272">
        <f t="shared" si="72"/>
        <v>0</v>
      </c>
      <c r="W2293" s="272">
        <f>IF(U2293&gt;11,(U2293-#REF!-#REF!),0)</f>
        <v>0</v>
      </c>
    </row>
    <row r="2294" spans="1:23" s="2" customFormat="1" ht="10.7">
      <c r="A2294" s="259">
        <v>2269</v>
      </c>
      <c r="B2294" s="189"/>
      <c r="C2294" s="186"/>
      <c r="D2294" s="187"/>
      <c r="E2294" s="186"/>
      <c r="F2294" s="188"/>
      <c r="G2294" s="262">
        <f t="shared" si="71"/>
        <v>0</v>
      </c>
      <c r="H2294" s="192"/>
      <c r="I2294" s="187"/>
      <c r="J2294" s="187"/>
      <c r="K2294" s="187"/>
      <c r="L2294" s="187"/>
      <c r="M2294" s="187"/>
      <c r="N2294" s="187"/>
      <c r="O2294" s="187"/>
      <c r="P2294" s="187"/>
      <c r="Q2294" s="187"/>
      <c r="R2294" s="187"/>
      <c r="S2294" s="187"/>
      <c r="T2294" s="269"/>
      <c r="U2294" s="271">
        <f>IF(AND(H2294=0,I2294=0,J2294=0,K2294=0,L2294=0,M2294=0,N2294=0,O2294=0,P2294=0,Q2294=0,R2294=0,S2294=0,T2294=0),0,AVERAGE($H2294:T2294))</f>
        <v>0</v>
      </c>
      <c r="V2294" s="272">
        <f t="shared" si="72"/>
        <v>0</v>
      </c>
      <c r="W2294" s="272">
        <f>IF(U2294&gt;11,(U2294-#REF!-#REF!),0)</f>
        <v>0</v>
      </c>
    </row>
    <row r="2295" spans="1:23" s="2" customFormat="1" ht="10.7">
      <c r="A2295" s="259">
        <v>2270</v>
      </c>
      <c r="B2295" s="189"/>
      <c r="C2295" s="186"/>
      <c r="D2295" s="187"/>
      <c r="E2295" s="186"/>
      <c r="F2295" s="188"/>
      <c r="G2295" s="262">
        <f t="shared" si="71"/>
        <v>0</v>
      </c>
      <c r="H2295" s="192"/>
      <c r="I2295" s="187"/>
      <c r="J2295" s="187"/>
      <c r="K2295" s="187"/>
      <c r="L2295" s="187"/>
      <c r="M2295" s="187"/>
      <c r="N2295" s="187"/>
      <c r="O2295" s="187"/>
      <c r="P2295" s="187"/>
      <c r="Q2295" s="187"/>
      <c r="R2295" s="187"/>
      <c r="S2295" s="187"/>
      <c r="T2295" s="269"/>
      <c r="U2295" s="271">
        <f>IF(AND(H2295=0,I2295=0,J2295=0,K2295=0,L2295=0,M2295=0,N2295=0,O2295=0,P2295=0,Q2295=0,R2295=0,S2295=0,T2295=0),0,AVERAGE($H2295:T2295))</f>
        <v>0</v>
      </c>
      <c r="V2295" s="272">
        <f t="shared" si="72"/>
        <v>0</v>
      </c>
      <c r="W2295" s="272">
        <f>IF(U2295&gt;11,(U2295-#REF!-#REF!),0)</f>
        <v>0</v>
      </c>
    </row>
    <row r="2296" spans="1:23" s="2" customFormat="1" ht="10.7">
      <c r="A2296" s="259">
        <v>2271</v>
      </c>
      <c r="B2296" s="189"/>
      <c r="C2296" s="186"/>
      <c r="D2296" s="187"/>
      <c r="E2296" s="186"/>
      <c r="F2296" s="188"/>
      <c r="G2296" s="262">
        <f t="shared" si="71"/>
        <v>0</v>
      </c>
      <c r="H2296" s="192"/>
      <c r="I2296" s="187"/>
      <c r="J2296" s="187"/>
      <c r="K2296" s="187"/>
      <c r="L2296" s="187"/>
      <c r="M2296" s="187"/>
      <c r="N2296" s="187"/>
      <c r="O2296" s="187"/>
      <c r="P2296" s="187"/>
      <c r="Q2296" s="187"/>
      <c r="R2296" s="187"/>
      <c r="S2296" s="187"/>
      <c r="T2296" s="269"/>
      <c r="U2296" s="271">
        <f>IF(AND(H2296=0,I2296=0,J2296=0,K2296=0,L2296=0,M2296=0,N2296=0,O2296=0,P2296=0,Q2296=0,R2296=0,S2296=0,T2296=0),0,AVERAGE($H2296:T2296))</f>
        <v>0</v>
      </c>
      <c r="V2296" s="272">
        <f t="shared" si="72"/>
        <v>0</v>
      </c>
      <c r="W2296" s="272">
        <f>IF(U2296&gt;11,(U2296-#REF!-#REF!),0)</f>
        <v>0</v>
      </c>
    </row>
    <row r="2297" spans="1:23" s="2" customFormat="1" ht="10.7">
      <c r="A2297" s="259">
        <v>2272</v>
      </c>
      <c r="B2297" s="189"/>
      <c r="C2297" s="186"/>
      <c r="D2297" s="187"/>
      <c r="E2297" s="186"/>
      <c r="F2297" s="188"/>
      <c r="G2297" s="262">
        <f t="shared" si="71"/>
        <v>0</v>
      </c>
      <c r="H2297" s="192"/>
      <c r="I2297" s="187"/>
      <c r="J2297" s="187"/>
      <c r="K2297" s="187"/>
      <c r="L2297" s="187"/>
      <c r="M2297" s="187"/>
      <c r="N2297" s="187"/>
      <c r="O2297" s="187"/>
      <c r="P2297" s="187"/>
      <c r="Q2297" s="187"/>
      <c r="R2297" s="187"/>
      <c r="S2297" s="187"/>
      <c r="T2297" s="269"/>
      <c r="U2297" s="271">
        <f>IF(AND(H2297=0,I2297=0,J2297=0,K2297=0,L2297=0,M2297=0,N2297=0,O2297=0,P2297=0,Q2297=0,R2297=0,S2297=0,T2297=0),0,AVERAGE($H2297:T2297))</f>
        <v>0</v>
      </c>
      <c r="V2297" s="272">
        <f t="shared" si="72"/>
        <v>0</v>
      </c>
      <c r="W2297" s="272">
        <f>IF(U2297&gt;11,(U2297-#REF!-#REF!),0)</f>
        <v>0</v>
      </c>
    </row>
    <row r="2298" spans="1:23" s="2" customFormat="1" ht="10.7">
      <c r="A2298" s="259">
        <v>2273</v>
      </c>
      <c r="B2298" s="189"/>
      <c r="C2298" s="186"/>
      <c r="D2298" s="187"/>
      <c r="E2298" s="186"/>
      <c r="F2298" s="188"/>
      <c r="G2298" s="262">
        <f t="shared" si="71"/>
        <v>0</v>
      </c>
      <c r="H2298" s="192"/>
      <c r="I2298" s="187"/>
      <c r="J2298" s="187"/>
      <c r="K2298" s="187"/>
      <c r="L2298" s="187"/>
      <c r="M2298" s="187"/>
      <c r="N2298" s="187"/>
      <c r="O2298" s="187"/>
      <c r="P2298" s="187"/>
      <c r="Q2298" s="187"/>
      <c r="R2298" s="187"/>
      <c r="S2298" s="187"/>
      <c r="T2298" s="269"/>
      <c r="U2298" s="271">
        <f>IF(AND(H2298=0,I2298=0,J2298=0,K2298=0,L2298=0,M2298=0,N2298=0,O2298=0,P2298=0,Q2298=0,R2298=0,S2298=0,T2298=0),0,AVERAGE($H2298:T2298))</f>
        <v>0</v>
      </c>
      <c r="V2298" s="272">
        <f t="shared" si="72"/>
        <v>0</v>
      </c>
      <c r="W2298" s="272">
        <f>IF(U2298&gt;11,(U2298-#REF!-#REF!),0)</f>
        <v>0</v>
      </c>
    </row>
    <row r="2299" spans="1:23" s="2" customFormat="1" ht="10.7">
      <c r="A2299" s="259">
        <v>2274</v>
      </c>
      <c r="B2299" s="189"/>
      <c r="C2299" s="186"/>
      <c r="D2299" s="187"/>
      <c r="E2299" s="186"/>
      <c r="F2299" s="188"/>
      <c r="G2299" s="262">
        <f t="shared" si="71"/>
        <v>0</v>
      </c>
      <c r="H2299" s="192"/>
      <c r="I2299" s="187"/>
      <c r="J2299" s="187"/>
      <c r="K2299" s="187"/>
      <c r="L2299" s="187"/>
      <c r="M2299" s="187"/>
      <c r="N2299" s="187"/>
      <c r="O2299" s="187"/>
      <c r="P2299" s="187"/>
      <c r="Q2299" s="187"/>
      <c r="R2299" s="187"/>
      <c r="S2299" s="187"/>
      <c r="T2299" s="269"/>
      <c r="U2299" s="271">
        <f>IF(AND(H2299=0,I2299=0,J2299=0,K2299=0,L2299=0,M2299=0,N2299=0,O2299=0,P2299=0,Q2299=0,R2299=0,S2299=0,T2299=0),0,AVERAGE($H2299:T2299))</f>
        <v>0</v>
      </c>
      <c r="V2299" s="272">
        <f t="shared" si="72"/>
        <v>0</v>
      </c>
      <c r="W2299" s="272">
        <f>IF(U2299&gt;11,(U2299-#REF!-#REF!),0)</f>
        <v>0</v>
      </c>
    </row>
    <row r="2300" spans="1:23" s="2" customFormat="1" ht="10.7">
      <c r="A2300" s="259">
        <v>2275</v>
      </c>
      <c r="B2300" s="189"/>
      <c r="C2300" s="186"/>
      <c r="D2300" s="187"/>
      <c r="E2300" s="186"/>
      <c r="F2300" s="188"/>
      <c r="G2300" s="262">
        <f t="shared" si="71"/>
        <v>0</v>
      </c>
      <c r="H2300" s="192"/>
      <c r="I2300" s="187"/>
      <c r="J2300" s="187"/>
      <c r="K2300" s="187"/>
      <c r="L2300" s="187"/>
      <c r="M2300" s="187"/>
      <c r="N2300" s="187"/>
      <c r="O2300" s="187"/>
      <c r="P2300" s="187"/>
      <c r="Q2300" s="187"/>
      <c r="R2300" s="187"/>
      <c r="S2300" s="187"/>
      <c r="T2300" s="269"/>
      <c r="U2300" s="271">
        <f>IF(AND(H2300=0,I2300=0,J2300=0,K2300=0,L2300=0,M2300=0,N2300=0,O2300=0,P2300=0,Q2300=0,R2300=0,S2300=0,T2300=0),0,AVERAGE($H2300:T2300))</f>
        <v>0</v>
      </c>
      <c r="V2300" s="272">
        <f t="shared" si="72"/>
        <v>0</v>
      </c>
      <c r="W2300" s="272">
        <f>IF(U2300&gt;11,(U2300-#REF!-#REF!),0)</f>
        <v>0</v>
      </c>
    </row>
    <row r="2301" spans="1:23" s="2" customFormat="1" ht="10.7">
      <c r="A2301" s="259">
        <v>2276</v>
      </c>
      <c r="B2301" s="189"/>
      <c r="C2301" s="186"/>
      <c r="D2301" s="187"/>
      <c r="E2301" s="186"/>
      <c r="F2301" s="188"/>
      <c r="G2301" s="262">
        <f t="shared" si="71"/>
        <v>0</v>
      </c>
      <c r="H2301" s="192"/>
      <c r="I2301" s="187"/>
      <c r="J2301" s="187"/>
      <c r="K2301" s="187"/>
      <c r="L2301" s="187"/>
      <c r="M2301" s="187"/>
      <c r="N2301" s="187"/>
      <c r="O2301" s="187"/>
      <c r="P2301" s="187"/>
      <c r="Q2301" s="187"/>
      <c r="R2301" s="187"/>
      <c r="S2301" s="187"/>
      <c r="T2301" s="269"/>
      <c r="U2301" s="271">
        <f>IF(AND(H2301=0,I2301=0,J2301=0,K2301=0,L2301=0,M2301=0,N2301=0,O2301=0,P2301=0,Q2301=0,R2301=0,S2301=0,T2301=0),0,AVERAGE($H2301:T2301))</f>
        <v>0</v>
      </c>
      <c r="V2301" s="272">
        <f t="shared" si="72"/>
        <v>0</v>
      </c>
      <c r="W2301" s="272">
        <f>IF(U2301&gt;11,(U2301-#REF!-#REF!),0)</f>
        <v>0</v>
      </c>
    </row>
    <row r="2302" spans="1:23" s="2" customFormat="1" ht="10.7">
      <c r="A2302" s="259">
        <v>2277</v>
      </c>
      <c r="B2302" s="189"/>
      <c r="C2302" s="186"/>
      <c r="D2302" s="187"/>
      <c r="E2302" s="186"/>
      <c r="F2302" s="188"/>
      <c r="G2302" s="262">
        <f t="shared" si="71"/>
        <v>0</v>
      </c>
      <c r="H2302" s="192"/>
      <c r="I2302" s="187"/>
      <c r="J2302" s="187"/>
      <c r="K2302" s="187"/>
      <c r="L2302" s="187"/>
      <c r="M2302" s="187"/>
      <c r="N2302" s="187"/>
      <c r="O2302" s="187"/>
      <c r="P2302" s="187"/>
      <c r="Q2302" s="187"/>
      <c r="R2302" s="187"/>
      <c r="S2302" s="187"/>
      <c r="T2302" s="269"/>
      <c r="U2302" s="271">
        <f>IF(AND(H2302=0,I2302=0,J2302=0,K2302=0,L2302=0,M2302=0,N2302=0,O2302=0,P2302=0,Q2302=0,R2302=0,S2302=0,T2302=0),0,AVERAGE($H2302:T2302))</f>
        <v>0</v>
      </c>
      <c r="V2302" s="272">
        <f t="shared" si="72"/>
        <v>0</v>
      </c>
      <c r="W2302" s="272">
        <f>IF(U2302&gt;11,(U2302-#REF!-#REF!),0)</f>
        <v>0</v>
      </c>
    </row>
    <row r="2303" spans="1:23" s="2" customFormat="1" ht="10.7">
      <c r="A2303" s="259">
        <v>2278</v>
      </c>
      <c r="B2303" s="189"/>
      <c r="C2303" s="186"/>
      <c r="D2303" s="187"/>
      <c r="E2303" s="186"/>
      <c r="F2303" s="188"/>
      <c r="G2303" s="262">
        <f t="shared" si="71"/>
        <v>0</v>
      </c>
      <c r="H2303" s="192"/>
      <c r="I2303" s="187"/>
      <c r="J2303" s="187"/>
      <c r="K2303" s="187"/>
      <c r="L2303" s="187"/>
      <c r="M2303" s="187"/>
      <c r="N2303" s="187"/>
      <c r="O2303" s="187"/>
      <c r="P2303" s="187"/>
      <c r="Q2303" s="187"/>
      <c r="R2303" s="187"/>
      <c r="S2303" s="187"/>
      <c r="T2303" s="269"/>
      <c r="U2303" s="271">
        <f>IF(AND(H2303=0,I2303=0,J2303=0,K2303=0,L2303=0,M2303=0,N2303=0,O2303=0,P2303=0,Q2303=0,R2303=0,S2303=0,T2303=0),0,AVERAGE($H2303:T2303))</f>
        <v>0</v>
      </c>
      <c r="V2303" s="272">
        <f t="shared" si="72"/>
        <v>0</v>
      </c>
      <c r="W2303" s="272">
        <f>IF(U2303&gt;11,(U2303-#REF!-#REF!),0)</f>
        <v>0</v>
      </c>
    </row>
    <row r="2304" spans="1:23" s="2" customFormat="1" ht="10.7">
      <c r="A2304" s="259">
        <v>2279</v>
      </c>
      <c r="B2304" s="189"/>
      <c r="C2304" s="186"/>
      <c r="D2304" s="187"/>
      <c r="E2304" s="186"/>
      <c r="F2304" s="188"/>
      <c r="G2304" s="262">
        <f t="shared" si="71"/>
        <v>0</v>
      </c>
      <c r="H2304" s="192"/>
      <c r="I2304" s="187"/>
      <c r="J2304" s="187"/>
      <c r="K2304" s="187"/>
      <c r="L2304" s="187"/>
      <c r="M2304" s="187"/>
      <c r="N2304" s="187"/>
      <c r="O2304" s="187"/>
      <c r="P2304" s="187"/>
      <c r="Q2304" s="187"/>
      <c r="R2304" s="187"/>
      <c r="S2304" s="187"/>
      <c r="T2304" s="269"/>
      <c r="U2304" s="271">
        <f>IF(AND(H2304=0,I2304=0,J2304=0,K2304=0,L2304=0,M2304=0,N2304=0,O2304=0,P2304=0,Q2304=0,R2304=0,S2304=0,T2304=0),0,AVERAGE($H2304:T2304))</f>
        <v>0</v>
      </c>
      <c r="V2304" s="272">
        <f t="shared" si="72"/>
        <v>0</v>
      </c>
      <c r="W2304" s="272">
        <f>IF(U2304&gt;11,(U2304-#REF!-#REF!),0)</f>
        <v>0</v>
      </c>
    </row>
    <row r="2305" spans="1:23" s="2" customFormat="1" ht="10.7">
      <c r="A2305" s="259">
        <v>2280</v>
      </c>
      <c r="B2305" s="189"/>
      <c r="C2305" s="186"/>
      <c r="D2305" s="187"/>
      <c r="E2305" s="186"/>
      <c r="F2305" s="188"/>
      <c r="G2305" s="262">
        <f t="shared" si="71"/>
        <v>0</v>
      </c>
      <c r="H2305" s="192"/>
      <c r="I2305" s="187"/>
      <c r="J2305" s="187"/>
      <c r="K2305" s="187"/>
      <c r="L2305" s="187"/>
      <c r="M2305" s="187"/>
      <c r="N2305" s="187"/>
      <c r="O2305" s="187"/>
      <c r="P2305" s="187"/>
      <c r="Q2305" s="187"/>
      <c r="R2305" s="187"/>
      <c r="S2305" s="187"/>
      <c r="T2305" s="269"/>
      <c r="U2305" s="271">
        <f>IF(AND(H2305=0,I2305=0,J2305=0,K2305=0,L2305=0,M2305=0,N2305=0,O2305=0,P2305=0,Q2305=0,R2305=0,S2305=0,T2305=0),0,AVERAGE($H2305:T2305))</f>
        <v>0</v>
      </c>
      <c r="V2305" s="272">
        <f t="shared" si="72"/>
        <v>0</v>
      </c>
      <c r="W2305" s="272">
        <f>IF(U2305&gt;11,(U2305-#REF!-#REF!),0)</f>
        <v>0</v>
      </c>
    </row>
    <row r="2306" spans="1:23" s="2" customFormat="1" ht="10.7">
      <c r="A2306" s="259">
        <v>2281</v>
      </c>
      <c r="B2306" s="189"/>
      <c r="C2306" s="186"/>
      <c r="D2306" s="187"/>
      <c r="E2306" s="186"/>
      <c r="F2306" s="188"/>
      <c r="G2306" s="262">
        <f t="shared" si="71"/>
        <v>0</v>
      </c>
      <c r="H2306" s="192"/>
      <c r="I2306" s="187"/>
      <c r="J2306" s="187"/>
      <c r="K2306" s="187"/>
      <c r="L2306" s="187"/>
      <c r="M2306" s="187"/>
      <c r="N2306" s="187"/>
      <c r="O2306" s="187"/>
      <c r="P2306" s="187"/>
      <c r="Q2306" s="187"/>
      <c r="R2306" s="187"/>
      <c r="S2306" s="187"/>
      <c r="T2306" s="269"/>
      <c r="U2306" s="271">
        <f>IF(AND(H2306=0,I2306=0,J2306=0,K2306=0,L2306=0,M2306=0,N2306=0,O2306=0,P2306=0,Q2306=0,R2306=0,S2306=0,T2306=0),0,AVERAGE($H2306:T2306))</f>
        <v>0</v>
      </c>
      <c r="V2306" s="272">
        <f t="shared" si="72"/>
        <v>0</v>
      </c>
      <c r="W2306" s="272">
        <f>IF(U2306&gt;11,(U2306-#REF!-#REF!),0)</f>
        <v>0</v>
      </c>
    </row>
    <row r="2307" spans="1:23" s="2" customFormat="1" ht="10.7">
      <c r="A2307" s="259">
        <v>2282</v>
      </c>
      <c r="B2307" s="189"/>
      <c r="C2307" s="186"/>
      <c r="D2307" s="187"/>
      <c r="E2307" s="186"/>
      <c r="F2307" s="188"/>
      <c r="G2307" s="262">
        <f t="shared" si="71"/>
        <v>0</v>
      </c>
      <c r="H2307" s="192"/>
      <c r="I2307" s="187"/>
      <c r="J2307" s="187"/>
      <c r="K2307" s="187"/>
      <c r="L2307" s="187"/>
      <c r="M2307" s="187"/>
      <c r="N2307" s="187"/>
      <c r="O2307" s="187"/>
      <c r="P2307" s="187"/>
      <c r="Q2307" s="187"/>
      <c r="R2307" s="187"/>
      <c r="S2307" s="187"/>
      <c r="T2307" s="269"/>
      <c r="U2307" s="271">
        <f>IF(AND(H2307=0,I2307=0,J2307=0,K2307=0,L2307=0,M2307=0,N2307=0,O2307=0,P2307=0,Q2307=0,R2307=0,S2307=0,T2307=0),0,AVERAGE($H2307:T2307))</f>
        <v>0</v>
      </c>
      <c r="V2307" s="272">
        <f t="shared" si="72"/>
        <v>0</v>
      </c>
      <c r="W2307" s="272">
        <f>IF(U2307&gt;11,(U2307-#REF!-#REF!),0)</f>
        <v>0</v>
      </c>
    </row>
    <row r="2308" spans="1:23" s="2" customFormat="1" ht="10.7">
      <c r="A2308" s="259">
        <v>2283</v>
      </c>
      <c r="B2308" s="189"/>
      <c r="C2308" s="186"/>
      <c r="D2308" s="187"/>
      <c r="E2308" s="186"/>
      <c r="F2308" s="188"/>
      <c r="G2308" s="262">
        <f t="shared" si="71"/>
        <v>0</v>
      </c>
      <c r="H2308" s="192"/>
      <c r="I2308" s="187"/>
      <c r="J2308" s="187"/>
      <c r="K2308" s="187"/>
      <c r="L2308" s="187"/>
      <c r="M2308" s="187"/>
      <c r="N2308" s="187"/>
      <c r="O2308" s="187"/>
      <c r="P2308" s="187"/>
      <c r="Q2308" s="187"/>
      <c r="R2308" s="187"/>
      <c r="S2308" s="187"/>
      <c r="T2308" s="269"/>
      <c r="U2308" s="271">
        <f>IF(AND(H2308=0,I2308=0,J2308=0,K2308=0,L2308=0,M2308=0,N2308=0,O2308=0,P2308=0,Q2308=0,R2308=0,S2308=0,T2308=0),0,AVERAGE($H2308:T2308))</f>
        <v>0</v>
      </c>
      <c r="V2308" s="272">
        <f t="shared" si="72"/>
        <v>0</v>
      </c>
      <c r="W2308" s="272">
        <f>IF(U2308&gt;11,(U2308-#REF!-#REF!),0)</f>
        <v>0</v>
      </c>
    </row>
    <row r="2309" spans="1:23" s="2" customFormat="1" ht="10.7">
      <c r="A2309" s="259">
        <v>2284</v>
      </c>
      <c r="B2309" s="189"/>
      <c r="C2309" s="186"/>
      <c r="D2309" s="187"/>
      <c r="E2309" s="186"/>
      <c r="F2309" s="188"/>
      <c r="G2309" s="262">
        <f t="shared" si="71"/>
        <v>0</v>
      </c>
      <c r="H2309" s="192"/>
      <c r="I2309" s="187"/>
      <c r="J2309" s="187"/>
      <c r="K2309" s="187"/>
      <c r="L2309" s="187"/>
      <c r="M2309" s="187"/>
      <c r="N2309" s="187"/>
      <c r="O2309" s="187"/>
      <c r="P2309" s="187"/>
      <c r="Q2309" s="187"/>
      <c r="R2309" s="187"/>
      <c r="S2309" s="187"/>
      <c r="T2309" s="269"/>
      <c r="U2309" s="271">
        <f>IF(AND(H2309=0,I2309=0,J2309=0,K2309=0,L2309=0,M2309=0,N2309=0,O2309=0,P2309=0,Q2309=0,R2309=0,S2309=0,T2309=0),0,AVERAGE($H2309:T2309))</f>
        <v>0</v>
      </c>
      <c r="V2309" s="272">
        <f t="shared" si="72"/>
        <v>0</v>
      </c>
      <c r="W2309" s="272">
        <f>IF(U2309&gt;11,(U2309-#REF!-#REF!),0)</f>
        <v>0</v>
      </c>
    </row>
    <row r="2310" spans="1:23" s="2" customFormat="1" ht="10.7">
      <c r="A2310" s="259">
        <v>2285</v>
      </c>
      <c r="B2310" s="189"/>
      <c r="C2310" s="186"/>
      <c r="D2310" s="187"/>
      <c r="E2310" s="186"/>
      <c r="F2310" s="188"/>
      <c r="G2310" s="262">
        <f t="shared" si="71"/>
        <v>0</v>
      </c>
      <c r="H2310" s="192"/>
      <c r="I2310" s="187"/>
      <c r="J2310" s="187"/>
      <c r="K2310" s="187"/>
      <c r="L2310" s="187"/>
      <c r="M2310" s="187"/>
      <c r="N2310" s="187"/>
      <c r="O2310" s="187"/>
      <c r="P2310" s="187"/>
      <c r="Q2310" s="187"/>
      <c r="R2310" s="187"/>
      <c r="S2310" s="187"/>
      <c r="T2310" s="269"/>
      <c r="U2310" s="271">
        <f>IF(AND(H2310=0,I2310=0,J2310=0,K2310=0,L2310=0,M2310=0,N2310=0,O2310=0,P2310=0,Q2310=0,R2310=0,S2310=0,T2310=0),0,AVERAGE($H2310:T2310))</f>
        <v>0</v>
      </c>
      <c r="V2310" s="272">
        <f t="shared" si="72"/>
        <v>0</v>
      </c>
      <c r="W2310" s="272">
        <f>IF(U2310&gt;11,(U2310-#REF!-#REF!),0)</f>
        <v>0</v>
      </c>
    </row>
    <row r="2311" spans="1:23" s="2" customFormat="1" ht="10.7">
      <c r="A2311" s="259">
        <v>2286</v>
      </c>
      <c r="B2311" s="189"/>
      <c r="C2311" s="186"/>
      <c r="D2311" s="187"/>
      <c r="E2311" s="186"/>
      <c r="F2311" s="188"/>
      <c r="G2311" s="262">
        <f t="shared" si="71"/>
        <v>0</v>
      </c>
      <c r="H2311" s="192"/>
      <c r="I2311" s="187"/>
      <c r="J2311" s="187"/>
      <c r="K2311" s="187"/>
      <c r="L2311" s="187"/>
      <c r="M2311" s="187"/>
      <c r="N2311" s="187"/>
      <c r="O2311" s="187"/>
      <c r="P2311" s="187"/>
      <c r="Q2311" s="187"/>
      <c r="R2311" s="187"/>
      <c r="S2311" s="187"/>
      <c r="T2311" s="269"/>
      <c r="U2311" s="271">
        <f>IF(AND(H2311=0,I2311=0,J2311=0,K2311=0,L2311=0,M2311=0,N2311=0,O2311=0,P2311=0,Q2311=0,R2311=0,S2311=0,T2311=0),0,AVERAGE($H2311:T2311))</f>
        <v>0</v>
      </c>
      <c r="V2311" s="272">
        <f t="shared" si="72"/>
        <v>0</v>
      </c>
      <c r="W2311" s="272">
        <f>IF(U2311&gt;11,(U2311-#REF!-#REF!),0)</f>
        <v>0</v>
      </c>
    </row>
    <row r="2312" spans="1:23" s="2" customFormat="1" ht="10.7">
      <c r="A2312" s="259">
        <v>2287</v>
      </c>
      <c r="B2312" s="189"/>
      <c r="C2312" s="186"/>
      <c r="D2312" s="187"/>
      <c r="E2312" s="186"/>
      <c r="F2312" s="188"/>
      <c r="G2312" s="262">
        <f t="shared" si="71"/>
        <v>0</v>
      </c>
      <c r="H2312" s="192"/>
      <c r="I2312" s="187"/>
      <c r="J2312" s="187"/>
      <c r="K2312" s="187"/>
      <c r="L2312" s="187"/>
      <c r="M2312" s="187"/>
      <c r="N2312" s="187"/>
      <c r="O2312" s="187"/>
      <c r="P2312" s="187"/>
      <c r="Q2312" s="187"/>
      <c r="R2312" s="187"/>
      <c r="S2312" s="187"/>
      <c r="T2312" s="269"/>
      <c r="U2312" s="271">
        <f>IF(AND(H2312=0,I2312=0,J2312=0,K2312=0,L2312=0,M2312=0,N2312=0,O2312=0,P2312=0,Q2312=0,R2312=0,S2312=0,T2312=0),0,AVERAGE($H2312:T2312))</f>
        <v>0</v>
      </c>
      <c r="V2312" s="272">
        <f t="shared" si="72"/>
        <v>0</v>
      </c>
      <c r="W2312" s="272">
        <f>IF(U2312&gt;11,(U2312-#REF!-#REF!),0)</f>
        <v>0</v>
      </c>
    </row>
    <row r="2313" spans="1:23" s="2" customFormat="1" ht="10.7">
      <c r="A2313" s="259">
        <v>2288</v>
      </c>
      <c r="B2313" s="189"/>
      <c r="C2313" s="186"/>
      <c r="D2313" s="187"/>
      <c r="E2313" s="186"/>
      <c r="F2313" s="188"/>
      <c r="G2313" s="262">
        <f t="shared" si="71"/>
        <v>0</v>
      </c>
      <c r="H2313" s="192"/>
      <c r="I2313" s="187"/>
      <c r="J2313" s="187"/>
      <c r="K2313" s="187"/>
      <c r="L2313" s="187"/>
      <c r="M2313" s="187"/>
      <c r="N2313" s="187"/>
      <c r="O2313" s="187"/>
      <c r="P2313" s="187"/>
      <c r="Q2313" s="187"/>
      <c r="R2313" s="187"/>
      <c r="S2313" s="187"/>
      <c r="T2313" s="269"/>
      <c r="U2313" s="271">
        <f>IF(AND(H2313=0,I2313=0,J2313=0,K2313=0,L2313=0,M2313=0,N2313=0,O2313=0,P2313=0,Q2313=0,R2313=0,S2313=0,T2313=0),0,AVERAGE($H2313:T2313))</f>
        <v>0</v>
      </c>
      <c r="V2313" s="272">
        <f t="shared" si="72"/>
        <v>0</v>
      </c>
      <c r="W2313" s="272">
        <f>IF(U2313&gt;11,(U2313-#REF!-#REF!),0)</f>
        <v>0</v>
      </c>
    </row>
    <row r="2314" spans="1:23" s="2" customFormat="1" ht="10.7">
      <c r="A2314" s="259">
        <v>2289</v>
      </c>
      <c r="B2314" s="189"/>
      <c r="C2314" s="186"/>
      <c r="D2314" s="187"/>
      <c r="E2314" s="186"/>
      <c r="F2314" s="188"/>
      <c r="G2314" s="262">
        <f t="shared" si="71"/>
        <v>0</v>
      </c>
      <c r="H2314" s="192"/>
      <c r="I2314" s="187"/>
      <c r="J2314" s="187"/>
      <c r="K2314" s="187"/>
      <c r="L2314" s="187"/>
      <c r="M2314" s="187"/>
      <c r="N2314" s="187"/>
      <c r="O2314" s="187"/>
      <c r="P2314" s="187"/>
      <c r="Q2314" s="187"/>
      <c r="R2314" s="187"/>
      <c r="S2314" s="187"/>
      <c r="T2314" s="269"/>
      <c r="U2314" s="271">
        <f>IF(AND(H2314=0,I2314=0,J2314=0,K2314=0,L2314=0,M2314=0,N2314=0,O2314=0,P2314=0,Q2314=0,R2314=0,S2314=0,T2314=0),0,AVERAGE($H2314:T2314))</f>
        <v>0</v>
      </c>
      <c r="V2314" s="272">
        <f t="shared" si="72"/>
        <v>0</v>
      </c>
      <c r="W2314" s="272">
        <f>IF(U2314&gt;11,(U2314-#REF!-#REF!),0)</f>
        <v>0</v>
      </c>
    </row>
    <row r="2315" spans="1:23" s="2" customFormat="1" ht="10.7">
      <c r="A2315" s="259">
        <v>2290</v>
      </c>
      <c r="B2315" s="189"/>
      <c r="C2315" s="186"/>
      <c r="D2315" s="187"/>
      <c r="E2315" s="186"/>
      <c r="F2315" s="188"/>
      <c r="G2315" s="262">
        <f t="shared" si="71"/>
        <v>0</v>
      </c>
      <c r="H2315" s="192"/>
      <c r="I2315" s="187"/>
      <c r="J2315" s="187"/>
      <c r="K2315" s="187"/>
      <c r="L2315" s="187"/>
      <c r="M2315" s="187"/>
      <c r="N2315" s="187"/>
      <c r="O2315" s="187"/>
      <c r="P2315" s="187"/>
      <c r="Q2315" s="187"/>
      <c r="R2315" s="187"/>
      <c r="S2315" s="187"/>
      <c r="T2315" s="269"/>
      <c r="U2315" s="271">
        <f>IF(AND(H2315=0,I2315=0,J2315=0,K2315=0,L2315=0,M2315=0,N2315=0,O2315=0,P2315=0,Q2315=0,R2315=0,S2315=0,T2315=0),0,AVERAGE($H2315:T2315))</f>
        <v>0</v>
      </c>
      <c r="V2315" s="272">
        <f t="shared" si="72"/>
        <v>0</v>
      </c>
      <c r="W2315" s="272">
        <f>IF(U2315&gt;11,(U2315-#REF!-#REF!),0)</f>
        <v>0</v>
      </c>
    </row>
    <row r="2316" spans="1:23" s="2" customFormat="1" ht="10.7">
      <c r="A2316" s="259">
        <v>2291</v>
      </c>
      <c r="B2316" s="189"/>
      <c r="C2316" s="186"/>
      <c r="D2316" s="187"/>
      <c r="E2316" s="186"/>
      <c r="F2316" s="188"/>
      <c r="G2316" s="262">
        <f t="shared" si="71"/>
        <v>0</v>
      </c>
      <c r="H2316" s="192"/>
      <c r="I2316" s="187"/>
      <c r="J2316" s="187"/>
      <c r="K2316" s="187"/>
      <c r="L2316" s="187"/>
      <c r="M2316" s="187"/>
      <c r="N2316" s="187"/>
      <c r="O2316" s="187"/>
      <c r="P2316" s="187"/>
      <c r="Q2316" s="187"/>
      <c r="R2316" s="187"/>
      <c r="S2316" s="187"/>
      <c r="T2316" s="269"/>
      <c r="U2316" s="271">
        <f>IF(AND(H2316=0,I2316=0,J2316=0,K2316=0,L2316=0,M2316=0,N2316=0,O2316=0,P2316=0,Q2316=0,R2316=0,S2316=0,T2316=0),0,AVERAGE($H2316:T2316))</f>
        <v>0</v>
      </c>
      <c r="V2316" s="272">
        <f t="shared" si="72"/>
        <v>0</v>
      </c>
      <c r="W2316" s="272">
        <f>IF(U2316&gt;11,(U2316-#REF!-#REF!),0)</f>
        <v>0</v>
      </c>
    </row>
    <row r="2317" spans="1:23" s="2" customFormat="1" ht="10.7">
      <c r="A2317" s="259">
        <v>2292</v>
      </c>
      <c r="B2317" s="189"/>
      <c r="C2317" s="186"/>
      <c r="D2317" s="187"/>
      <c r="E2317" s="186"/>
      <c r="F2317" s="188"/>
      <c r="G2317" s="262">
        <f t="shared" si="71"/>
        <v>0</v>
      </c>
      <c r="H2317" s="192"/>
      <c r="I2317" s="187"/>
      <c r="J2317" s="187"/>
      <c r="K2317" s="187"/>
      <c r="L2317" s="187"/>
      <c r="M2317" s="187"/>
      <c r="N2317" s="187"/>
      <c r="O2317" s="187"/>
      <c r="P2317" s="187"/>
      <c r="Q2317" s="187"/>
      <c r="R2317" s="187"/>
      <c r="S2317" s="187"/>
      <c r="T2317" s="269"/>
      <c r="U2317" s="271">
        <f>IF(AND(H2317=0,I2317=0,J2317=0,K2317=0,L2317=0,M2317=0,N2317=0,O2317=0,P2317=0,Q2317=0,R2317=0,S2317=0,T2317=0),0,AVERAGE($H2317:T2317))</f>
        <v>0</v>
      </c>
      <c r="V2317" s="272">
        <f t="shared" si="72"/>
        <v>0</v>
      </c>
      <c r="W2317" s="272">
        <f>IF(U2317&gt;11,(U2317-#REF!-#REF!),0)</f>
        <v>0</v>
      </c>
    </row>
    <row r="2318" spans="1:23" s="2" customFormat="1" ht="10.7">
      <c r="A2318" s="259">
        <v>2293</v>
      </c>
      <c r="B2318" s="189"/>
      <c r="C2318" s="186"/>
      <c r="D2318" s="187"/>
      <c r="E2318" s="186"/>
      <c r="F2318" s="188"/>
      <c r="G2318" s="262">
        <f t="shared" si="71"/>
        <v>0</v>
      </c>
      <c r="H2318" s="192"/>
      <c r="I2318" s="187"/>
      <c r="J2318" s="187"/>
      <c r="K2318" s="187"/>
      <c r="L2318" s="187"/>
      <c r="M2318" s="187"/>
      <c r="N2318" s="187"/>
      <c r="O2318" s="187"/>
      <c r="P2318" s="187"/>
      <c r="Q2318" s="187"/>
      <c r="R2318" s="187"/>
      <c r="S2318" s="187"/>
      <c r="T2318" s="269"/>
      <c r="U2318" s="271">
        <f>IF(AND(H2318=0,I2318=0,J2318=0,K2318=0,L2318=0,M2318=0,N2318=0,O2318=0,P2318=0,Q2318=0,R2318=0,S2318=0,T2318=0),0,AVERAGE($H2318:T2318))</f>
        <v>0</v>
      </c>
      <c r="V2318" s="272">
        <f t="shared" si="72"/>
        <v>0</v>
      </c>
      <c r="W2318" s="272">
        <f>IF(U2318&gt;11,(U2318-#REF!-#REF!),0)</f>
        <v>0</v>
      </c>
    </row>
    <row r="2319" spans="1:23" s="2" customFormat="1" ht="10.7">
      <c r="A2319" s="259">
        <v>2294</v>
      </c>
      <c r="B2319" s="189"/>
      <c r="C2319" s="186"/>
      <c r="D2319" s="187"/>
      <c r="E2319" s="186"/>
      <c r="F2319" s="188"/>
      <c r="G2319" s="262">
        <f t="shared" si="71"/>
        <v>0</v>
      </c>
      <c r="H2319" s="192"/>
      <c r="I2319" s="187"/>
      <c r="J2319" s="187"/>
      <c r="K2319" s="187"/>
      <c r="L2319" s="187"/>
      <c r="M2319" s="187"/>
      <c r="N2319" s="187"/>
      <c r="O2319" s="187"/>
      <c r="P2319" s="187"/>
      <c r="Q2319" s="187"/>
      <c r="R2319" s="187"/>
      <c r="S2319" s="187"/>
      <c r="T2319" s="269"/>
      <c r="U2319" s="271">
        <f>IF(AND(H2319=0,I2319=0,J2319=0,K2319=0,L2319=0,M2319=0,N2319=0,O2319=0,P2319=0,Q2319=0,R2319=0,S2319=0,T2319=0),0,AVERAGE($H2319:T2319))</f>
        <v>0</v>
      </c>
      <c r="V2319" s="272">
        <f t="shared" si="72"/>
        <v>0</v>
      </c>
      <c r="W2319" s="272">
        <f>IF(U2319&gt;11,(U2319-#REF!-#REF!),0)</f>
        <v>0</v>
      </c>
    </row>
    <row r="2320" spans="1:23" s="2" customFormat="1" ht="10.7">
      <c r="A2320" s="259">
        <v>2295</v>
      </c>
      <c r="B2320" s="189"/>
      <c r="C2320" s="186"/>
      <c r="D2320" s="187"/>
      <c r="E2320" s="186"/>
      <c r="F2320" s="188"/>
      <c r="G2320" s="262">
        <f t="shared" si="71"/>
        <v>0</v>
      </c>
      <c r="H2320" s="192"/>
      <c r="I2320" s="187"/>
      <c r="J2320" s="187"/>
      <c r="K2320" s="187"/>
      <c r="L2320" s="187"/>
      <c r="M2320" s="187"/>
      <c r="N2320" s="187"/>
      <c r="O2320" s="187"/>
      <c r="P2320" s="187"/>
      <c r="Q2320" s="187"/>
      <c r="R2320" s="187"/>
      <c r="S2320" s="187"/>
      <c r="T2320" s="269"/>
      <c r="U2320" s="271">
        <f>IF(AND(H2320=0,I2320=0,J2320=0,K2320=0,L2320=0,M2320=0,N2320=0,O2320=0,P2320=0,Q2320=0,R2320=0,S2320=0,T2320=0),0,AVERAGE($H2320:T2320))</f>
        <v>0</v>
      </c>
      <c r="V2320" s="272">
        <f t="shared" si="72"/>
        <v>0</v>
      </c>
      <c r="W2320" s="272">
        <f>IF(U2320&gt;11,(U2320-#REF!-#REF!),0)</f>
        <v>0</v>
      </c>
    </row>
    <row r="2321" spans="1:23" s="2" customFormat="1" ht="10.7">
      <c r="A2321" s="259">
        <v>2296</v>
      </c>
      <c r="B2321" s="189"/>
      <c r="C2321" s="186"/>
      <c r="D2321" s="187"/>
      <c r="E2321" s="186"/>
      <c r="F2321" s="188"/>
      <c r="G2321" s="262">
        <f t="shared" si="71"/>
        <v>0</v>
      </c>
      <c r="H2321" s="192"/>
      <c r="I2321" s="187"/>
      <c r="J2321" s="187"/>
      <c r="K2321" s="187"/>
      <c r="L2321" s="187"/>
      <c r="M2321" s="187"/>
      <c r="N2321" s="187"/>
      <c r="O2321" s="187"/>
      <c r="P2321" s="187"/>
      <c r="Q2321" s="187"/>
      <c r="R2321" s="187"/>
      <c r="S2321" s="187"/>
      <c r="T2321" s="269"/>
      <c r="U2321" s="271">
        <f>IF(AND(H2321=0,I2321=0,J2321=0,K2321=0,L2321=0,M2321=0,N2321=0,O2321=0,P2321=0,Q2321=0,R2321=0,S2321=0,T2321=0),0,AVERAGE($H2321:T2321))</f>
        <v>0</v>
      </c>
      <c r="V2321" s="272">
        <f t="shared" si="72"/>
        <v>0</v>
      </c>
      <c r="W2321" s="272">
        <f>IF(U2321&gt;11,(U2321-#REF!-#REF!),0)</f>
        <v>0</v>
      </c>
    </row>
    <row r="2322" spans="1:23" s="2" customFormat="1" ht="10.7">
      <c r="A2322" s="259">
        <v>2297</v>
      </c>
      <c r="B2322" s="189"/>
      <c r="C2322" s="186"/>
      <c r="D2322" s="187"/>
      <c r="E2322" s="186"/>
      <c r="F2322" s="188"/>
      <c r="G2322" s="262">
        <f t="shared" si="71"/>
        <v>0</v>
      </c>
      <c r="H2322" s="192"/>
      <c r="I2322" s="187"/>
      <c r="J2322" s="187"/>
      <c r="K2322" s="187"/>
      <c r="L2322" s="187"/>
      <c r="M2322" s="187"/>
      <c r="N2322" s="187"/>
      <c r="O2322" s="187"/>
      <c r="P2322" s="187"/>
      <c r="Q2322" s="187"/>
      <c r="R2322" s="187"/>
      <c r="S2322" s="187"/>
      <c r="T2322" s="269"/>
      <c r="U2322" s="271">
        <f>IF(AND(H2322=0,I2322=0,J2322=0,K2322=0,L2322=0,M2322=0,N2322=0,O2322=0,P2322=0,Q2322=0,R2322=0,S2322=0,T2322=0),0,AVERAGE($H2322:T2322))</f>
        <v>0</v>
      </c>
      <c r="V2322" s="272">
        <f t="shared" si="72"/>
        <v>0</v>
      </c>
      <c r="W2322" s="272">
        <f>IF(U2322&gt;11,(U2322-#REF!-#REF!),0)</f>
        <v>0</v>
      </c>
    </row>
    <row r="2323" spans="1:23" s="2" customFormat="1" ht="10.7">
      <c r="A2323" s="259">
        <v>2298</v>
      </c>
      <c r="B2323" s="189"/>
      <c r="C2323" s="186"/>
      <c r="D2323" s="187"/>
      <c r="E2323" s="186"/>
      <c r="F2323" s="188"/>
      <c r="G2323" s="262">
        <f t="shared" si="71"/>
        <v>0</v>
      </c>
      <c r="H2323" s="192"/>
      <c r="I2323" s="187"/>
      <c r="J2323" s="187"/>
      <c r="K2323" s="187"/>
      <c r="L2323" s="187"/>
      <c r="M2323" s="187"/>
      <c r="N2323" s="187"/>
      <c r="O2323" s="187"/>
      <c r="P2323" s="187"/>
      <c r="Q2323" s="187"/>
      <c r="R2323" s="187"/>
      <c r="S2323" s="187"/>
      <c r="T2323" s="269"/>
      <c r="U2323" s="271">
        <f>IF(AND(H2323=0,I2323=0,J2323=0,K2323=0,L2323=0,M2323=0,N2323=0,O2323=0,P2323=0,Q2323=0,R2323=0,S2323=0,T2323=0),0,AVERAGE($H2323:T2323))</f>
        <v>0</v>
      </c>
      <c r="V2323" s="272">
        <f t="shared" si="72"/>
        <v>0</v>
      </c>
      <c r="W2323" s="272">
        <f>IF(U2323&gt;11,(U2323-#REF!-#REF!),0)</f>
        <v>0</v>
      </c>
    </row>
    <row r="2324" spans="1:23" s="2" customFormat="1" ht="10.7">
      <c r="A2324" s="259">
        <v>2299</v>
      </c>
      <c r="B2324" s="189"/>
      <c r="C2324" s="186"/>
      <c r="D2324" s="187"/>
      <c r="E2324" s="186"/>
      <c r="F2324" s="188"/>
      <c r="G2324" s="262">
        <f t="shared" si="71"/>
        <v>0</v>
      </c>
      <c r="H2324" s="192"/>
      <c r="I2324" s="187"/>
      <c r="J2324" s="187"/>
      <c r="K2324" s="187"/>
      <c r="L2324" s="187"/>
      <c r="M2324" s="187"/>
      <c r="N2324" s="187"/>
      <c r="O2324" s="187"/>
      <c r="P2324" s="187"/>
      <c r="Q2324" s="187"/>
      <c r="R2324" s="187"/>
      <c r="S2324" s="187"/>
      <c r="T2324" s="269"/>
      <c r="U2324" s="271">
        <f>IF(AND(H2324=0,I2324=0,J2324=0,K2324=0,L2324=0,M2324=0,N2324=0,O2324=0,P2324=0,Q2324=0,R2324=0,S2324=0,T2324=0),0,AVERAGE($H2324:T2324))</f>
        <v>0</v>
      </c>
      <c r="V2324" s="272">
        <f t="shared" si="72"/>
        <v>0</v>
      </c>
      <c r="W2324" s="272">
        <f>IF(U2324&gt;11,(U2324-#REF!-#REF!),0)</f>
        <v>0</v>
      </c>
    </row>
    <row r="2325" spans="1:23" s="2" customFormat="1" ht="10.7">
      <c r="A2325" s="259">
        <v>2300</v>
      </c>
      <c r="B2325" s="189"/>
      <c r="C2325" s="186"/>
      <c r="D2325" s="187"/>
      <c r="E2325" s="186"/>
      <c r="F2325" s="188"/>
      <c r="G2325" s="262">
        <f t="shared" si="71"/>
        <v>0</v>
      </c>
      <c r="H2325" s="192"/>
      <c r="I2325" s="187"/>
      <c r="J2325" s="187"/>
      <c r="K2325" s="187"/>
      <c r="L2325" s="187"/>
      <c r="M2325" s="187"/>
      <c r="N2325" s="187"/>
      <c r="O2325" s="187"/>
      <c r="P2325" s="187"/>
      <c r="Q2325" s="187"/>
      <c r="R2325" s="187"/>
      <c r="S2325" s="187"/>
      <c r="T2325" s="269"/>
      <c r="U2325" s="271">
        <f>IF(AND(H2325=0,I2325=0,J2325=0,K2325=0,L2325=0,M2325=0,N2325=0,O2325=0,P2325=0,Q2325=0,R2325=0,S2325=0,T2325=0),0,AVERAGE($H2325:T2325))</f>
        <v>0</v>
      </c>
      <c r="V2325" s="272">
        <f t="shared" si="72"/>
        <v>0</v>
      </c>
      <c r="W2325" s="272">
        <f>IF(U2325&gt;11,(U2325-#REF!-#REF!),0)</f>
        <v>0</v>
      </c>
    </row>
    <row r="2326" spans="1:23" s="2" customFormat="1" ht="10.7">
      <c r="A2326" s="259">
        <v>2301</v>
      </c>
      <c r="B2326" s="189"/>
      <c r="C2326" s="186"/>
      <c r="D2326" s="187"/>
      <c r="E2326" s="186"/>
      <c r="F2326" s="188"/>
      <c r="G2326" s="262">
        <f t="shared" si="71"/>
        <v>0</v>
      </c>
      <c r="H2326" s="192"/>
      <c r="I2326" s="187"/>
      <c r="J2326" s="187"/>
      <c r="K2326" s="187"/>
      <c r="L2326" s="187"/>
      <c r="M2326" s="187"/>
      <c r="N2326" s="187"/>
      <c r="O2326" s="187"/>
      <c r="P2326" s="187"/>
      <c r="Q2326" s="187"/>
      <c r="R2326" s="187"/>
      <c r="S2326" s="187"/>
      <c r="T2326" s="269"/>
      <c r="U2326" s="271">
        <f>IF(AND(H2326=0,I2326=0,J2326=0,K2326=0,L2326=0,M2326=0,N2326=0,O2326=0,P2326=0,Q2326=0,R2326=0,S2326=0,T2326=0),0,AVERAGE($H2326:T2326))</f>
        <v>0</v>
      </c>
      <c r="V2326" s="272">
        <f t="shared" si="72"/>
        <v>0</v>
      </c>
      <c r="W2326" s="272">
        <f>IF(U2326&gt;11,(U2326-#REF!-#REF!),0)</f>
        <v>0</v>
      </c>
    </row>
    <row r="2327" spans="1:23" s="2" customFormat="1" ht="10.7">
      <c r="A2327" s="259">
        <v>2302</v>
      </c>
      <c r="B2327" s="189"/>
      <c r="C2327" s="186"/>
      <c r="D2327" s="187"/>
      <c r="E2327" s="186"/>
      <c r="F2327" s="188"/>
      <c r="G2327" s="262">
        <f t="shared" si="71"/>
        <v>0</v>
      </c>
      <c r="H2327" s="192"/>
      <c r="I2327" s="187"/>
      <c r="J2327" s="187"/>
      <c r="K2327" s="187"/>
      <c r="L2327" s="187"/>
      <c r="M2327" s="187"/>
      <c r="N2327" s="187"/>
      <c r="O2327" s="187"/>
      <c r="P2327" s="187"/>
      <c r="Q2327" s="187"/>
      <c r="R2327" s="187"/>
      <c r="S2327" s="187"/>
      <c r="T2327" s="269"/>
      <c r="U2327" s="271">
        <f>IF(AND(H2327=0,I2327=0,J2327=0,K2327=0,L2327=0,M2327=0,N2327=0,O2327=0,P2327=0,Q2327=0,R2327=0,S2327=0,T2327=0),0,AVERAGE($H2327:T2327))</f>
        <v>0</v>
      </c>
      <c r="V2327" s="272">
        <f t="shared" si="72"/>
        <v>0</v>
      </c>
      <c r="W2327" s="272">
        <f>IF(U2327&gt;11,(U2327-#REF!-#REF!),0)</f>
        <v>0</v>
      </c>
    </row>
    <row r="2328" spans="1:23" s="2" customFormat="1" ht="10.7">
      <c r="A2328" s="259">
        <v>2303</v>
      </c>
      <c r="B2328" s="189"/>
      <c r="C2328" s="186"/>
      <c r="D2328" s="187"/>
      <c r="E2328" s="186"/>
      <c r="F2328" s="188"/>
      <c r="G2328" s="262">
        <f t="shared" si="71"/>
        <v>0</v>
      </c>
      <c r="H2328" s="192"/>
      <c r="I2328" s="187"/>
      <c r="J2328" s="187"/>
      <c r="K2328" s="187"/>
      <c r="L2328" s="187"/>
      <c r="M2328" s="187"/>
      <c r="N2328" s="187"/>
      <c r="O2328" s="187"/>
      <c r="P2328" s="187"/>
      <c r="Q2328" s="187"/>
      <c r="R2328" s="187"/>
      <c r="S2328" s="187"/>
      <c r="T2328" s="269"/>
      <c r="U2328" s="271">
        <f>IF(AND(H2328=0,I2328=0,J2328=0,K2328=0,L2328=0,M2328=0,N2328=0,O2328=0,P2328=0,Q2328=0,R2328=0,S2328=0,T2328=0),0,AVERAGE($H2328:T2328))</f>
        <v>0</v>
      </c>
      <c r="V2328" s="272">
        <f t="shared" si="72"/>
        <v>0</v>
      </c>
      <c r="W2328" s="272">
        <f>IF(U2328&gt;11,(U2328-#REF!-#REF!),0)</f>
        <v>0</v>
      </c>
    </row>
    <row r="2329" spans="1:23" s="2" customFormat="1" ht="10.7">
      <c r="A2329" s="259">
        <v>2304</v>
      </c>
      <c r="B2329" s="189"/>
      <c r="C2329" s="186"/>
      <c r="D2329" s="187"/>
      <c r="E2329" s="186"/>
      <c r="F2329" s="188"/>
      <c r="G2329" s="262">
        <f t="shared" si="71"/>
        <v>0</v>
      </c>
      <c r="H2329" s="192"/>
      <c r="I2329" s="187"/>
      <c r="J2329" s="187"/>
      <c r="K2329" s="187"/>
      <c r="L2329" s="187"/>
      <c r="M2329" s="187"/>
      <c r="N2329" s="187"/>
      <c r="O2329" s="187"/>
      <c r="P2329" s="187"/>
      <c r="Q2329" s="187"/>
      <c r="R2329" s="187"/>
      <c r="S2329" s="187"/>
      <c r="T2329" s="269"/>
      <c r="U2329" s="271">
        <f>IF(AND(H2329=0,I2329=0,J2329=0,K2329=0,L2329=0,M2329=0,N2329=0,O2329=0,P2329=0,Q2329=0,R2329=0,S2329=0,T2329=0),0,AVERAGE($H2329:T2329))</f>
        <v>0</v>
      </c>
      <c r="V2329" s="272">
        <f t="shared" si="72"/>
        <v>0</v>
      </c>
      <c r="W2329" s="272">
        <f>IF(U2329&gt;11,(U2329-#REF!-#REF!),0)</f>
        <v>0</v>
      </c>
    </row>
    <row r="2330" spans="1:23" s="2" customFormat="1" ht="10.7">
      <c r="A2330" s="259">
        <v>2305</v>
      </c>
      <c r="B2330" s="189"/>
      <c r="C2330" s="186"/>
      <c r="D2330" s="187"/>
      <c r="E2330" s="186"/>
      <c r="F2330" s="188"/>
      <c r="G2330" s="262">
        <f t="shared" si="71"/>
        <v>0</v>
      </c>
      <c r="H2330" s="192"/>
      <c r="I2330" s="187"/>
      <c r="J2330" s="187"/>
      <c r="K2330" s="187"/>
      <c r="L2330" s="187"/>
      <c r="M2330" s="187"/>
      <c r="N2330" s="187"/>
      <c r="O2330" s="187"/>
      <c r="P2330" s="187"/>
      <c r="Q2330" s="187"/>
      <c r="R2330" s="187"/>
      <c r="S2330" s="187"/>
      <c r="T2330" s="269"/>
      <c r="U2330" s="271">
        <f>IF(AND(H2330=0,I2330=0,J2330=0,K2330=0,L2330=0,M2330=0,N2330=0,O2330=0,P2330=0,Q2330=0,R2330=0,S2330=0,T2330=0),0,AVERAGE($H2330:T2330))</f>
        <v>0</v>
      </c>
      <c r="V2330" s="272">
        <f t="shared" si="72"/>
        <v>0</v>
      </c>
      <c r="W2330" s="272">
        <f>IF(U2330&gt;11,(U2330-#REF!-#REF!),0)</f>
        <v>0</v>
      </c>
    </row>
    <row r="2331" spans="1:23" s="2" customFormat="1" ht="10.7">
      <c r="A2331" s="259">
        <v>2306</v>
      </c>
      <c r="B2331" s="189"/>
      <c r="C2331" s="186"/>
      <c r="D2331" s="187"/>
      <c r="E2331" s="186"/>
      <c r="F2331" s="188"/>
      <c r="G2331" s="262">
        <f t="shared" ref="G2331:G2394" si="73">IF(E2331="Residencial",D2331,E2331)</f>
        <v>0</v>
      </c>
      <c r="H2331" s="192"/>
      <c r="I2331" s="187"/>
      <c r="J2331" s="187"/>
      <c r="K2331" s="187"/>
      <c r="L2331" s="187"/>
      <c r="M2331" s="187"/>
      <c r="N2331" s="187"/>
      <c r="O2331" s="187"/>
      <c r="P2331" s="187"/>
      <c r="Q2331" s="187"/>
      <c r="R2331" s="187"/>
      <c r="S2331" s="187"/>
      <c r="T2331" s="269"/>
      <c r="U2331" s="271">
        <f>IF(AND(H2331=0,I2331=0,J2331=0,K2331=0,L2331=0,M2331=0,N2331=0,O2331=0,P2331=0,Q2331=0,R2331=0,S2331=0,T2331=0),0,AVERAGE($H2331:T2331))</f>
        <v>0</v>
      </c>
      <c r="V2331" s="272">
        <f t="shared" ref="V2331:V2394" si="74">IF(U2331&lt;=11,U2331,11)</f>
        <v>0</v>
      </c>
      <c r="W2331" s="272">
        <f>IF(U2331&gt;11,(U2331-#REF!-#REF!),0)</f>
        <v>0</v>
      </c>
    </row>
    <row r="2332" spans="1:23" s="2" customFormat="1" ht="10.7">
      <c r="A2332" s="259">
        <v>2307</v>
      </c>
      <c r="B2332" s="189"/>
      <c r="C2332" s="186"/>
      <c r="D2332" s="187"/>
      <c r="E2332" s="186"/>
      <c r="F2332" s="188"/>
      <c r="G2332" s="262">
        <f t="shared" si="73"/>
        <v>0</v>
      </c>
      <c r="H2332" s="192"/>
      <c r="I2332" s="187"/>
      <c r="J2332" s="187"/>
      <c r="K2332" s="187"/>
      <c r="L2332" s="187"/>
      <c r="M2332" s="187"/>
      <c r="N2332" s="187"/>
      <c r="O2332" s="187"/>
      <c r="P2332" s="187"/>
      <c r="Q2332" s="187"/>
      <c r="R2332" s="187"/>
      <c r="S2332" s="187"/>
      <c r="T2332" s="269"/>
      <c r="U2332" s="271">
        <f>IF(AND(H2332=0,I2332=0,J2332=0,K2332=0,L2332=0,M2332=0,N2332=0,O2332=0,P2332=0,Q2332=0,R2332=0,S2332=0,T2332=0),0,AVERAGE($H2332:T2332))</f>
        <v>0</v>
      </c>
      <c r="V2332" s="272">
        <f t="shared" si="74"/>
        <v>0</v>
      </c>
      <c r="W2332" s="272">
        <f>IF(U2332&gt;11,(U2332-#REF!-#REF!),0)</f>
        <v>0</v>
      </c>
    </row>
    <row r="2333" spans="1:23" s="2" customFormat="1" ht="10.7">
      <c r="A2333" s="259">
        <v>2308</v>
      </c>
      <c r="B2333" s="189"/>
      <c r="C2333" s="186"/>
      <c r="D2333" s="187"/>
      <c r="E2333" s="186"/>
      <c r="F2333" s="188"/>
      <c r="G2333" s="262">
        <f t="shared" si="73"/>
        <v>0</v>
      </c>
      <c r="H2333" s="192"/>
      <c r="I2333" s="187"/>
      <c r="J2333" s="187"/>
      <c r="K2333" s="187"/>
      <c r="L2333" s="187"/>
      <c r="M2333" s="187"/>
      <c r="N2333" s="187"/>
      <c r="O2333" s="187"/>
      <c r="P2333" s="187"/>
      <c r="Q2333" s="187"/>
      <c r="R2333" s="187"/>
      <c r="S2333" s="187"/>
      <c r="T2333" s="269"/>
      <c r="U2333" s="271">
        <f>IF(AND(H2333=0,I2333=0,J2333=0,K2333=0,L2333=0,M2333=0,N2333=0,O2333=0,P2333=0,Q2333=0,R2333=0,S2333=0,T2333=0),0,AVERAGE($H2333:T2333))</f>
        <v>0</v>
      </c>
      <c r="V2333" s="272">
        <f t="shared" si="74"/>
        <v>0</v>
      </c>
      <c r="W2333" s="272">
        <f>IF(U2333&gt;11,(U2333-#REF!-#REF!),0)</f>
        <v>0</v>
      </c>
    </row>
    <row r="2334" spans="1:23" s="2" customFormat="1" ht="10.7">
      <c r="A2334" s="259">
        <v>2309</v>
      </c>
      <c r="B2334" s="189"/>
      <c r="C2334" s="186"/>
      <c r="D2334" s="187"/>
      <c r="E2334" s="186"/>
      <c r="F2334" s="188"/>
      <c r="G2334" s="262">
        <f t="shared" si="73"/>
        <v>0</v>
      </c>
      <c r="H2334" s="192"/>
      <c r="I2334" s="187"/>
      <c r="J2334" s="187"/>
      <c r="K2334" s="187"/>
      <c r="L2334" s="187"/>
      <c r="M2334" s="187"/>
      <c r="N2334" s="187"/>
      <c r="O2334" s="187"/>
      <c r="P2334" s="187"/>
      <c r="Q2334" s="187"/>
      <c r="R2334" s="187"/>
      <c r="S2334" s="187"/>
      <c r="T2334" s="269"/>
      <c r="U2334" s="271">
        <f>IF(AND(H2334=0,I2334=0,J2334=0,K2334=0,L2334=0,M2334=0,N2334=0,O2334=0,P2334=0,Q2334=0,R2334=0,S2334=0,T2334=0),0,AVERAGE($H2334:T2334))</f>
        <v>0</v>
      </c>
      <c r="V2334" s="272">
        <f t="shared" si="74"/>
        <v>0</v>
      </c>
      <c r="W2334" s="272">
        <f>IF(U2334&gt;11,(U2334-#REF!-#REF!),0)</f>
        <v>0</v>
      </c>
    </row>
    <row r="2335" spans="1:23" s="2" customFormat="1" ht="10.7">
      <c r="A2335" s="259">
        <v>2310</v>
      </c>
      <c r="B2335" s="189"/>
      <c r="C2335" s="186"/>
      <c r="D2335" s="187"/>
      <c r="E2335" s="186"/>
      <c r="F2335" s="188"/>
      <c r="G2335" s="262">
        <f t="shared" si="73"/>
        <v>0</v>
      </c>
      <c r="H2335" s="192"/>
      <c r="I2335" s="187"/>
      <c r="J2335" s="187"/>
      <c r="K2335" s="187"/>
      <c r="L2335" s="187"/>
      <c r="M2335" s="187"/>
      <c r="N2335" s="187"/>
      <c r="O2335" s="187"/>
      <c r="P2335" s="187"/>
      <c r="Q2335" s="187"/>
      <c r="R2335" s="187"/>
      <c r="S2335" s="187"/>
      <c r="T2335" s="269"/>
      <c r="U2335" s="271">
        <f>IF(AND(H2335=0,I2335=0,J2335=0,K2335=0,L2335=0,M2335=0,N2335=0,O2335=0,P2335=0,Q2335=0,R2335=0,S2335=0,T2335=0),0,AVERAGE($H2335:T2335))</f>
        <v>0</v>
      </c>
      <c r="V2335" s="272">
        <f t="shared" si="74"/>
        <v>0</v>
      </c>
      <c r="W2335" s="272">
        <f>IF(U2335&gt;11,(U2335-#REF!-#REF!),0)</f>
        <v>0</v>
      </c>
    </row>
    <row r="2336" spans="1:23" s="2" customFormat="1" ht="10.7">
      <c r="A2336" s="259">
        <v>2311</v>
      </c>
      <c r="B2336" s="189"/>
      <c r="C2336" s="186"/>
      <c r="D2336" s="187"/>
      <c r="E2336" s="186"/>
      <c r="F2336" s="188"/>
      <c r="G2336" s="262">
        <f t="shared" si="73"/>
        <v>0</v>
      </c>
      <c r="H2336" s="192"/>
      <c r="I2336" s="187"/>
      <c r="J2336" s="187"/>
      <c r="K2336" s="187"/>
      <c r="L2336" s="187"/>
      <c r="M2336" s="187"/>
      <c r="N2336" s="187"/>
      <c r="O2336" s="187"/>
      <c r="P2336" s="187"/>
      <c r="Q2336" s="187"/>
      <c r="R2336" s="187"/>
      <c r="S2336" s="187"/>
      <c r="T2336" s="269"/>
      <c r="U2336" s="271">
        <f>IF(AND(H2336=0,I2336=0,J2336=0,K2336=0,L2336=0,M2336=0,N2336=0,O2336=0,P2336=0,Q2336=0,R2336=0,S2336=0,T2336=0),0,AVERAGE($H2336:T2336))</f>
        <v>0</v>
      </c>
      <c r="V2336" s="272">
        <f t="shared" si="74"/>
        <v>0</v>
      </c>
      <c r="W2336" s="272">
        <f>IF(U2336&gt;11,(U2336-#REF!-#REF!),0)</f>
        <v>0</v>
      </c>
    </row>
    <row r="2337" spans="1:23" s="2" customFormat="1" ht="10.7">
      <c r="A2337" s="259">
        <v>2312</v>
      </c>
      <c r="B2337" s="189"/>
      <c r="C2337" s="186"/>
      <c r="D2337" s="187"/>
      <c r="E2337" s="186"/>
      <c r="F2337" s="188"/>
      <c r="G2337" s="262">
        <f t="shared" si="73"/>
        <v>0</v>
      </c>
      <c r="H2337" s="192"/>
      <c r="I2337" s="187"/>
      <c r="J2337" s="187"/>
      <c r="K2337" s="187"/>
      <c r="L2337" s="187"/>
      <c r="M2337" s="187"/>
      <c r="N2337" s="187"/>
      <c r="O2337" s="187"/>
      <c r="P2337" s="187"/>
      <c r="Q2337" s="187"/>
      <c r="R2337" s="187"/>
      <c r="S2337" s="187"/>
      <c r="T2337" s="269"/>
      <c r="U2337" s="271">
        <f>IF(AND(H2337=0,I2337=0,J2337=0,K2337=0,L2337=0,M2337=0,N2337=0,O2337=0,P2337=0,Q2337=0,R2337=0,S2337=0,T2337=0),0,AVERAGE($H2337:T2337))</f>
        <v>0</v>
      </c>
      <c r="V2337" s="272">
        <f t="shared" si="74"/>
        <v>0</v>
      </c>
      <c r="W2337" s="272">
        <f>IF(U2337&gt;11,(U2337-#REF!-#REF!),0)</f>
        <v>0</v>
      </c>
    </row>
    <row r="2338" spans="1:23" s="2" customFormat="1" ht="10.7">
      <c r="A2338" s="259">
        <v>2313</v>
      </c>
      <c r="B2338" s="189"/>
      <c r="C2338" s="186"/>
      <c r="D2338" s="187"/>
      <c r="E2338" s="186"/>
      <c r="F2338" s="188"/>
      <c r="G2338" s="262">
        <f t="shared" si="73"/>
        <v>0</v>
      </c>
      <c r="H2338" s="192"/>
      <c r="I2338" s="187"/>
      <c r="J2338" s="187"/>
      <c r="K2338" s="187"/>
      <c r="L2338" s="187"/>
      <c r="M2338" s="187"/>
      <c r="N2338" s="187"/>
      <c r="O2338" s="187"/>
      <c r="P2338" s="187"/>
      <c r="Q2338" s="187"/>
      <c r="R2338" s="187"/>
      <c r="S2338" s="187"/>
      <c r="T2338" s="269"/>
      <c r="U2338" s="271">
        <f>IF(AND(H2338=0,I2338=0,J2338=0,K2338=0,L2338=0,M2338=0,N2338=0,O2338=0,P2338=0,Q2338=0,R2338=0,S2338=0,T2338=0),0,AVERAGE($H2338:T2338))</f>
        <v>0</v>
      </c>
      <c r="V2338" s="272">
        <f t="shared" si="74"/>
        <v>0</v>
      </c>
      <c r="W2338" s="272">
        <f>IF(U2338&gt;11,(U2338-#REF!-#REF!),0)</f>
        <v>0</v>
      </c>
    </row>
    <row r="2339" spans="1:23" s="2" customFormat="1" ht="10.7">
      <c r="A2339" s="259">
        <v>2314</v>
      </c>
      <c r="B2339" s="189"/>
      <c r="C2339" s="186"/>
      <c r="D2339" s="187"/>
      <c r="E2339" s="186"/>
      <c r="F2339" s="188"/>
      <c r="G2339" s="262">
        <f t="shared" si="73"/>
        <v>0</v>
      </c>
      <c r="H2339" s="192"/>
      <c r="I2339" s="187"/>
      <c r="J2339" s="187"/>
      <c r="K2339" s="187"/>
      <c r="L2339" s="187"/>
      <c r="M2339" s="187"/>
      <c r="N2339" s="187"/>
      <c r="O2339" s="187"/>
      <c r="P2339" s="187"/>
      <c r="Q2339" s="187"/>
      <c r="R2339" s="187"/>
      <c r="S2339" s="187"/>
      <c r="T2339" s="269"/>
      <c r="U2339" s="271">
        <f>IF(AND(H2339=0,I2339=0,J2339=0,K2339=0,L2339=0,M2339=0,N2339=0,O2339=0,P2339=0,Q2339=0,R2339=0,S2339=0,T2339=0),0,AVERAGE($H2339:T2339))</f>
        <v>0</v>
      </c>
      <c r="V2339" s="272">
        <f t="shared" si="74"/>
        <v>0</v>
      </c>
      <c r="W2339" s="272">
        <f>IF(U2339&gt;11,(U2339-#REF!-#REF!),0)</f>
        <v>0</v>
      </c>
    </row>
    <row r="2340" spans="1:23" s="2" customFormat="1" ht="10.7">
      <c r="A2340" s="259">
        <v>2315</v>
      </c>
      <c r="B2340" s="189"/>
      <c r="C2340" s="186"/>
      <c r="D2340" s="187"/>
      <c r="E2340" s="186"/>
      <c r="F2340" s="188"/>
      <c r="G2340" s="262">
        <f t="shared" si="73"/>
        <v>0</v>
      </c>
      <c r="H2340" s="192"/>
      <c r="I2340" s="187"/>
      <c r="J2340" s="187"/>
      <c r="K2340" s="187"/>
      <c r="L2340" s="187"/>
      <c r="M2340" s="187"/>
      <c r="N2340" s="187"/>
      <c r="O2340" s="187"/>
      <c r="P2340" s="187"/>
      <c r="Q2340" s="187"/>
      <c r="R2340" s="187"/>
      <c r="S2340" s="187"/>
      <c r="T2340" s="269"/>
      <c r="U2340" s="271">
        <f>IF(AND(H2340=0,I2340=0,J2340=0,K2340=0,L2340=0,M2340=0,N2340=0,O2340=0,P2340=0,Q2340=0,R2340=0,S2340=0,T2340=0),0,AVERAGE($H2340:T2340))</f>
        <v>0</v>
      </c>
      <c r="V2340" s="272">
        <f t="shared" si="74"/>
        <v>0</v>
      </c>
      <c r="W2340" s="272">
        <f>IF(U2340&gt;11,(U2340-#REF!-#REF!),0)</f>
        <v>0</v>
      </c>
    </row>
    <row r="2341" spans="1:23" s="2" customFormat="1" ht="10.7">
      <c r="A2341" s="259">
        <v>2316</v>
      </c>
      <c r="B2341" s="189"/>
      <c r="C2341" s="186"/>
      <c r="D2341" s="187"/>
      <c r="E2341" s="186"/>
      <c r="F2341" s="188"/>
      <c r="G2341" s="262">
        <f t="shared" si="73"/>
        <v>0</v>
      </c>
      <c r="H2341" s="192"/>
      <c r="I2341" s="187"/>
      <c r="J2341" s="187"/>
      <c r="K2341" s="187"/>
      <c r="L2341" s="187"/>
      <c r="M2341" s="187"/>
      <c r="N2341" s="187"/>
      <c r="O2341" s="187"/>
      <c r="P2341" s="187"/>
      <c r="Q2341" s="187"/>
      <c r="R2341" s="187"/>
      <c r="S2341" s="187"/>
      <c r="T2341" s="269"/>
      <c r="U2341" s="271">
        <f>IF(AND(H2341=0,I2341=0,J2341=0,K2341=0,L2341=0,M2341=0,N2341=0,O2341=0,P2341=0,Q2341=0,R2341=0,S2341=0,T2341=0),0,AVERAGE($H2341:T2341))</f>
        <v>0</v>
      </c>
      <c r="V2341" s="272">
        <f t="shared" si="74"/>
        <v>0</v>
      </c>
      <c r="W2341" s="272">
        <f>IF(U2341&gt;11,(U2341-#REF!-#REF!),0)</f>
        <v>0</v>
      </c>
    </row>
    <row r="2342" spans="1:23" s="2" customFormat="1" ht="10.7">
      <c r="A2342" s="259">
        <v>2317</v>
      </c>
      <c r="B2342" s="189"/>
      <c r="C2342" s="186"/>
      <c r="D2342" s="187"/>
      <c r="E2342" s="186"/>
      <c r="F2342" s="188"/>
      <c r="G2342" s="262">
        <f t="shared" si="73"/>
        <v>0</v>
      </c>
      <c r="H2342" s="192"/>
      <c r="I2342" s="187"/>
      <c r="J2342" s="187"/>
      <c r="K2342" s="187"/>
      <c r="L2342" s="187"/>
      <c r="M2342" s="187"/>
      <c r="N2342" s="187"/>
      <c r="O2342" s="187"/>
      <c r="P2342" s="187"/>
      <c r="Q2342" s="187"/>
      <c r="R2342" s="187"/>
      <c r="S2342" s="187"/>
      <c r="T2342" s="269"/>
      <c r="U2342" s="271">
        <f>IF(AND(H2342=0,I2342=0,J2342=0,K2342=0,L2342=0,M2342=0,N2342=0,O2342=0,P2342=0,Q2342=0,R2342=0,S2342=0,T2342=0),0,AVERAGE($H2342:T2342))</f>
        <v>0</v>
      </c>
      <c r="V2342" s="272">
        <f t="shared" si="74"/>
        <v>0</v>
      </c>
      <c r="W2342" s="272">
        <f>IF(U2342&gt;11,(U2342-#REF!-#REF!),0)</f>
        <v>0</v>
      </c>
    </row>
    <row r="2343" spans="1:23" s="2" customFormat="1" ht="10.7">
      <c r="A2343" s="259">
        <v>2318</v>
      </c>
      <c r="B2343" s="189"/>
      <c r="C2343" s="186"/>
      <c r="D2343" s="187"/>
      <c r="E2343" s="186"/>
      <c r="F2343" s="188"/>
      <c r="G2343" s="262">
        <f t="shared" si="73"/>
        <v>0</v>
      </c>
      <c r="H2343" s="192"/>
      <c r="I2343" s="187"/>
      <c r="J2343" s="187"/>
      <c r="K2343" s="187"/>
      <c r="L2343" s="187"/>
      <c r="M2343" s="187"/>
      <c r="N2343" s="187"/>
      <c r="O2343" s="187"/>
      <c r="P2343" s="187"/>
      <c r="Q2343" s="187"/>
      <c r="R2343" s="187"/>
      <c r="S2343" s="187"/>
      <c r="T2343" s="269"/>
      <c r="U2343" s="271">
        <f>IF(AND(H2343=0,I2343=0,J2343=0,K2343=0,L2343=0,M2343=0,N2343=0,O2343=0,P2343=0,Q2343=0,R2343=0,S2343=0,T2343=0),0,AVERAGE($H2343:T2343))</f>
        <v>0</v>
      </c>
      <c r="V2343" s="272">
        <f t="shared" si="74"/>
        <v>0</v>
      </c>
      <c r="W2343" s="272">
        <f>IF(U2343&gt;11,(U2343-#REF!-#REF!),0)</f>
        <v>0</v>
      </c>
    </row>
    <row r="2344" spans="1:23" s="2" customFormat="1" ht="10.7">
      <c r="A2344" s="259">
        <v>2319</v>
      </c>
      <c r="B2344" s="189"/>
      <c r="C2344" s="186"/>
      <c r="D2344" s="187"/>
      <c r="E2344" s="186"/>
      <c r="F2344" s="188"/>
      <c r="G2344" s="262">
        <f t="shared" si="73"/>
        <v>0</v>
      </c>
      <c r="H2344" s="192"/>
      <c r="I2344" s="187"/>
      <c r="J2344" s="187"/>
      <c r="K2344" s="187"/>
      <c r="L2344" s="187"/>
      <c r="M2344" s="187"/>
      <c r="N2344" s="187"/>
      <c r="O2344" s="187"/>
      <c r="P2344" s="187"/>
      <c r="Q2344" s="187"/>
      <c r="R2344" s="187"/>
      <c r="S2344" s="187"/>
      <c r="T2344" s="269"/>
      <c r="U2344" s="271">
        <f>IF(AND(H2344=0,I2344=0,J2344=0,K2344=0,L2344=0,M2344=0,N2344=0,O2344=0,P2344=0,Q2344=0,R2344=0,S2344=0,T2344=0),0,AVERAGE($H2344:T2344))</f>
        <v>0</v>
      </c>
      <c r="V2344" s="272">
        <f t="shared" si="74"/>
        <v>0</v>
      </c>
      <c r="W2344" s="272">
        <f>IF(U2344&gt;11,(U2344-#REF!-#REF!),0)</f>
        <v>0</v>
      </c>
    </row>
    <row r="2345" spans="1:23" s="2" customFormat="1" ht="10.7">
      <c r="A2345" s="259">
        <v>2320</v>
      </c>
      <c r="B2345" s="189"/>
      <c r="C2345" s="186"/>
      <c r="D2345" s="187"/>
      <c r="E2345" s="186"/>
      <c r="F2345" s="188"/>
      <c r="G2345" s="262">
        <f t="shared" si="73"/>
        <v>0</v>
      </c>
      <c r="H2345" s="192"/>
      <c r="I2345" s="187"/>
      <c r="J2345" s="187"/>
      <c r="K2345" s="187"/>
      <c r="L2345" s="187"/>
      <c r="M2345" s="187"/>
      <c r="N2345" s="187"/>
      <c r="O2345" s="187"/>
      <c r="P2345" s="187"/>
      <c r="Q2345" s="187"/>
      <c r="R2345" s="187"/>
      <c r="S2345" s="187"/>
      <c r="T2345" s="269"/>
      <c r="U2345" s="271">
        <f>IF(AND(H2345=0,I2345=0,J2345=0,K2345=0,L2345=0,M2345=0,N2345=0,O2345=0,P2345=0,Q2345=0,R2345=0,S2345=0,T2345=0),0,AVERAGE($H2345:T2345))</f>
        <v>0</v>
      </c>
      <c r="V2345" s="272">
        <f t="shared" si="74"/>
        <v>0</v>
      </c>
      <c r="W2345" s="272">
        <f>IF(U2345&gt;11,(U2345-#REF!-#REF!),0)</f>
        <v>0</v>
      </c>
    </row>
    <row r="2346" spans="1:23" s="2" customFormat="1" ht="10.7">
      <c r="A2346" s="259">
        <v>2321</v>
      </c>
      <c r="B2346" s="189"/>
      <c r="C2346" s="186"/>
      <c r="D2346" s="187"/>
      <c r="E2346" s="186"/>
      <c r="F2346" s="188"/>
      <c r="G2346" s="262">
        <f t="shared" si="73"/>
        <v>0</v>
      </c>
      <c r="H2346" s="192"/>
      <c r="I2346" s="187"/>
      <c r="J2346" s="187"/>
      <c r="K2346" s="187"/>
      <c r="L2346" s="187"/>
      <c r="M2346" s="187"/>
      <c r="N2346" s="187"/>
      <c r="O2346" s="187"/>
      <c r="P2346" s="187"/>
      <c r="Q2346" s="187"/>
      <c r="R2346" s="187"/>
      <c r="S2346" s="187"/>
      <c r="T2346" s="269"/>
      <c r="U2346" s="271">
        <f>IF(AND(H2346=0,I2346=0,J2346=0,K2346=0,L2346=0,M2346=0,N2346=0,O2346=0,P2346=0,Q2346=0,R2346=0,S2346=0,T2346=0),0,AVERAGE($H2346:T2346))</f>
        <v>0</v>
      </c>
      <c r="V2346" s="272">
        <f t="shared" si="74"/>
        <v>0</v>
      </c>
      <c r="W2346" s="272">
        <f>IF(U2346&gt;11,(U2346-#REF!-#REF!),0)</f>
        <v>0</v>
      </c>
    </row>
    <row r="2347" spans="1:23" s="2" customFormat="1" ht="10.7">
      <c r="A2347" s="259">
        <v>2322</v>
      </c>
      <c r="B2347" s="189"/>
      <c r="C2347" s="186"/>
      <c r="D2347" s="187"/>
      <c r="E2347" s="186"/>
      <c r="F2347" s="188"/>
      <c r="G2347" s="262">
        <f t="shared" si="73"/>
        <v>0</v>
      </c>
      <c r="H2347" s="192"/>
      <c r="I2347" s="187"/>
      <c r="J2347" s="187"/>
      <c r="K2347" s="187"/>
      <c r="L2347" s="187"/>
      <c r="M2347" s="187"/>
      <c r="N2347" s="187"/>
      <c r="O2347" s="187"/>
      <c r="P2347" s="187"/>
      <c r="Q2347" s="187"/>
      <c r="R2347" s="187"/>
      <c r="S2347" s="187"/>
      <c r="T2347" s="269"/>
      <c r="U2347" s="271">
        <f>IF(AND(H2347=0,I2347=0,J2347=0,K2347=0,L2347=0,M2347=0,N2347=0,O2347=0,P2347=0,Q2347=0,R2347=0,S2347=0,T2347=0),0,AVERAGE($H2347:T2347))</f>
        <v>0</v>
      </c>
      <c r="V2347" s="272">
        <f t="shared" si="74"/>
        <v>0</v>
      </c>
      <c r="W2347" s="272">
        <f>IF(U2347&gt;11,(U2347-#REF!-#REF!),0)</f>
        <v>0</v>
      </c>
    </row>
    <row r="2348" spans="1:23" s="2" customFormat="1" ht="10.7">
      <c r="A2348" s="259">
        <v>2323</v>
      </c>
      <c r="B2348" s="189"/>
      <c r="C2348" s="186"/>
      <c r="D2348" s="187"/>
      <c r="E2348" s="186"/>
      <c r="F2348" s="188"/>
      <c r="G2348" s="262">
        <f t="shared" si="73"/>
        <v>0</v>
      </c>
      <c r="H2348" s="192"/>
      <c r="I2348" s="187"/>
      <c r="J2348" s="187"/>
      <c r="K2348" s="187"/>
      <c r="L2348" s="187"/>
      <c r="M2348" s="187"/>
      <c r="N2348" s="187"/>
      <c r="O2348" s="187"/>
      <c r="P2348" s="187"/>
      <c r="Q2348" s="187"/>
      <c r="R2348" s="187"/>
      <c r="S2348" s="187"/>
      <c r="T2348" s="269"/>
      <c r="U2348" s="271">
        <f>IF(AND(H2348=0,I2348=0,J2348=0,K2348=0,L2348=0,M2348=0,N2348=0,O2348=0,P2348=0,Q2348=0,R2348=0,S2348=0,T2348=0),0,AVERAGE($H2348:T2348))</f>
        <v>0</v>
      </c>
      <c r="V2348" s="272">
        <f t="shared" si="74"/>
        <v>0</v>
      </c>
      <c r="W2348" s="272">
        <f>IF(U2348&gt;11,(U2348-#REF!-#REF!),0)</f>
        <v>0</v>
      </c>
    </row>
    <row r="2349" spans="1:23" s="2" customFormat="1" ht="10.7">
      <c r="A2349" s="259">
        <v>2324</v>
      </c>
      <c r="B2349" s="189"/>
      <c r="C2349" s="186"/>
      <c r="D2349" s="187"/>
      <c r="E2349" s="186"/>
      <c r="F2349" s="188"/>
      <c r="G2349" s="262">
        <f t="shared" si="73"/>
        <v>0</v>
      </c>
      <c r="H2349" s="192"/>
      <c r="I2349" s="187"/>
      <c r="J2349" s="187"/>
      <c r="K2349" s="187"/>
      <c r="L2349" s="187"/>
      <c r="M2349" s="187"/>
      <c r="N2349" s="187"/>
      <c r="O2349" s="187"/>
      <c r="P2349" s="187"/>
      <c r="Q2349" s="187"/>
      <c r="R2349" s="187"/>
      <c r="S2349" s="187"/>
      <c r="T2349" s="269"/>
      <c r="U2349" s="271">
        <f>IF(AND(H2349=0,I2349=0,J2349=0,K2349=0,L2349=0,M2349=0,N2349=0,O2349=0,P2349=0,Q2349=0,R2349=0,S2349=0,T2349=0),0,AVERAGE($H2349:T2349))</f>
        <v>0</v>
      </c>
      <c r="V2349" s="272">
        <f t="shared" si="74"/>
        <v>0</v>
      </c>
      <c r="W2349" s="272">
        <f>IF(U2349&gt;11,(U2349-#REF!-#REF!),0)</f>
        <v>0</v>
      </c>
    </row>
    <row r="2350" spans="1:23" s="2" customFormat="1" ht="10.7">
      <c r="A2350" s="259">
        <v>2325</v>
      </c>
      <c r="B2350" s="189"/>
      <c r="C2350" s="186"/>
      <c r="D2350" s="187"/>
      <c r="E2350" s="186"/>
      <c r="F2350" s="188"/>
      <c r="G2350" s="262">
        <f t="shared" si="73"/>
        <v>0</v>
      </c>
      <c r="H2350" s="192"/>
      <c r="I2350" s="187"/>
      <c r="J2350" s="187"/>
      <c r="K2350" s="187"/>
      <c r="L2350" s="187"/>
      <c r="M2350" s="187"/>
      <c r="N2350" s="187"/>
      <c r="O2350" s="187"/>
      <c r="P2350" s="187"/>
      <c r="Q2350" s="187"/>
      <c r="R2350" s="187"/>
      <c r="S2350" s="187"/>
      <c r="T2350" s="269"/>
      <c r="U2350" s="271">
        <f>IF(AND(H2350=0,I2350=0,J2350=0,K2350=0,L2350=0,M2350=0,N2350=0,O2350=0,P2350=0,Q2350=0,R2350=0,S2350=0,T2350=0),0,AVERAGE($H2350:T2350))</f>
        <v>0</v>
      </c>
      <c r="V2350" s="272">
        <f t="shared" si="74"/>
        <v>0</v>
      </c>
      <c r="W2350" s="272">
        <f>IF(U2350&gt;11,(U2350-#REF!-#REF!),0)</f>
        <v>0</v>
      </c>
    </row>
    <row r="2351" spans="1:23" s="2" customFormat="1" ht="10.7">
      <c r="A2351" s="259">
        <v>2326</v>
      </c>
      <c r="B2351" s="189"/>
      <c r="C2351" s="186"/>
      <c r="D2351" s="187"/>
      <c r="E2351" s="186"/>
      <c r="F2351" s="188"/>
      <c r="G2351" s="262">
        <f t="shared" si="73"/>
        <v>0</v>
      </c>
      <c r="H2351" s="192"/>
      <c r="I2351" s="187"/>
      <c r="J2351" s="187"/>
      <c r="K2351" s="187"/>
      <c r="L2351" s="187"/>
      <c r="M2351" s="187"/>
      <c r="N2351" s="187"/>
      <c r="O2351" s="187"/>
      <c r="P2351" s="187"/>
      <c r="Q2351" s="187"/>
      <c r="R2351" s="187"/>
      <c r="S2351" s="187"/>
      <c r="T2351" s="269"/>
      <c r="U2351" s="271">
        <f>IF(AND(H2351=0,I2351=0,J2351=0,K2351=0,L2351=0,M2351=0,N2351=0,O2351=0,P2351=0,Q2351=0,R2351=0,S2351=0,T2351=0),0,AVERAGE($H2351:T2351))</f>
        <v>0</v>
      </c>
      <c r="V2351" s="272">
        <f t="shared" si="74"/>
        <v>0</v>
      </c>
      <c r="W2351" s="272">
        <f>IF(U2351&gt;11,(U2351-#REF!-#REF!),0)</f>
        <v>0</v>
      </c>
    </row>
    <row r="2352" spans="1:23" s="2" customFormat="1" ht="10.7">
      <c r="A2352" s="259">
        <v>2327</v>
      </c>
      <c r="B2352" s="189"/>
      <c r="C2352" s="186"/>
      <c r="D2352" s="187"/>
      <c r="E2352" s="186"/>
      <c r="F2352" s="188"/>
      <c r="G2352" s="262">
        <f t="shared" si="73"/>
        <v>0</v>
      </c>
      <c r="H2352" s="192"/>
      <c r="I2352" s="187"/>
      <c r="J2352" s="187"/>
      <c r="K2352" s="187"/>
      <c r="L2352" s="187"/>
      <c r="M2352" s="187"/>
      <c r="N2352" s="187"/>
      <c r="O2352" s="187"/>
      <c r="P2352" s="187"/>
      <c r="Q2352" s="187"/>
      <c r="R2352" s="187"/>
      <c r="S2352" s="187"/>
      <c r="T2352" s="269"/>
      <c r="U2352" s="271">
        <f>IF(AND(H2352=0,I2352=0,J2352=0,K2352=0,L2352=0,M2352=0,N2352=0,O2352=0,P2352=0,Q2352=0,R2352=0,S2352=0,T2352=0),0,AVERAGE($H2352:T2352))</f>
        <v>0</v>
      </c>
      <c r="V2352" s="272">
        <f t="shared" si="74"/>
        <v>0</v>
      </c>
      <c r="W2352" s="272">
        <f>IF(U2352&gt;11,(U2352-#REF!-#REF!),0)</f>
        <v>0</v>
      </c>
    </row>
    <row r="2353" spans="1:23" s="2" customFormat="1" ht="10.7">
      <c r="A2353" s="259">
        <v>2328</v>
      </c>
      <c r="B2353" s="189"/>
      <c r="C2353" s="186"/>
      <c r="D2353" s="187"/>
      <c r="E2353" s="186"/>
      <c r="F2353" s="188"/>
      <c r="G2353" s="262">
        <f t="shared" si="73"/>
        <v>0</v>
      </c>
      <c r="H2353" s="192"/>
      <c r="I2353" s="187"/>
      <c r="J2353" s="187"/>
      <c r="K2353" s="187"/>
      <c r="L2353" s="187"/>
      <c r="M2353" s="187"/>
      <c r="N2353" s="187"/>
      <c r="O2353" s="187"/>
      <c r="P2353" s="187"/>
      <c r="Q2353" s="187"/>
      <c r="R2353" s="187"/>
      <c r="S2353" s="187"/>
      <c r="T2353" s="269"/>
      <c r="U2353" s="271">
        <f>IF(AND(H2353=0,I2353=0,J2353=0,K2353=0,L2353=0,M2353=0,N2353=0,O2353=0,P2353=0,Q2353=0,R2353=0,S2353=0,T2353=0),0,AVERAGE($H2353:T2353))</f>
        <v>0</v>
      </c>
      <c r="V2353" s="272">
        <f t="shared" si="74"/>
        <v>0</v>
      </c>
      <c r="W2353" s="272">
        <f>IF(U2353&gt;11,(U2353-#REF!-#REF!),0)</f>
        <v>0</v>
      </c>
    </row>
    <row r="2354" spans="1:23" s="2" customFormat="1" ht="10.7">
      <c r="A2354" s="259">
        <v>2329</v>
      </c>
      <c r="B2354" s="189"/>
      <c r="C2354" s="186"/>
      <c r="D2354" s="187"/>
      <c r="E2354" s="186"/>
      <c r="F2354" s="188"/>
      <c r="G2354" s="262">
        <f t="shared" si="73"/>
        <v>0</v>
      </c>
      <c r="H2354" s="192"/>
      <c r="I2354" s="187"/>
      <c r="J2354" s="187"/>
      <c r="K2354" s="187"/>
      <c r="L2354" s="187"/>
      <c r="M2354" s="187"/>
      <c r="N2354" s="187"/>
      <c r="O2354" s="187"/>
      <c r="P2354" s="187"/>
      <c r="Q2354" s="187"/>
      <c r="R2354" s="187"/>
      <c r="S2354" s="187"/>
      <c r="T2354" s="269"/>
      <c r="U2354" s="271">
        <f>IF(AND(H2354=0,I2354=0,J2354=0,K2354=0,L2354=0,M2354=0,N2354=0,O2354=0,P2354=0,Q2354=0,R2354=0,S2354=0,T2354=0),0,AVERAGE($H2354:T2354))</f>
        <v>0</v>
      </c>
      <c r="V2354" s="272">
        <f t="shared" si="74"/>
        <v>0</v>
      </c>
      <c r="W2354" s="272">
        <f>IF(U2354&gt;11,(U2354-#REF!-#REF!),0)</f>
        <v>0</v>
      </c>
    </row>
    <row r="2355" spans="1:23" s="2" customFormat="1" ht="10.7">
      <c r="A2355" s="259">
        <v>2330</v>
      </c>
      <c r="B2355" s="189"/>
      <c r="C2355" s="186"/>
      <c r="D2355" s="187"/>
      <c r="E2355" s="186"/>
      <c r="F2355" s="188"/>
      <c r="G2355" s="262">
        <f t="shared" si="73"/>
        <v>0</v>
      </c>
      <c r="H2355" s="192"/>
      <c r="I2355" s="187"/>
      <c r="J2355" s="187"/>
      <c r="K2355" s="187"/>
      <c r="L2355" s="187"/>
      <c r="M2355" s="187"/>
      <c r="N2355" s="187"/>
      <c r="O2355" s="187"/>
      <c r="P2355" s="187"/>
      <c r="Q2355" s="187"/>
      <c r="R2355" s="187"/>
      <c r="S2355" s="187"/>
      <c r="T2355" s="269"/>
      <c r="U2355" s="271">
        <f>IF(AND(H2355=0,I2355=0,J2355=0,K2355=0,L2355=0,M2355=0,N2355=0,O2355=0,P2355=0,Q2355=0,R2355=0,S2355=0,T2355=0),0,AVERAGE($H2355:T2355))</f>
        <v>0</v>
      </c>
      <c r="V2355" s="272">
        <f t="shared" si="74"/>
        <v>0</v>
      </c>
      <c r="W2355" s="272">
        <f>IF(U2355&gt;11,(U2355-#REF!-#REF!),0)</f>
        <v>0</v>
      </c>
    </row>
    <row r="2356" spans="1:23" s="2" customFormat="1" ht="10.7">
      <c r="A2356" s="259">
        <v>2331</v>
      </c>
      <c r="B2356" s="189"/>
      <c r="C2356" s="186"/>
      <c r="D2356" s="187"/>
      <c r="E2356" s="186"/>
      <c r="F2356" s="188"/>
      <c r="G2356" s="262">
        <f t="shared" si="73"/>
        <v>0</v>
      </c>
      <c r="H2356" s="192"/>
      <c r="I2356" s="187"/>
      <c r="J2356" s="187"/>
      <c r="K2356" s="187"/>
      <c r="L2356" s="187"/>
      <c r="M2356" s="187"/>
      <c r="N2356" s="187"/>
      <c r="O2356" s="187"/>
      <c r="P2356" s="187"/>
      <c r="Q2356" s="187"/>
      <c r="R2356" s="187"/>
      <c r="S2356" s="187"/>
      <c r="T2356" s="269"/>
      <c r="U2356" s="271">
        <f>IF(AND(H2356=0,I2356=0,J2356=0,K2356=0,L2356=0,M2356=0,N2356=0,O2356=0,P2356=0,Q2356=0,R2356=0,S2356=0,T2356=0),0,AVERAGE($H2356:T2356))</f>
        <v>0</v>
      </c>
      <c r="V2356" s="272">
        <f t="shared" si="74"/>
        <v>0</v>
      </c>
      <c r="W2356" s="272">
        <f>IF(U2356&gt;11,(U2356-#REF!-#REF!),0)</f>
        <v>0</v>
      </c>
    </row>
    <row r="2357" spans="1:23" s="2" customFormat="1" ht="10.7">
      <c r="A2357" s="259">
        <v>2332</v>
      </c>
      <c r="B2357" s="189"/>
      <c r="C2357" s="186"/>
      <c r="D2357" s="187"/>
      <c r="E2357" s="186"/>
      <c r="F2357" s="188"/>
      <c r="G2357" s="262">
        <f t="shared" si="73"/>
        <v>0</v>
      </c>
      <c r="H2357" s="192"/>
      <c r="I2357" s="187"/>
      <c r="J2357" s="187"/>
      <c r="K2357" s="187"/>
      <c r="L2357" s="187"/>
      <c r="M2357" s="187"/>
      <c r="N2357" s="187"/>
      <c r="O2357" s="187"/>
      <c r="P2357" s="187"/>
      <c r="Q2357" s="187"/>
      <c r="R2357" s="187"/>
      <c r="S2357" s="187"/>
      <c r="T2357" s="269"/>
      <c r="U2357" s="271">
        <f>IF(AND(H2357=0,I2357=0,J2357=0,K2357=0,L2357=0,M2357=0,N2357=0,O2357=0,P2357=0,Q2357=0,R2357=0,S2357=0,T2357=0),0,AVERAGE($H2357:T2357))</f>
        <v>0</v>
      </c>
      <c r="V2357" s="272">
        <f t="shared" si="74"/>
        <v>0</v>
      </c>
      <c r="W2357" s="272">
        <f>IF(U2357&gt;11,(U2357-#REF!-#REF!),0)</f>
        <v>0</v>
      </c>
    </row>
    <row r="2358" spans="1:23" s="2" customFormat="1" ht="10.7">
      <c r="A2358" s="259">
        <v>2333</v>
      </c>
      <c r="B2358" s="189"/>
      <c r="C2358" s="186"/>
      <c r="D2358" s="187"/>
      <c r="E2358" s="186"/>
      <c r="F2358" s="188"/>
      <c r="G2358" s="262">
        <f t="shared" si="73"/>
        <v>0</v>
      </c>
      <c r="H2358" s="192"/>
      <c r="I2358" s="187"/>
      <c r="J2358" s="187"/>
      <c r="K2358" s="187"/>
      <c r="L2358" s="187"/>
      <c r="M2358" s="187"/>
      <c r="N2358" s="187"/>
      <c r="O2358" s="187"/>
      <c r="P2358" s="187"/>
      <c r="Q2358" s="187"/>
      <c r="R2358" s="187"/>
      <c r="S2358" s="187"/>
      <c r="T2358" s="269"/>
      <c r="U2358" s="271">
        <f>IF(AND(H2358=0,I2358=0,J2358=0,K2358=0,L2358=0,M2358=0,N2358=0,O2358=0,P2358=0,Q2358=0,R2358=0,S2358=0,T2358=0),0,AVERAGE($H2358:T2358))</f>
        <v>0</v>
      </c>
      <c r="V2358" s="272">
        <f t="shared" si="74"/>
        <v>0</v>
      </c>
      <c r="W2358" s="272">
        <f>IF(U2358&gt;11,(U2358-#REF!-#REF!),0)</f>
        <v>0</v>
      </c>
    </row>
    <row r="2359" spans="1:23" s="2" customFormat="1" ht="10.7">
      <c r="A2359" s="259">
        <v>2334</v>
      </c>
      <c r="B2359" s="189"/>
      <c r="C2359" s="186"/>
      <c r="D2359" s="187"/>
      <c r="E2359" s="186"/>
      <c r="F2359" s="188"/>
      <c r="G2359" s="262">
        <f t="shared" si="73"/>
        <v>0</v>
      </c>
      <c r="H2359" s="192"/>
      <c r="I2359" s="187"/>
      <c r="J2359" s="187"/>
      <c r="K2359" s="187"/>
      <c r="L2359" s="187"/>
      <c r="M2359" s="187"/>
      <c r="N2359" s="187"/>
      <c r="O2359" s="187"/>
      <c r="P2359" s="187"/>
      <c r="Q2359" s="187"/>
      <c r="R2359" s="187"/>
      <c r="S2359" s="187"/>
      <c r="T2359" s="269"/>
      <c r="U2359" s="271">
        <f>IF(AND(H2359=0,I2359=0,J2359=0,K2359=0,L2359=0,M2359=0,N2359=0,O2359=0,P2359=0,Q2359=0,R2359=0,S2359=0,T2359=0),0,AVERAGE($H2359:T2359))</f>
        <v>0</v>
      </c>
      <c r="V2359" s="272">
        <f t="shared" si="74"/>
        <v>0</v>
      </c>
      <c r="W2359" s="272">
        <f>IF(U2359&gt;11,(U2359-#REF!-#REF!),0)</f>
        <v>0</v>
      </c>
    </row>
    <row r="2360" spans="1:23" s="2" customFormat="1" ht="10.7">
      <c r="A2360" s="259">
        <v>2335</v>
      </c>
      <c r="B2360" s="189"/>
      <c r="C2360" s="186"/>
      <c r="D2360" s="187"/>
      <c r="E2360" s="186"/>
      <c r="F2360" s="188"/>
      <c r="G2360" s="262">
        <f t="shared" si="73"/>
        <v>0</v>
      </c>
      <c r="H2360" s="192"/>
      <c r="I2360" s="187"/>
      <c r="J2360" s="187"/>
      <c r="K2360" s="187"/>
      <c r="L2360" s="187"/>
      <c r="M2360" s="187"/>
      <c r="N2360" s="187"/>
      <c r="O2360" s="187"/>
      <c r="P2360" s="187"/>
      <c r="Q2360" s="187"/>
      <c r="R2360" s="187"/>
      <c r="S2360" s="187"/>
      <c r="T2360" s="269"/>
      <c r="U2360" s="271">
        <f>IF(AND(H2360=0,I2360=0,J2360=0,K2360=0,L2360=0,M2360=0,N2360=0,O2360=0,P2360=0,Q2360=0,R2360=0,S2360=0,T2360=0),0,AVERAGE($H2360:T2360))</f>
        <v>0</v>
      </c>
      <c r="V2360" s="272">
        <f t="shared" si="74"/>
        <v>0</v>
      </c>
      <c r="W2360" s="272">
        <f>IF(U2360&gt;11,(U2360-#REF!-#REF!),0)</f>
        <v>0</v>
      </c>
    </row>
    <row r="2361" spans="1:23" s="2" customFormat="1" ht="10.7">
      <c r="A2361" s="259">
        <v>2336</v>
      </c>
      <c r="B2361" s="189"/>
      <c r="C2361" s="186"/>
      <c r="D2361" s="187"/>
      <c r="E2361" s="186"/>
      <c r="F2361" s="188"/>
      <c r="G2361" s="262">
        <f t="shared" si="73"/>
        <v>0</v>
      </c>
      <c r="H2361" s="192"/>
      <c r="I2361" s="187"/>
      <c r="J2361" s="187"/>
      <c r="K2361" s="187"/>
      <c r="L2361" s="187"/>
      <c r="M2361" s="187"/>
      <c r="N2361" s="187"/>
      <c r="O2361" s="187"/>
      <c r="P2361" s="187"/>
      <c r="Q2361" s="187"/>
      <c r="R2361" s="187"/>
      <c r="S2361" s="187"/>
      <c r="T2361" s="269"/>
      <c r="U2361" s="271">
        <f>IF(AND(H2361=0,I2361=0,J2361=0,K2361=0,L2361=0,M2361=0,N2361=0,O2361=0,P2361=0,Q2361=0,R2361=0,S2361=0,T2361=0),0,AVERAGE($H2361:T2361))</f>
        <v>0</v>
      </c>
      <c r="V2361" s="272">
        <f t="shared" si="74"/>
        <v>0</v>
      </c>
      <c r="W2361" s="272">
        <f>IF(U2361&gt;11,(U2361-#REF!-#REF!),0)</f>
        <v>0</v>
      </c>
    </row>
    <row r="2362" spans="1:23" s="2" customFormat="1" ht="10.7">
      <c r="A2362" s="259">
        <v>2337</v>
      </c>
      <c r="B2362" s="189"/>
      <c r="C2362" s="186"/>
      <c r="D2362" s="187"/>
      <c r="E2362" s="186"/>
      <c r="F2362" s="188"/>
      <c r="G2362" s="262">
        <f t="shared" si="73"/>
        <v>0</v>
      </c>
      <c r="H2362" s="192"/>
      <c r="I2362" s="187"/>
      <c r="J2362" s="187"/>
      <c r="K2362" s="187"/>
      <c r="L2362" s="187"/>
      <c r="M2362" s="187"/>
      <c r="N2362" s="187"/>
      <c r="O2362" s="187"/>
      <c r="P2362" s="187"/>
      <c r="Q2362" s="187"/>
      <c r="R2362" s="187"/>
      <c r="S2362" s="187"/>
      <c r="T2362" s="269"/>
      <c r="U2362" s="271">
        <f>IF(AND(H2362=0,I2362=0,J2362=0,K2362=0,L2362=0,M2362=0,N2362=0,O2362=0,P2362=0,Q2362=0,R2362=0,S2362=0,T2362=0),0,AVERAGE($H2362:T2362))</f>
        <v>0</v>
      </c>
      <c r="V2362" s="272">
        <f t="shared" si="74"/>
        <v>0</v>
      </c>
      <c r="W2362" s="272">
        <f>IF(U2362&gt;11,(U2362-#REF!-#REF!),0)</f>
        <v>0</v>
      </c>
    </row>
    <row r="2363" spans="1:23" s="2" customFormat="1" ht="10.7">
      <c r="A2363" s="259">
        <v>2338</v>
      </c>
      <c r="B2363" s="189"/>
      <c r="C2363" s="186"/>
      <c r="D2363" s="187"/>
      <c r="E2363" s="186"/>
      <c r="F2363" s="188"/>
      <c r="G2363" s="262">
        <f t="shared" si="73"/>
        <v>0</v>
      </c>
      <c r="H2363" s="192"/>
      <c r="I2363" s="187"/>
      <c r="J2363" s="187"/>
      <c r="K2363" s="187"/>
      <c r="L2363" s="187"/>
      <c r="M2363" s="187"/>
      <c r="N2363" s="187"/>
      <c r="O2363" s="187"/>
      <c r="P2363" s="187"/>
      <c r="Q2363" s="187"/>
      <c r="R2363" s="187"/>
      <c r="S2363" s="187"/>
      <c r="T2363" s="269"/>
      <c r="U2363" s="271">
        <f>IF(AND(H2363=0,I2363=0,J2363=0,K2363=0,L2363=0,M2363=0,N2363=0,O2363=0,P2363=0,Q2363=0,R2363=0,S2363=0,T2363=0),0,AVERAGE($H2363:T2363))</f>
        <v>0</v>
      </c>
      <c r="V2363" s="272">
        <f t="shared" si="74"/>
        <v>0</v>
      </c>
      <c r="W2363" s="272">
        <f>IF(U2363&gt;11,(U2363-#REF!-#REF!),0)</f>
        <v>0</v>
      </c>
    </row>
    <row r="2364" spans="1:23" s="2" customFormat="1" ht="10.7">
      <c r="A2364" s="259">
        <v>2339</v>
      </c>
      <c r="B2364" s="189"/>
      <c r="C2364" s="186"/>
      <c r="D2364" s="187"/>
      <c r="E2364" s="186"/>
      <c r="F2364" s="188"/>
      <c r="G2364" s="262">
        <f t="shared" si="73"/>
        <v>0</v>
      </c>
      <c r="H2364" s="192"/>
      <c r="I2364" s="187"/>
      <c r="J2364" s="187"/>
      <c r="K2364" s="187"/>
      <c r="L2364" s="187"/>
      <c r="M2364" s="187"/>
      <c r="N2364" s="187"/>
      <c r="O2364" s="187"/>
      <c r="P2364" s="187"/>
      <c r="Q2364" s="187"/>
      <c r="R2364" s="187"/>
      <c r="S2364" s="187"/>
      <c r="T2364" s="269"/>
      <c r="U2364" s="271">
        <f>IF(AND(H2364=0,I2364=0,J2364=0,K2364=0,L2364=0,M2364=0,N2364=0,O2364=0,P2364=0,Q2364=0,R2364=0,S2364=0,T2364=0),0,AVERAGE($H2364:T2364))</f>
        <v>0</v>
      </c>
      <c r="V2364" s="272">
        <f t="shared" si="74"/>
        <v>0</v>
      </c>
      <c r="W2364" s="272">
        <f>IF(U2364&gt;11,(U2364-#REF!-#REF!),0)</f>
        <v>0</v>
      </c>
    </row>
    <row r="2365" spans="1:23" s="2" customFormat="1" ht="10.7">
      <c r="A2365" s="259">
        <v>2340</v>
      </c>
      <c r="B2365" s="189"/>
      <c r="C2365" s="186"/>
      <c r="D2365" s="187"/>
      <c r="E2365" s="186"/>
      <c r="F2365" s="188"/>
      <c r="G2365" s="262">
        <f t="shared" si="73"/>
        <v>0</v>
      </c>
      <c r="H2365" s="192"/>
      <c r="I2365" s="187"/>
      <c r="J2365" s="187"/>
      <c r="K2365" s="187"/>
      <c r="L2365" s="187"/>
      <c r="M2365" s="187"/>
      <c r="N2365" s="187"/>
      <c r="O2365" s="187"/>
      <c r="P2365" s="187"/>
      <c r="Q2365" s="187"/>
      <c r="R2365" s="187"/>
      <c r="S2365" s="187"/>
      <c r="T2365" s="269"/>
      <c r="U2365" s="271">
        <f>IF(AND(H2365=0,I2365=0,J2365=0,K2365=0,L2365=0,M2365=0,N2365=0,O2365=0,P2365=0,Q2365=0,R2365=0,S2365=0,T2365=0),0,AVERAGE($H2365:T2365))</f>
        <v>0</v>
      </c>
      <c r="V2365" s="272">
        <f t="shared" si="74"/>
        <v>0</v>
      </c>
      <c r="W2365" s="272">
        <f>IF(U2365&gt;11,(U2365-#REF!-#REF!),0)</f>
        <v>0</v>
      </c>
    </row>
    <row r="2366" spans="1:23" s="2" customFormat="1" ht="10.7">
      <c r="A2366" s="259">
        <v>2341</v>
      </c>
      <c r="B2366" s="189"/>
      <c r="C2366" s="186"/>
      <c r="D2366" s="187"/>
      <c r="E2366" s="186"/>
      <c r="F2366" s="188"/>
      <c r="G2366" s="262">
        <f t="shared" si="73"/>
        <v>0</v>
      </c>
      <c r="H2366" s="192"/>
      <c r="I2366" s="187"/>
      <c r="J2366" s="187"/>
      <c r="K2366" s="187"/>
      <c r="L2366" s="187"/>
      <c r="M2366" s="187"/>
      <c r="N2366" s="187"/>
      <c r="O2366" s="187"/>
      <c r="P2366" s="187"/>
      <c r="Q2366" s="187"/>
      <c r="R2366" s="187"/>
      <c r="S2366" s="187"/>
      <c r="T2366" s="269"/>
      <c r="U2366" s="271">
        <f>IF(AND(H2366=0,I2366=0,J2366=0,K2366=0,L2366=0,M2366=0,N2366=0,O2366=0,P2366=0,Q2366=0,R2366=0,S2366=0,T2366=0),0,AVERAGE($H2366:T2366))</f>
        <v>0</v>
      </c>
      <c r="V2366" s="272">
        <f t="shared" si="74"/>
        <v>0</v>
      </c>
      <c r="W2366" s="272">
        <f>IF(U2366&gt;11,(U2366-#REF!-#REF!),0)</f>
        <v>0</v>
      </c>
    </row>
    <row r="2367" spans="1:23" s="2" customFormat="1" ht="10.7">
      <c r="A2367" s="259">
        <v>2342</v>
      </c>
      <c r="B2367" s="189"/>
      <c r="C2367" s="186"/>
      <c r="D2367" s="187"/>
      <c r="E2367" s="186"/>
      <c r="F2367" s="188"/>
      <c r="G2367" s="262">
        <f t="shared" si="73"/>
        <v>0</v>
      </c>
      <c r="H2367" s="192"/>
      <c r="I2367" s="187"/>
      <c r="J2367" s="187"/>
      <c r="K2367" s="187"/>
      <c r="L2367" s="187"/>
      <c r="M2367" s="187"/>
      <c r="N2367" s="187"/>
      <c r="O2367" s="187"/>
      <c r="P2367" s="187"/>
      <c r="Q2367" s="187"/>
      <c r="R2367" s="187"/>
      <c r="S2367" s="187"/>
      <c r="T2367" s="269"/>
      <c r="U2367" s="271">
        <f>IF(AND(H2367=0,I2367=0,J2367=0,K2367=0,L2367=0,M2367=0,N2367=0,O2367=0,P2367=0,Q2367=0,R2367=0,S2367=0,T2367=0),0,AVERAGE($H2367:T2367))</f>
        <v>0</v>
      </c>
      <c r="V2367" s="272">
        <f t="shared" si="74"/>
        <v>0</v>
      </c>
      <c r="W2367" s="272">
        <f>IF(U2367&gt;11,(U2367-#REF!-#REF!),0)</f>
        <v>0</v>
      </c>
    </row>
    <row r="2368" spans="1:23" s="2" customFormat="1" ht="10.7">
      <c r="A2368" s="259">
        <v>2343</v>
      </c>
      <c r="B2368" s="189"/>
      <c r="C2368" s="186"/>
      <c r="D2368" s="187"/>
      <c r="E2368" s="186"/>
      <c r="F2368" s="188"/>
      <c r="G2368" s="262">
        <f t="shared" si="73"/>
        <v>0</v>
      </c>
      <c r="H2368" s="192"/>
      <c r="I2368" s="187"/>
      <c r="J2368" s="187"/>
      <c r="K2368" s="187"/>
      <c r="L2368" s="187"/>
      <c r="M2368" s="187"/>
      <c r="N2368" s="187"/>
      <c r="O2368" s="187"/>
      <c r="P2368" s="187"/>
      <c r="Q2368" s="187"/>
      <c r="R2368" s="187"/>
      <c r="S2368" s="187"/>
      <c r="T2368" s="269"/>
      <c r="U2368" s="271">
        <f>IF(AND(H2368=0,I2368=0,J2368=0,K2368=0,L2368=0,M2368=0,N2368=0,O2368=0,P2368=0,Q2368=0,R2368=0,S2368=0,T2368=0),0,AVERAGE($H2368:T2368))</f>
        <v>0</v>
      </c>
      <c r="V2368" s="272">
        <f t="shared" si="74"/>
        <v>0</v>
      </c>
      <c r="W2368" s="272">
        <f>IF(U2368&gt;11,(U2368-#REF!-#REF!),0)</f>
        <v>0</v>
      </c>
    </row>
    <row r="2369" spans="1:23" s="2" customFormat="1" ht="10.7">
      <c r="A2369" s="259">
        <v>2344</v>
      </c>
      <c r="B2369" s="189"/>
      <c r="C2369" s="186"/>
      <c r="D2369" s="187"/>
      <c r="E2369" s="186"/>
      <c r="F2369" s="188"/>
      <c r="G2369" s="262">
        <f t="shared" si="73"/>
        <v>0</v>
      </c>
      <c r="H2369" s="192"/>
      <c r="I2369" s="187"/>
      <c r="J2369" s="187"/>
      <c r="K2369" s="187"/>
      <c r="L2369" s="187"/>
      <c r="M2369" s="187"/>
      <c r="N2369" s="187"/>
      <c r="O2369" s="187"/>
      <c r="P2369" s="187"/>
      <c r="Q2369" s="187"/>
      <c r="R2369" s="187"/>
      <c r="S2369" s="187"/>
      <c r="T2369" s="269"/>
      <c r="U2369" s="271">
        <f>IF(AND(H2369=0,I2369=0,J2369=0,K2369=0,L2369=0,M2369=0,N2369=0,O2369=0,P2369=0,Q2369=0,R2369=0,S2369=0,T2369=0),0,AVERAGE($H2369:T2369))</f>
        <v>0</v>
      </c>
      <c r="V2369" s="272">
        <f t="shared" si="74"/>
        <v>0</v>
      </c>
      <c r="W2369" s="272">
        <f>IF(U2369&gt;11,(U2369-#REF!-#REF!),0)</f>
        <v>0</v>
      </c>
    </row>
    <row r="2370" spans="1:23" s="2" customFormat="1" ht="10.7">
      <c r="A2370" s="259">
        <v>2345</v>
      </c>
      <c r="B2370" s="189"/>
      <c r="C2370" s="186"/>
      <c r="D2370" s="187"/>
      <c r="E2370" s="186"/>
      <c r="F2370" s="188"/>
      <c r="G2370" s="262">
        <f t="shared" si="73"/>
        <v>0</v>
      </c>
      <c r="H2370" s="192"/>
      <c r="I2370" s="187"/>
      <c r="J2370" s="187"/>
      <c r="K2370" s="187"/>
      <c r="L2370" s="187"/>
      <c r="M2370" s="187"/>
      <c r="N2370" s="187"/>
      <c r="O2370" s="187"/>
      <c r="P2370" s="187"/>
      <c r="Q2370" s="187"/>
      <c r="R2370" s="187"/>
      <c r="S2370" s="187"/>
      <c r="T2370" s="269"/>
      <c r="U2370" s="271">
        <f>IF(AND(H2370=0,I2370=0,J2370=0,K2370=0,L2370=0,M2370=0,N2370=0,O2370=0,P2370=0,Q2370=0,R2370=0,S2370=0,T2370=0),0,AVERAGE($H2370:T2370))</f>
        <v>0</v>
      </c>
      <c r="V2370" s="272">
        <f t="shared" si="74"/>
        <v>0</v>
      </c>
      <c r="W2370" s="272">
        <f>IF(U2370&gt;11,(U2370-#REF!-#REF!),0)</f>
        <v>0</v>
      </c>
    </row>
    <row r="2371" spans="1:23" s="2" customFormat="1" ht="10.7">
      <c r="A2371" s="259">
        <v>2346</v>
      </c>
      <c r="B2371" s="189"/>
      <c r="C2371" s="186"/>
      <c r="D2371" s="187"/>
      <c r="E2371" s="186"/>
      <c r="F2371" s="188"/>
      <c r="G2371" s="262">
        <f t="shared" si="73"/>
        <v>0</v>
      </c>
      <c r="H2371" s="192"/>
      <c r="I2371" s="187"/>
      <c r="J2371" s="187"/>
      <c r="K2371" s="187"/>
      <c r="L2371" s="187"/>
      <c r="M2371" s="187"/>
      <c r="N2371" s="187"/>
      <c r="O2371" s="187"/>
      <c r="P2371" s="187"/>
      <c r="Q2371" s="187"/>
      <c r="R2371" s="187"/>
      <c r="S2371" s="187"/>
      <c r="T2371" s="269"/>
      <c r="U2371" s="271">
        <f>IF(AND(H2371=0,I2371=0,J2371=0,K2371=0,L2371=0,M2371=0,N2371=0,O2371=0,P2371=0,Q2371=0,R2371=0,S2371=0,T2371=0),0,AVERAGE($H2371:T2371))</f>
        <v>0</v>
      </c>
      <c r="V2371" s="272">
        <f t="shared" si="74"/>
        <v>0</v>
      </c>
      <c r="W2371" s="272">
        <f>IF(U2371&gt;11,(U2371-#REF!-#REF!),0)</f>
        <v>0</v>
      </c>
    </row>
    <row r="2372" spans="1:23" s="2" customFormat="1" ht="10.7">
      <c r="A2372" s="259">
        <v>2347</v>
      </c>
      <c r="B2372" s="189"/>
      <c r="C2372" s="186"/>
      <c r="D2372" s="187"/>
      <c r="E2372" s="186"/>
      <c r="F2372" s="188"/>
      <c r="G2372" s="262">
        <f t="shared" si="73"/>
        <v>0</v>
      </c>
      <c r="H2372" s="192"/>
      <c r="I2372" s="187"/>
      <c r="J2372" s="187"/>
      <c r="K2372" s="187"/>
      <c r="L2372" s="187"/>
      <c r="M2372" s="187"/>
      <c r="N2372" s="187"/>
      <c r="O2372" s="187"/>
      <c r="P2372" s="187"/>
      <c r="Q2372" s="187"/>
      <c r="R2372" s="187"/>
      <c r="S2372" s="187"/>
      <c r="T2372" s="269"/>
      <c r="U2372" s="271">
        <f>IF(AND(H2372=0,I2372=0,J2372=0,K2372=0,L2372=0,M2372=0,N2372=0,O2372=0,P2372=0,Q2372=0,R2372=0,S2372=0,T2372=0),0,AVERAGE($H2372:T2372))</f>
        <v>0</v>
      </c>
      <c r="V2372" s="272">
        <f t="shared" si="74"/>
        <v>0</v>
      </c>
      <c r="W2372" s="272">
        <f>IF(U2372&gt;11,(U2372-#REF!-#REF!),0)</f>
        <v>0</v>
      </c>
    </row>
    <row r="2373" spans="1:23" s="2" customFormat="1" ht="10.7">
      <c r="A2373" s="259">
        <v>2348</v>
      </c>
      <c r="B2373" s="189"/>
      <c r="C2373" s="186"/>
      <c r="D2373" s="187"/>
      <c r="E2373" s="186"/>
      <c r="F2373" s="188"/>
      <c r="G2373" s="262">
        <f t="shared" si="73"/>
        <v>0</v>
      </c>
      <c r="H2373" s="192"/>
      <c r="I2373" s="187"/>
      <c r="J2373" s="187"/>
      <c r="K2373" s="187"/>
      <c r="L2373" s="187"/>
      <c r="M2373" s="187"/>
      <c r="N2373" s="187"/>
      <c r="O2373" s="187"/>
      <c r="P2373" s="187"/>
      <c r="Q2373" s="187"/>
      <c r="R2373" s="187"/>
      <c r="S2373" s="187"/>
      <c r="T2373" s="269"/>
      <c r="U2373" s="271">
        <f>IF(AND(H2373=0,I2373=0,J2373=0,K2373=0,L2373=0,M2373=0,N2373=0,O2373=0,P2373=0,Q2373=0,R2373=0,S2373=0,T2373=0),0,AVERAGE($H2373:T2373))</f>
        <v>0</v>
      </c>
      <c r="V2373" s="272">
        <f t="shared" si="74"/>
        <v>0</v>
      </c>
      <c r="W2373" s="272">
        <f>IF(U2373&gt;11,(U2373-#REF!-#REF!),0)</f>
        <v>0</v>
      </c>
    </row>
    <row r="2374" spans="1:23" s="2" customFormat="1" ht="10.7">
      <c r="A2374" s="259">
        <v>2349</v>
      </c>
      <c r="B2374" s="189"/>
      <c r="C2374" s="186"/>
      <c r="D2374" s="187"/>
      <c r="E2374" s="186"/>
      <c r="F2374" s="188"/>
      <c r="G2374" s="262">
        <f t="shared" si="73"/>
        <v>0</v>
      </c>
      <c r="H2374" s="192"/>
      <c r="I2374" s="187"/>
      <c r="J2374" s="187"/>
      <c r="K2374" s="187"/>
      <c r="L2374" s="187"/>
      <c r="M2374" s="187"/>
      <c r="N2374" s="187"/>
      <c r="O2374" s="187"/>
      <c r="P2374" s="187"/>
      <c r="Q2374" s="187"/>
      <c r="R2374" s="187"/>
      <c r="S2374" s="187"/>
      <c r="T2374" s="269"/>
      <c r="U2374" s="271">
        <f>IF(AND(H2374=0,I2374=0,J2374=0,K2374=0,L2374=0,M2374=0,N2374=0,O2374=0,P2374=0,Q2374=0,R2374=0,S2374=0,T2374=0),0,AVERAGE($H2374:T2374))</f>
        <v>0</v>
      </c>
      <c r="V2374" s="272">
        <f t="shared" si="74"/>
        <v>0</v>
      </c>
      <c r="W2374" s="272">
        <f>IF(U2374&gt;11,(U2374-#REF!-#REF!),0)</f>
        <v>0</v>
      </c>
    </row>
    <row r="2375" spans="1:23" s="2" customFormat="1" ht="10.7">
      <c r="A2375" s="259">
        <v>2350</v>
      </c>
      <c r="B2375" s="189"/>
      <c r="C2375" s="186"/>
      <c r="D2375" s="187"/>
      <c r="E2375" s="186"/>
      <c r="F2375" s="188"/>
      <c r="G2375" s="262">
        <f t="shared" si="73"/>
        <v>0</v>
      </c>
      <c r="H2375" s="192"/>
      <c r="I2375" s="187"/>
      <c r="J2375" s="187"/>
      <c r="K2375" s="187"/>
      <c r="L2375" s="187"/>
      <c r="M2375" s="187"/>
      <c r="N2375" s="187"/>
      <c r="O2375" s="187"/>
      <c r="P2375" s="187"/>
      <c r="Q2375" s="187"/>
      <c r="R2375" s="187"/>
      <c r="S2375" s="187"/>
      <c r="T2375" s="269"/>
      <c r="U2375" s="271">
        <f>IF(AND(H2375=0,I2375=0,J2375=0,K2375=0,L2375=0,M2375=0,N2375=0,O2375=0,P2375=0,Q2375=0,R2375=0,S2375=0,T2375=0),0,AVERAGE($H2375:T2375))</f>
        <v>0</v>
      </c>
      <c r="V2375" s="272">
        <f t="shared" si="74"/>
        <v>0</v>
      </c>
      <c r="W2375" s="272">
        <f>IF(U2375&gt;11,(U2375-#REF!-#REF!),0)</f>
        <v>0</v>
      </c>
    </row>
    <row r="2376" spans="1:23" s="2" customFormat="1" ht="10.7">
      <c r="A2376" s="259">
        <v>2351</v>
      </c>
      <c r="B2376" s="189"/>
      <c r="C2376" s="186"/>
      <c r="D2376" s="187"/>
      <c r="E2376" s="186"/>
      <c r="F2376" s="188"/>
      <c r="G2376" s="262">
        <f t="shared" si="73"/>
        <v>0</v>
      </c>
      <c r="H2376" s="192"/>
      <c r="I2376" s="187"/>
      <c r="J2376" s="187"/>
      <c r="K2376" s="187"/>
      <c r="L2376" s="187"/>
      <c r="M2376" s="187"/>
      <c r="N2376" s="187"/>
      <c r="O2376" s="187"/>
      <c r="P2376" s="187"/>
      <c r="Q2376" s="187"/>
      <c r="R2376" s="187"/>
      <c r="S2376" s="187"/>
      <c r="T2376" s="269"/>
      <c r="U2376" s="271">
        <f>IF(AND(H2376=0,I2376=0,J2376=0,K2376=0,L2376=0,M2376=0,N2376=0,O2376=0,P2376=0,Q2376=0,R2376=0,S2376=0,T2376=0),0,AVERAGE($H2376:T2376))</f>
        <v>0</v>
      </c>
      <c r="V2376" s="272">
        <f t="shared" si="74"/>
        <v>0</v>
      </c>
      <c r="W2376" s="272">
        <f>IF(U2376&gt;11,(U2376-#REF!-#REF!),0)</f>
        <v>0</v>
      </c>
    </row>
    <row r="2377" spans="1:23" s="2" customFormat="1" ht="10.7">
      <c r="A2377" s="259">
        <v>2352</v>
      </c>
      <c r="B2377" s="189"/>
      <c r="C2377" s="186"/>
      <c r="D2377" s="187"/>
      <c r="E2377" s="186"/>
      <c r="F2377" s="188"/>
      <c r="G2377" s="262">
        <f t="shared" si="73"/>
        <v>0</v>
      </c>
      <c r="H2377" s="192"/>
      <c r="I2377" s="187"/>
      <c r="J2377" s="187"/>
      <c r="K2377" s="187"/>
      <c r="L2377" s="187"/>
      <c r="M2377" s="187"/>
      <c r="N2377" s="187"/>
      <c r="O2377" s="187"/>
      <c r="P2377" s="187"/>
      <c r="Q2377" s="187"/>
      <c r="R2377" s="187"/>
      <c r="S2377" s="187"/>
      <c r="T2377" s="269"/>
      <c r="U2377" s="271">
        <f>IF(AND(H2377=0,I2377=0,J2377=0,K2377=0,L2377=0,M2377=0,N2377=0,O2377=0,P2377=0,Q2377=0,R2377=0,S2377=0,T2377=0),0,AVERAGE($H2377:T2377))</f>
        <v>0</v>
      </c>
      <c r="V2377" s="272">
        <f t="shared" si="74"/>
        <v>0</v>
      </c>
      <c r="W2377" s="272">
        <f>IF(U2377&gt;11,(U2377-#REF!-#REF!),0)</f>
        <v>0</v>
      </c>
    </row>
    <row r="2378" spans="1:23" s="2" customFormat="1" ht="10.7">
      <c r="A2378" s="259">
        <v>2353</v>
      </c>
      <c r="B2378" s="189"/>
      <c r="C2378" s="186"/>
      <c r="D2378" s="187"/>
      <c r="E2378" s="186"/>
      <c r="F2378" s="188"/>
      <c r="G2378" s="262">
        <f t="shared" si="73"/>
        <v>0</v>
      </c>
      <c r="H2378" s="192"/>
      <c r="I2378" s="187"/>
      <c r="J2378" s="187"/>
      <c r="K2378" s="187"/>
      <c r="L2378" s="187"/>
      <c r="M2378" s="187"/>
      <c r="N2378" s="187"/>
      <c r="O2378" s="187"/>
      <c r="P2378" s="187"/>
      <c r="Q2378" s="187"/>
      <c r="R2378" s="187"/>
      <c r="S2378" s="187"/>
      <c r="T2378" s="269"/>
      <c r="U2378" s="271">
        <f>IF(AND(H2378=0,I2378=0,J2378=0,K2378=0,L2378=0,M2378=0,N2378=0,O2378=0,P2378=0,Q2378=0,R2378=0,S2378=0,T2378=0),0,AVERAGE($H2378:T2378))</f>
        <v>0</v>
      </c>
      <c r="V2378" s="272">
        <f t="shared" si="74"/>
        <v>0</v>
      </c>
      <c r="W2378" s="272">
        <f>IF(U2378&gt;11,(U2378-#REF!-#REF!),0)</f>
        <v>0</v>
      </c>
    </row>
    <row r="2379" spans="1:23" s="2" customFormat="1" ht="10.7">
      <c r="A2379" s="259">
        <v>2354</v>
      </c>
      <c r="B2379" s="189"/>
      <c r="C2379" s="186"/>
      <c r="D2379" s="187"/>
      <c r="E2379" s="186"/>
      <c r="F2379" s="188"/>
      <c r="G2379" s="262">
        <f t="shared" si="73"/>
        <v>0</v>
      </c>
      <c r="H2379" s="192"/>
      <c r="I2379" s="187"/>
      <c r="J2379" s="187"/>
      <c r="K2379" s="187"/>
      <c r="L2379" s="187"/>
      <c r="M2379" s="187"/>
      <c r="N2379" s="187"/>
      <c r="O2379" s="187"/>
      <c r="P2379" s="187"/>
      <c r="Q2379" s="187"/>
      <c r="R2379" s="187"/>
      <c r="S2379" s="187"/>
      <c r="T2379" s="269"/>
      <c r="U2379" s="271">
        <f>IF(AND(H2379=0,I2379=0,J2379=0,K2379=0,L2379=0,M2379=0,N2379=0,O2379=0,P2379=0,Q2379=0,R2379=0,S2379=0,T2379=0),0,AVERAGE($H2379:T2379))</f>
        <v>0</v>
      </c>
      <c r="V2379" s="272">
        <f t="shared" si="74"/>
        <v>0</v>
      </c>
      <c r="W2379" s="272">
        <f>IF(U2379&gt;11,(U2379-#REF!-#REF!),0)</f>
        <v>0</v>
      </c>
    </row>
    <row r="2380" spans="1:23" s="2" customFormat="1" ht="10.7">
      <c r="A2380" s="259">
        <v>2355</v>
      </c>
      <c r="B2380" s="189"/>
      <c r="C2380" s="186"/>
      <c r="D2380" s="187"/>
      <c r="E2380" s="186"/>
      <c r="F2380" s="188"/>
      <c r="G2380" s="262">
        <f t="shared" si="73"/>
        <v>0</v>
      </c>
      <c r="H2380" s="192"/>
      <c r="I2380" s="187"/>
      <c r="J2380" s="187"/>
      <c r="K2380" s="187"/>
      <c r="L2380" s="187"/>
      <c r="M2380" s="187"/>
      <c r="N2380" s="187"/>
      <c r="O2380" s="187"/>
      <c r="P2380" s="187"/>
      <c r="Q2380" s="187"/>
      <c r="R2380" s="187"/>
      <c r="S2380" s="187"/>
      <c r="T2380" s="269"/>
      <c r="U2380" s="271">
        <f>IF(AND(H2380=0,I2380=0,J2380=0,K2380=0,L2380=0,M2380=0,N2380=0,O2380=0,P2380=0,Q2380=0,R2380=0,S2380=0,T2380=0),0,AVERAGE($H2380:T2380))</f>
        <v>0</v>
      </c>
      <c r="V2380" s="272">
        <f t="shared" si="74"/>
        <v>0</v>
      </c>
      <c r="W2380" s="272">
        <f>IF(U2380&gt;11,(U2380-#REF!-#REF!),0)</f>
        <v>0</v>
      </c>
    </row>
    <row r="2381" spans="1:23" s="2" customFormat="1" ht="10.7">
      <c r="A2381" s="259">
        <v>2356</v>
      </c>
      <c r="B2381" s="189"/>
      <c r="C2381" s="186"/>
      <c r="D2381" s="187"/>
      <c r="E2381" s="186"/>
      <c r="F2381" s="188"/>
      <c r="G2381" s="262">
        <f t="shared" si="73"/>
        <v>0</v>
      </c>
      <c r="H2381" s="192"/>
      <c r="I2381" s="187"/>
      <c r="J2381" s="187"/>
      <c r="K2381" s="187"/>
      <c r="L2381" s="187"/>
      <c r="M2381" s="187"/>
      <c r="N2381" s="187"/>
      <c r="O2381" s="187"/>
      <c r="P2381" s="187"/>
      <c r="Q2381" s="187"/>
      <c r="R2381" s="187"/>
      <c r="S2381" s="187"/>
      <c r="T2381" s="269"/>
      <c r="U2381" s="271">
        <f>IF(AND(H2381=0,I2381=0,J2381=0,K2381=0,L2381=0,M2381=0,N2381=0,O2381=0,P2381=0,Q2381=0,R2381=0,S2381=0,T2381=0),0,AVERAGE($H2381:T2381))</f>
        <v>0</v>
      </c>
      <c r="V2381" s="272">
        <f t="shared" si="74"/>
        <v>0</v>
      </c>
      <c r="W2381" s="272">
        <f>IF(U2381&gt;11,(U2381-#REF!-#REF!),0)</f>
        <v>0</v>
      </c>
    </row>
    <row r="2382" spans="1:23" s="2" customFormat="1" ht="10.7">
      <c r="A2382" s="259">
        <v>2357</v>
      </c>
      <c r="B2382" s="189"/>
      <c r="C2382" s="186"/>
      <c r="D2382" s="187"/>
      <c r="E2382" s="186"/>
      <c r="F2382" s="188"/>
      <c r="G2382" s="262">
        <f t="shared" si="73"/>
        <v>0</v>
      </c>
      <c r="H2382" s="192"/>
      <c r="I2382" s="187"/>
      <c r="J2382" s="187"/>
      <c r="K2382" s="187"/>
      <c r="L2382" s="187"/>
      <c r="M2382" s="187"/>
      <c r="N2382" s="187"/>
      <c r="O2382" s="187"/>
      <c r="P2382" s="187"/>
      <c r="Q2382" s="187"/>
      <c r="R2382" s="187"/>
      <c r="S2382" s="187"/>
      <c r="T2382" s="269"/>
      <c r="U2382" s="271">
        <f>IF(AND(H2382=0,I2382=0,J2382=0,K2382=0,L2382=0,M2382=0,N2382=0,O2382=0,P2382=0,Q2382=0,R2382=0,S2382=0,T2382=0),0,AVERAGE($H2382:T2382))</f>
        <v>0</v>
      </c>
      <c r="V2382" s="272">
        <f t="shared" si="74"/>
        <v>0</v>
      </c>
      <c r="W2382" s="272">
        <f>IF(U2382&gt;11,(U2382-#REF!-#REF!),0)</f>
        <v>0</v>
      </c>
    </row>
    <row r="2383" spans="1:23" s="2" customFormat="1" ht="10.7">
      <c r="A2383" s="259">
        <v>2358</v>
      </c>
      <c r="B2383" s="189"/>
      <c r="C2383" s="186"/>
      <c r="D2383" s="187"/>
      <c r="E2383" s="186"/>
      <c r="F2383" s="188"/>
      <c r="G2383" s="262">
        <f t="shared" si="73"/>
        <v>0</v>
      </c>
      <c r="H2383" s="192"/>
      <c r="I2383" s="187"/>
      <c r="J2383" s="187"/>
      <c r="K2383" s="187"/>
      <c r="L2383" s="187"/>
      <c r="M2383" s="187"/>
      <c r="N2383" s="187"/>
      <c r="O2383" s="187"/>
      <c r="P2383" s="187"/>
      <c r="Q2383" s="187"/>
      <c r="R2383" s="187"/>
      <c r="S2383" s="187"/>
      <c r="T2383" s="269"/>
      <c r="U2383" s="271">
        <f>IF(AND(H2383=0,I2383=0,J2383=0,K2383=0,L2383=0,M2383=0,N2383=0,O2383=0,P2383=0,Q2383=0,R2383=0,S2383=0,T2383=0),0,AVERAGE($H2383:T2383))</f>
        <v>0</v>
      </c>
      <c r="V2383" s="272">
        <f t="shared" si="74"/>
        <v>0</v>
      </c>
      <c r="W2383" s="272">
        <f>IF(U2383&gt;11,(U2383-#REF!-#REF!),0)</f>
        <v>0</v>
      </c>
    </row>
    <row r="2384" spans="1:23" s="2" customFormat="1" ht="10.7">
      <c r="A2384" s="259">
        <v>2359</v>
      </c>
      <c r="B2384" s="189"/>
      <c r="C2384" s="186"/>
      <c r="D2384" s="187"/>
      <c r="E2384" s="186"/>
      <c r="F2384" s="188"/>
      <c r="G2384" s="262">
        <f t="shared" si="73"/>
        <v>0</v>
      </c>
      <c r="H2384" s="192"/>
      <c r="I2384" s="187"/>
      <c r="J2384" s="187"/>
      <c r="K2384" s="187"/>
      <c r="L2384" s="187"/>
      <c r="M2384" s="187"/>
      <c r="N2384" s="187"/>
      <c r="O2384" s="187"/>
      <c r="P2384" s="187"/>
      <c r="Q2384" s="187"/>
      <c r="R2384" s="187"/>
      <c r="S2384" s="187"/>
      <c r="T2384" s="269"/>
      <c r="U2384" s="271">
        <f>IF(AND(H2384=0,I2384=0,J2384=0,K2384=0,L2384=0,M2384=0,N2384=0,O2384=0,P2384=0,Q2384=0,R2384=0,S2384=0,T2384=0),0,AVERAGE($H2384:T2384))</f>
        <v>0</v>
      </c>
      <c r="V2384" s="272">
        <f t="shared" si="74"/>
        <v>0</v>
      </c>
      <c r="W2384" s="272">
        <f>IF(U2384&gt;11,(U2384-#REF!-#REF!),0)</f>
        <v>0</v>
      </c>
    </row>
    <row r="2385" spans="1:23" s="2" customFormat="1" ht="10.7">
      <c r="A2385" s="259">
        <v>2360</v>
      </c>
      <c r="B2385" s="189"/>
      <c r="C2385" s="186"/>
      <c r="D2385" s="187"/>
      <c r="E2385" s="186"/>
      <c r="F2385" s="188"/>
      <c r="G2385" s="262">
        <f t="shared" si="73"/>
        <v>0</v>
      </c>
      <c r="H2385" s="192"/>
      <c r="I2385" s="187"/>
      <c r="J2385" s="187"/>
      <c r="K2385" s="187"/>
      <c r="L2385" s="187"/>
      <c r="M2385" s="187"/>
      <c r="N2385" s="187"/>
      <c r="O2385" s="187"/>
      <c r="P2385" s="187"/>
      <c r="Q2385" s="187"/>
      <c r="R2385" s="187"/>
      <c r="S2385" s="187"/>
      <c r="T2385" s="269"/>
      <c r="U2385" s="271">
        <f>IF(AND(H2385=0,I2385=0,J2385=0,K2385=0,L2385=0,M2385=0,N2385=0,O2385=0,P2385=0,Q2385=0,R2385=0,S2385=0,T2385=0),0,AVERAGE($H2385:T2385))</f>
        <v>0</v>
      </c>
      <c r="V2385" s="272">
        <f t="shared" si="74"/>
        <v>0</v>
      </c>
      <c r="W2385" s="272">
        <f>IF(U2385&gt;11,(U2385-#REF!-#REF!),0)</f>
        <v>0</v>
      </c>
    </row>
    <row r="2386" spans="1:23" s="2" customFormat="1" ht="10.7">
      <c r="A2386" s="259">
        <v>2361</v>
      </c>
      <c r="B2386" s="189"/>
      <c r="C2386" s="186"/>
      <c r="D2386" s="187"/>
      <c r="E2386" s="186"/>
      <c r="F2386" s="188"/>
      <c r="G2386" s="262">
        <f t="shared" si="73"/>
        <v>0</v>
      </c>
      <c r="H2386" s="192"/>
      <c r="I2386" s="187"/>
      <c r="J2386" s="187"/>
      <c r="K2386" s="187"/>
      <c r="L2386" s="187"/>
      <c r="M2386" s="187"/>
      <c r="N2386" s="187"/>
      <c r="O2386" s="187"/>
      <c r="P2386" s="187"/>
      <c r="Q2386" s="187"/>
      <c r="R2386" s="187"/>
      <c r="S2386" s="187"/>
      <c r="T2386" s="269"/>
      <c r="U2386" s="271">
        <f>IF(AND(H2386=0,I2386=0,J2386=0,K2386=0,L2386=0,M2386=0,N2386=0,O2386=0,P2386=0,Q2386=0,R2386=0,S2386=0,T2386=0),0,AVERAGE($H2386:T2386))</f>
        <v>0</v>
      </c>
      <c r="V2386" s="272">
        <f t="shared" si="74"/>
        <v>0</v>
      </c>
      <c r="W2386" s="272">
        <f>IF(U2386&gt;11,(U2386-#REF!-#REF!),0)</f>
        <v>0</v>
      </c>
    </row>
    <row r="2387" spans="1:23" s="2" customFormat="1" ht="10.7">
      <c r="A2387" s="259">
        <v>2362</v>
      </c>
      <c r="B2387" s="189"/>
      <c r="C2387" s="186"/>
      <c r="D2387" s="187"/>
      <c r="E2387" s="186"/>
      <c r="F2387" s="188"/>
      <c r="G2387" s="262">
        <f t="shared" si="73"/>
        <v>0</v>
      </c>
      <c r="H2387" s="192"/>
      <c r="I2387" s="187"/>
      <c r="J2387" s="187"/>
      <c r="K2387" s="187"/>
      <c r="L2387" s="187"/>
      <c r="M2387" s="187"/>
      <c r="N2387" s="187"/>
      <c r="O2387" s="187"/>
      <c r="P2387" s="187"/>
      <c r="Q2387" s="187"/>
      <c r="R2387" s="187"/>
      <c r="S2387" s="187"/>
      <c r="T2387" s="269"/>
      <c r="U2387" s="271">
        <f>IF(AND(H2387=0,I2387=0,J2387=0,K2387=0,L2387=0,M2387=0,N2387=0,O2387=0,P2387=0,Q2387=0,R2387=0,S2387=0,T2387=0),0,AVERAGE($H2387:T2387))</f>
        <v>0</v>
      </c>
      <c r="V2387" s="272">
        <f t="shared" si="74"/>
        <v>0</v>
      </c>
      <c r="W2387" s="272">
        <f>IF(U2387&gt;11,(U2387-#REF!-#REF!),0)</f>
        <v>0</v>
      </c>
    </row>
    <row r="2388" spans="1:23" s="2" customFormat="1" ht="10.7">
      <c r="A2388" s="259">
        <v>2363</v>
      </c>
      <c r="B2388" s="189"/>
      <c r="C2388" s="186"/>
      <c r="D2388" s="187"/>
      <c r="E2388" s="186"/>
      <c r="F2388" s="188"/>
      <c r="G2388" s="262">
        <f t="shared" si="73"/>
        <v>0</v>
      </c>
      <c r="H2388" s="192"/>
      <c r="I2388" s="187"/>
      <c r="J2388" s="187"/>
      <c r="K2388" s="187"/>
      <c r="L2388" s="187"/>
      <c r="M2388" s="187"/>
      <c r="N2388" s="187"/>
      <c r="O2388" s="187"/>
      <c r="P2388" s="187"/>
      <c r="Q2388" s="187"/>
      <c r="R2388" s="187"/>
      <c r="S2388" s="187"/>
      <c r="T2388" s="269"/>
      <c r="U2388" s="271">
        <f>IF(AND(H2388=0,I2388=0,J2388=0,K2388=0,L2388=0,M2388=0,N2388=0,O2388=0,P2388=0,Q2388=0,R2388=0,S2388=0,T2388=0),0,AVERAGE($H2388:T2388))</f>
        <v>0</v>
      </c>
      <c r="V2388" s="272">
        <f t="shared" si="74"/>
        <v>0</v>
      </c>
      <c r="W2388" s="272">
        <f>IF(U2388&gt;11,(U2388-#REF!-#REF!),0)</f>
        <v>0</v>
      </c>
    </row>
    <row r="2389" spans="1:23" s="2" customFormat="1" ht="10.7">
      <c r="A2389" s="259">
        <v>2364</v>
      </c>
      <c r="B2389" s="189"/>
      <c r="C2389" s="186"/>
      <c r="D2389" s="187"/>
      <c r="E2389" s="186"/>
      <c r="F2389" s="188"/>
      <c r="G2389" s="262">
        <f t="shared" si="73"/>
        <v>0</v>
      </c>
      <c r="H2389" s="192"/>
      <c r="I2389" s="187"/>
      <c r="J2389" s="187"/>
      <c r="K2389" s="187"/>
      <c r="L2389" s="187"/>
      <c r="M2389" s="187"/>
      <c r="N2389" s="187"/>
      <c r="O2389" s="187"/>
      <c r="P2389" s="187"/>
      <c r="Q2389" s="187"/>
      <c r="R2389" s="187"/>
      <c r="S2389" s="187"/>
      <c r="T2389" s="269"/>
      <c r="U2389" s="271">
        <f>IF(AND(H2389=0,I2389=0,J2389=0,K2389=0,L2389=0,M2389=0,N2389=0,O2389=0,P2389=0,Q2389=0,R2389=0,S2389=0,T2389=0),0,AVERAGE($H2389:T2389))</f>
        <v>0</v>
      </c>
      <c r="V2389" s="272">
        <f t="shared" si="74"/>
        <v>0</v>
      </c>
      <c r="W2389" s="272">
        <f>IF(U2389&gt;11,(U2389-#REF!-#REF!),0)</f>
        <v>0</v>
      </c>
    </row>
    <row r="2390" spans="1:23" s="2" customFormat="1" ht="10.7">
      <c r="A2390" s="259">
        <v>2365</v>
      </c>
      <c r="B2390" s="189"/>
      <c r="C2390" s="186"/>
      <c r="D2390" s="187"/>
      <c r="E2390" s="186"/>
      <c r="F2390" s="188"/>
      <c r="G2390" s="262">
        <f t="shared" si="73"/>
        <v>0</v>
      </c>
      <c r="H2390" s="192"/>
      <c r="I2390" s="187"/>
      <c r="J2390" s="187"/>
      <c r="K2390" s="187"/>
      <c r="L2390" s="187"/>
      <c r="M2390" s="187"/>
      <c r="N2390" s="187"/>
      <c r="O2390" s="187"/>
      <c r="P2390" s="187"/>
      <c r="Q2390" s="187"/>
      <c r="R2390" s="187"/>
      <c r="S2390" s="187"/>
      <c r="T2390" s="269"/>
      <c r="U2390" s="271">
        <f>IF(AND(H2390=0,I2390=0,J2390=0,K2390=0,L2390=0,M2390=0,N2390=0,O2390=0,P2390=0,Q2390=0,R2390=0,S2390=0,T2390=0),0,AVERAGE($H2390:T2390))</f>
        <v>0</v>
      </c>
      <c r="V2390" s="272">
        <f t="shared" si="74"/>
        <v>0</v>
      </c>
      <c r="W2390" s="272">
        <f>IF(U2390&gt;11,(U2390-#REF!-#REF!),0)</f>
        <v>0</v>
      </c>
    </row>
    <row r="2391" spans="1:23" s="2" customFormat="1" ht="10.7">
      <c r="A2391" s="259">
        <v>2366</v>
      </c>
      <c r="B2391" s="189"/>
      <c r="C2391" s="186"/>
      <c r="D2391" s="187"/>
      <c r="E2391" s="186"/>
      <c r="F2391" s="188"/>
      <c r="G2391" s="262">
        <f t="shared" si="73"/>
        <v>0</v>
      </c>
      <c r="H2391" s="192"/>
      <c r="I2391" s="187"/>
      <c r="J2391" s="187"/>
      <c r="K2391" s="187"/>
      <c r="L2391" s="187"/>
      <c r="M2391" s="187"/>
      <c r="N2391" s="187"/>
      <c r="O2391" s="187"/>
      <c r="P2391" s="187"/>
      <c r="Q2391" s="187"/>
      <c r="R2391" s="187"/>
      <c r="S2391" s="187"/>
      <c r="T2391" s="269"/>
      <c r="U2391" s="271">
        <f>IF(AND(H2391=0,I2391=0,J2391=0,K2391=0,L2391=0,M2391=0,N2391=0,O2391=0,P2391=0,Q2391=0,R2391=0,S2391=0,T2391=0),0,AVERAGE($H2391:T2391))</f>
        <v>0</v>
      </c>
      <c r="V2391" s="272">
        <f t="shared" si="74"/>
        <v>0</v>
      </c>
      <c r="W2391" s="272">
        <f>IF(U2391&gt;11,(U2391-#REF!-#REF!),0)</f>
        <v>0</v>
      </c>
    </row>
    <row r="2392" spans="1:23" s="2" customFormat="1" ht="10.7">
      <c r="A2392" s="259">
        <v>2367</v>
      </c>
      <c r="B2392" s="189"/>
      <c r="C2392" s="186"/>
      <c r="D2392" s="187"/>
      <c r="E2392" s="186"/>
      <c r="F2392" s="188"/>
      <c r="G2392" s="262">
        <f t="shared" si="73"/>
        <v>0</v>
      </c>
      <c r="H2392" s="192"/>
      <c r="I2392" s="187"/>
      <c r="J2392" s="187"/>
      <c r="K2392" s="187"/>
      <c r="L2392" s="187"/>
      <c r="M2392" s="187"/>
      <c r="N2392" s="187"/>
      <c r="O2392" s="187"/>
      <c r="P2392" s="187"/>
      <c r="Q2392" s="187"/>
      <c r="R2392" s="187"/>
      <c r="S2392" s="187"/>
      <c r="T2392" s="269"/>
      <c r="U2392" s="271">
        <f>IF(AND(H2392=0,I2392=0,J2392=0,K2392=0,L2392=0,M2392=0,N2392=0,O2392=0,P2392=0,Q2392=0,R2392=0,S2392=0,T2392=0),0,AVERAGE($H2392:T2392))</f>
        <v>0</v>
      </c>
      <c r="V2392" s="272">
        <f t="shared" si="74"/>
        <v>0</v>
      </c>
      <c r="W2392" s="272">
        <f>IF(U2392&gt;11,(U2392-#REF!-#REF!),0)</f>
        <v>0</v>
      </c>
    </row>
    <row r="2393" spans="1:23" s="2" customFormat="1" ht="10.7">
      <c r="A2393" s="259">
        <v>2368</v>
      </c>
      <c r="B2393" s="189"/>
      <c r="C2393" s="186"/>
      <c r="D2393" s="187"/>
      <c r="E2393" s="186"/>
      <c r="F2393" s="188"/>
      <c r="G2393" s="262">
        <f t="shared" si="73"/>
        <v>0</v>
      </c>
      <c r="H2393" s="192"/>
      <c r="I2393" s="187"/>
      <c r="J2393" s="187"/>
      <c r="K2393" s="187"/>
      <c r="L2393" s="187"/>
      <c r="M2393" s="187"/>
      <c r="N2393" s="187"/>
      <c r="O2393" s="187"/>
      <c r="P2393" s="187"/>
      <c r="Q2393" s="187"/>
      <c r="R2393" s="187"/>
      <c r="S2393" s="187"/>
      <c r="T2393" s="269"/>
      <c r="U2393" s="271">
        <f>IF(AND(H2393=0,I2393=0,J2393=0,K2393=0,L2393=0,M2393=0,N2393=0,O2393=0,P2393=0,Q2393=0,R2393=0,S2393=0,T2393=0),0,AVERAGE($H2393:T2393))</f>
        <v>0</v>
      </c>
      <c r="V2393" s="272">
        <f t="shared" si="74"/>
        <v>0</v>
      </c>
      <c r="W2393" s="272">
        <f>IF(U2393&gt;11,(U2393-#REF!-#REF!),0)</f>
        <v>0</v>
      </c>
    </row>
    <row r="2394" spans="1:23" s="2" customFormat="1" ht="10.7">
      <c r="A2394" s="259">
        <v>2369</v>
      </c>
      <c r="B2394" s="189"/>
      <c r="C2394" s="186"/>
      <c r="D2394" s="187"/>
      <c r="E2394" s="186"/>
      <c r="F2394" s="188"/>
      <c r="G2394" s="262">
        <f t="shared" si="73"/>
        <v>0</v>
      </c>
      <c r="H2394" s="192"/>
      <c r="I2394" s="187"/>
      <c r="J2394" s="187"/>
      <c r="K2394" s="187"/>
      <c r="L2394" s="187"/>
      <c r="M2394" s="187"/>
      <c r="N2394" s="187"/>
      <c r="O2394" s="187"/>
      <c r="P2394" s="187"/>
      <c r="Q2394" s="187"/>
      <c r="R2394" s="187"/>
      <c r="S2394" s="187"/>
      <c r="T2394" s="269"/>
      <c r="U2394" s="271">
        <f>IF(AND(H2394=0,I2394=0,J2394=0,K2394=0,L2394=0,M2394=0,N2394=0,O2394=0,P2394=0,Q2394=0,R2394=0,S2394=0,T2394=0),0,AVERAGE($H2394:T2394))</f>
        <v>0</v>
      </c>
      <c r="V2394" s="272">
        <f t="shared" si="74"/>
        <v>0</v>
      </c>
      <c r="W2394" s="272">
        <f>IF(U2394&gt;11,(U2394-#REF!-#REF!),0)</f>
        <v>0</v>
      </c>
    </row>
    <row r="2395" spans="1:23" s="2" customFormat="1" ht="10.7">
      <c r="A2395" s="259">
        <v>2370</v>
      </c>
      <c r="B2395" s="189"/>
      <c r="C2395" s="186"/>
      <c r="D2395" s="187"/>
      <c r="E2395" s="186"/>
      <c r="F2395" s="188"/>
      <c r="G2395" s="262">
        <f t="shared" ref="G2395:G2458" si="75">IF(E2395="Residencial",D2395,E2395)</f>
        <v>0</v>
      </c>
      <c r="H2395" s="192"/>
      <c r="I2395" s="187"/>
      <c r="J2395" s="187"/>
      <c r="K2395" s="187"/>
      <c r="L2395" s="187"/>
      <c r="M2395" s="187"/>
      <c r="N2395" s="187"/>
      <c r="O2395" s="187"/>
      <c r="P2395" s="187"/>
      <c r="Q2395" s="187"/>
      <c r="R2395" s="187"/>
      <c r="S2395" s="187"/>
      <c r="T2395" s="269"/>
      <c r="U2395" s="271">
        <f>IF(AND(H2395=0,I2395=0,J2395=0,K2395=0,L2395=0,M2395=0,N2395=0,O2395=0,P2395=0,Q2395=0,R2395=0,S2395=0,T2395=0),0,AVERAGE($H2395:T2395))</f>
        <v>0</v>
      </c>
      <c r="V2395" s="272">
        <f t="shared" ref="V2395:V2458" si="76">IF(U2395&lt;=11,U2395,11)</f>
        <v>0</v>
      </c>
      <c r="W2395" s="272">
        <f>IF(U2395&gt;11,(U2395-#REF!-#REF!),0)</f>
        <v>0</v>
      </c>
    </row>
    <row r="2396" spans="1:23" s="2" customFormat="1" ht="10.7">
      <c r="A2396" s="259">
        <v>2371</v>
      </c>
      <c r="B2396" s="189"/>
      <c r="C2396" s="186"/>
      <c r="D2396" s="187"/>
      <c r="E2396" s="186"/>
      <c r="F2396" s="188"/>
      <c r="G2396" s="262">
        <f t="shared" si="75"/>
        <v>0</v>
      </c>
      <c r="H2396" s="192"/>
      <c r="I2396" s="187"/>
      <c r="J2396" s="187"/>
      <c r="K2396" s="187"/>
      <c r="L2396" s="187"/>
      <c r="M2396" s="187"/>
      <c r="N2396" s="187"/>
      <c r="O2396" s="187"/>
      <c r="P2396" s="187"/>
      <c r="Q2396" s="187"/>
      <c r="R2396" s="187"/>
      <c r="S2396" s="187"/>
      <c r="T2396" s="269"/>
      <c r="U2396" s="271">
        <f>IF(AND(H2396=0,I2396=0,J2396=0,K2396=0,L2396=0,M2396=0,N2396=0,O2396=0,P2396=0,Q2396=0,R2396=0,S2396=0,T2396=0),0,AVERAGE($H2396:T2396))</f>
        <v>0</v>
      </c>
      <c r="V2396" s="272">
        <f t="shared" si="76"/>
        <v>0</v>
      </c>
      <c r="W2396" s="272">
        <f>IF(U2396&gt;11,(U2396-#REF!-#REF!),0)</f>
        <v>0</v>
      </c>
    </row>
    <row r="2397" spans="1:23" s="2" customFormat="1" ht="10.7">
      <c r="A2397" s="259">
        <v>2372</v>
      </c>
      <c r="B2397" s="189"/>
      <c r="C2397" s="186"/>
      <c r="D2397" s="187"/>
      <c r="E2397" s="186"/>
      <c r="F2397" s="188"/>
      <c r="G2397" s="262">
        <f t="shared" si="75"/>
        <v>0</v>
      </c>
      <c r="H2397" s="192"/>
      <c r="I2397" s="187"/>
      <c r="J2397" s="187"/>
      <c r="K2397" s="187"/>
      <c r="L2397" s="187"/>
      <c r="M2397" s="187"/>
      <c r="N2397" s="187"/>
      <c r="O2397" s="187"/>
      <c r="P2397" s="187"/>
      <c r="Q2397" s="187"/>
      <c r="R2397" s="187"/>
      <c r="S2397" s="187"/>
      <c r="T2397" s="269"/>
      <c r="U2397" s="271">
        <f>IF(AND(H2397=0,I2397=0,J2397=0,K2397=0,L2397=0,M2397=0,N2397=0,O2397=0,P2397=0,Q2397=0,R2397=0,S2397=0,T2397=0),0,AVERAGE($H2397:T2397))</f>
        <v>0</v>
      </c>
      <c r="V2397" s="272">
        <f t="shared" si="76"/>
        <v>0</v>
      </c>
      <c r="W2397" s="272">
        <f>IF(U2397&gt;11,(U2397-#REF!-#REF!),0)</f>
        <v>0</v>
      </c>
    </row>
    <row r="2398" spans="1:23" s="2" customFormat="1" ht="10.7">
      <c r="A2398" s="259">
        <v>2373</v>
      </c>
      <c r="B2398" s="189"/>
      <c r="C2398" s="186"/>
      <c r="D2398" s="187"/>
      <c r="E2398" s="186"/>
      <c r="F2398" s="188"/>
      <c r="G2398" s="262">
        <f t="shared" si="75"/>
        <v>0</v>
      </c>
      <c r="H2398" s="192"/>
      <c r="I2398" s="187"/>
      <c r="J2398" s="187"/>
      <c r="K2398" s="187"/>
      <c r="L2398" s="187"/>
      <c r="M2398" s="187"/>
      <c r="N2398" s="187"/>
      <c r="O2398" s="187"/>
      <c r="P2398" s="187"/>
      <c r="Q2398" s="187"/>
      <c r="R2398" s="187"/>
      <c r="S2398" s="187"/>
      <c r="T2398" s="269"/>
      <c r="U2398" s="271">
        <f>IF(AND(H2398=0,I2398=0,J2398=0,K2398=0,L2398=0,M2398=0,N2398=0,O2398=0,P2398=0,Q2398=0,R2398=0,S2398=0,T2398=0),0,AVERAGE($H2398:T2398))</f>
        <v>0</v>
      </c>
      <c r="V2398" s="272">
        <f t="shared" si="76"/>
        <v>0</v>
      </c>
      <c r="W2398" s="272">
        <f>IF(U2398&gt;11,(U2398-#REF!-#REF!),0)</f>
        <v>0</v>
      </c>
    </row>
    <row r="2399" spans="1:23" s="2" customFormat="1" ht="10.7">
      <c r="A2399" s="259">
        <v>2374</v>
      </c>
      <c r="B2399" s="189"/>
      <c r="C2399" s="186"/>
      <c r="D2399" s="187"/>
      <c r="E2399" s="186"/>
      <c r="F2399" s="188"/>
      <c r="G2399" s="262">
        <f t="shared" si="75"/>
        <v>0</v>
      </c>
      <c r="H2399" s="192"/>
      <c r="I2399" s="187"/>
      <c r="J2399" s="187"/>
      <c r="K2399" s="187"/>
      <c r="L2399" s="187"/>
      <c r="M2399" s="187"/>
      <c r="N2399" s="187"/>
      <c r="O2399" s="187"/>
      <c r="P2399" s="187"/>
      <c r="Q2399" s="187"/>
      <c r="R2399" s="187"/>
      <c r="S2399" s="187"/>
      <c r="T2399" s="269"/>
      <c r="U2399" s="271">
        <f>IF(AND(H2399=0,I2399=0,J2399=0,K2399=0,L2399=0,M2399=0,N2399=0,O2399=0,P2399=0,Q2399=0,R2399=0,S2399=0,T2399=0),0,AVERAGE($H2399:T2399))</f>
        <v>0</v>
      </c>
      <c r="V2399" s="272">
        <f t="shared" si="76"/>
        <v>0</v>
      </c>
      <c r="W2399" s="272">
        <f>IF(U2399&gt;11,(U2399-#REF!-#REF!),0)</f>
        <v>0</v>
      </c>
    </row>
    <row r="2400" spans="1:23" s="2" customFormat="1" ht="10.7">
      <c r="A2400" s="259">
        <v>2375</v>
      </c>
      <c r="B2400" s="189"/>
      <c r="C2400" s="186"/>
      <c r="D2400" s="187"/>
      <c r="E2400" s="186"/>
      <c r="F2400" s="188"/>
      <c r="G2400" s="262">
        <f t="shared" si="75"/>
        <v>0</v>
      </c>
      <c r="H2400" s="192"/>
      <c r="I2400" s="187"/>
      <c r="J2400" s="187"/>
      <c r="K2400" s="187"/>
      <c r="L2400" s="187"/>
      <c r="M2400" s="187"/>
      <c r="N2400" s="187"/>
      <c r="O2400" s="187"/>
      <c r="P2400" s="187"/>
      <c r="Q2400" s="187"/>
      <c r="R2400" s="187"/>
      <c r="S2400" s="187"/>
      <c r="T2400" s="269"/>
      <c r="U2400" s="271">
        <f>IF(AND(H2400=0,I2400=0,J2400=0,K2400=0,L2400=0,M2400=0,N2400=0,O2400=0,P2400=0,Q2400=0,R2400=0,S2400=0,T2400=0),0,AVERAGE($H2400:T2400))</f>
        <v>0</v>
      </c>
      <c r="V2400" s="272">
        <f t="shared" si="76"/>
        <v>0</v>
      </c>
      <c r="W2400" s="272">
        <f>IF(U2400&gt;11,(U2400-#REF!-#REF!),0)</f>
        <v>0</v>
      </c>
    </row>
    <row r="2401" spans="1:23" s="2" customFormat="1" ht="10.7">
      <c r="A2401" s="259">
        <v>2376</v>
      </c>
      <c r="B2401" s="189"/>
      <c r="C2401" s="186"/>
      <c r="D2401" s="187"/>
      <c r="E2401" s="186"/>
      <c r="F2401" s="188"/>
      <c r="G2401" s="262">
        <f t="shared" si="75"/>
        <v>0</v>
      </c>
      <c r="H2401" s="192"/>
      <c r="I2401" s="187"/>
      <c r="J2401" s="187"/>
      <c r="K2401" s="187"/>
      <c r="L2401" s="187"/>
      <c r="M2401" s="187"/>
      <c r="N2401" s="187"/>
      <c r="O2401" s="187"/>
      <c r="P2401" s="187"/>
      <c r="Q2401" s="187"/>
      <c r="R2401" s="187"/>
      <c r="S2401" s="187"/>
      <c r="T2401" s="269"/>
      <c r="U2401" s="271">
        <f>IF(AND(H2401=0,I2401=0,J2401=0,K2401=0,L2401=0,M2401=0,N2401=0,O2401=0,P2401=0,Q2401=0,R2401=0,S2401=0,T2401=0),0,AVERAGE($H2401:T2401))</f>
        <v>0</v>
      </c>
      <c r="V2401" s="272">
        <f t="shared" si="76"/>
        <v>0</v>
      </c>
      <c r="W2401" s="272">
        <f>IF(U2401&gt;11,(U2401-#REF!-#REF!),0)</f>
        <v>0</v>
      </c>
    </row>
    <row r="2402" spans="1:23" s="2" customFormat="1" ht="10.7">
      <c r="A2402" s="259">
        <v>2377</v>
      </c>
      <c r="B2402" s="189"/>
      <c r="C2402" s="186"/>
      <c r="D2402" s="187"/>
      <c r="E2402" s="186"/>
      <c r="F2402" s="188"/>
      <c r="G2402" s="262">
        <f t="shared" si="75"/>
        <v>0</v>
      </c>
      <c r="H2402" s="192"/>
      <c r="I2402" s="187"/>
      <c r="J2402" s="187"/>
      <c r="K2402" s="187"/>
      <c r="L2402" s="187"/>
      <c r="M2402" s="187"/>
      <c r="N2402" s="187"/>
      <c r="O2402" s="187"/>
      <c r="P2402" s="187"/>
      <c r="Q2402" s="187"/>
      <c r="R2402" s="187"/>
      <c r="S2402" s="187"/>
      <c r="T2402" s="269"/>
      <c r="U2402" s="271">
        <f>IF(AND(H2402=0,I2402=0,J2402=0,K2402=0,L2402=0,M2402=0,N2402=0,O2402=0,P2402=0,Q2402=0,R2402=0,S2402=0,T2402=0),0,AVERAGE($H2402:T2402))</f>
        <v>0</v>
      </c>
      <c r="V2402" s="272">
        <f t="shared" si="76"/>
        <v>0</v>
      </c>
      <c r="W2402" s="272">
        <f>IF(U2402&gt;11,(U2402-#REF!-#REF!),0)</f>
        <v>0</v>
      </c>
    </row>
    <row r="2403" spans="1:23" s="2" customFormat="1" ht="10.7">
      <c r="A2403" s="259">
        <v>2378</v>
      </c>
      <c r="B2403" s="189"/>
      <c r="C2403" s="186"/>
      <c r="D2403" s="187"/>
      <c r="E2403" s="186"/>
      <c r="F2403" s="188"/>
      <c r="G2403" s="262">
        <f t="shared" si="75"/>
        <v>0</v>
      </c>
      <c r="H2403" s="192"/>
      <c r="I2403" s="187"/>
      <c r="J2403" s="187"/>
      <c r="K2403" s="187"/>
      <c r="L2403" s="187"/>
      <c r="M2403" s="187"/>
      <c r="N2403" s="187"/>
      <c r="O2403" s="187"/>
      <c r="P2403" s="187"/>
      <c r="Q2403" s="187"/>
      <c r="R2403" s="187"/>
      <c r="S2403" s="187"/>
      <c r="T2403" s="269"/>
      <c r="U2403" s="271">
        <f>IF(AND(H2403=0,I2403=0,J2403=0,K2403=0,L2403=0,M2403=0,N2403=0,O2403=0,P2403=0,Q2403=0,R2403=0,S2403=0,T2403=0),0,AVERAGE($H2403:T2403))</f>
        <v>0</v>
      </c>
      <c r="V2403" s="272">
        <f t="shared" si="76"/>
        <v>0</v>
      </c>
      <c r="W2403" s="272">
        <f>IF(U2403&gt;11,(U2403-#REF!-#REF!),0)</f>
        <v>0</v>
      </c>
    </row>
    <row r="2404" spans="1:23" s="2" customFormat="1" ht="10.7">
      <c r="A2404" s="259">
        <v>2379</v>
      </c>
      <c r="B2404" s="189"/>
      <c r="C2404" s="186"/>
      <c r="D2404" s="187"/>
      <c r="E2404" s="186"/>
      <c r="F2404" s="188"/>
      <c r="G2404" s="262">
        <f t="shared" si="75"/>
        <v>0</v>
      </c>
      <c r="H2404" s="192"/>
      <c r="I2404" s="187"/>
      <c r="J2404" s="187"/>
      <c r="K2404" s="187"/>
      <c r="L2404" s="187"/>
      <c r="M2404" s="187"/>
      <c r="N2404" s="187"/>
      <c r="O2404" s="187"/>
      <c r="P2404" s="187"/>
      <c r="Q2404" s="187"/>
      <c r="R2404" s="187"/>
      <c r="S2404" s="187"/>
      <c r="T2404" s="269"/>
      <c r="U2404" s="271">
        <f>IF(AND(H2404=0,I2404=0,J2404=0,K2404=0,L2404=0,M2404=0,N2404=0,O2404=0,P2404=0,Q2404=0,R2404=0,S2404=0,T2404=0),0,AVERAGE($H2404:T2404))</f>
        <v>0</v>
      </c>
      <c r="V2404" s="272">
        <f t="shared" si="76"/>
        <v>0</v>
      </c>
      <c r="W2404" s="272">
        <f>IF(U2404&gt;11,(U2404-#REF!-#REF!),0)</f>
        <v>0</v>
      </c>
    </row>
    <row r="2405" spans="1:23" s="2" customFormat="1" ht="10.7">
      <c r="A2405" s="259">
        <v>2380</v>
      </c>
      <c r="B2405" s="189"/>
      <c r="C2405" s="186"/>
      <c r="D2405" s="187"/>
      <c r="E2405" s="186"/>
      <c r="F2405" s="188"/>
      <c r="G2405" s="262">
        <f t="shared" si="75"/>
        <v>0</v>
      </c>
      <c r="H2405" s="192"/>
      <c r="I2405" s="187"/>
      <c r="J2405" s="187"/>
      <c r="K2405" s="187"/>
      <c r="L2405" s="187"/>
      <c r="M2405" s="187"/>
      <c r="N2405" s="187"/>
      <c r="O2405" s="187"/>
      <c r="P2405" s="187"/>
      <c r="Q2405" s="187"/>
      <c r="R2405" s="187"/>
      <c r="S2405" s="187"/>
      <c r="T2405" s="269"/>
      <c r="U2405" s="271">
        <f>IF(AND(H2405=0,I2405=0,J2405=0,K2405=0,L2405=0,M2405=0,N2405=0,O2405=0,P2405=0,Q2405=0,R2405=0,S2405=0,T2405=0),0,AVERAGE($H2405:T2405))</f>
        <v>0</v>
      </c>
      <c r="V2405" s="272">
        <f t="shared" si="76"/>
        <v>0</v>
      </c>
      <c r="W2405" s="272">
        <f>IF(U2405&gt;11,(U2405-#REF!-#REF!),0)</f>
        <v>0</v>
      </c>
    </row>
    <row r="2406" spans="1:23" s="2" customFormat="1" ht="10.7">
      <c r="A2406" s="259">
        <v>2381</v>
      </c>
      <c r="B2406" s="189"/>
      <c r="C2406" s="186"/>
      <c r="D2406" s="187"/>
      <c r="E2406" s="186"/>
      <c r="F2406" s="188"/>
      <c r="G2406" s="262">
        <f t="shared" si="75"/>
        <v>0</v>
      </c>
      <c r="H2406" s="192"/>
      <c r="I2406" s="187"/>
      <c r="J2406" s="187"/>
      <c r="K2406" s="187"/>
      <c r="L2406" s="187"/>
      <c r="M2406" s="187"/>
      <c r="N2406" s="187"/>
      <c r="O2406" s="187"/>
      <c r="P2406" s="187"/>
      <c r="Q2406" s="187"/>
      <c r="R2406" s="187"/>
      <c r="S2406" s="187"/>
      <c r="T2406" s="269"/>
      <c r="U2406" s="271">
        <f>IF(AND(H2406=0,I2406=0,J2406=0,K2406=0,L2406=0,M2406=0,N2406=0,O2406=0,P2406=0,Q2406=0,R2406=0,S2406=0,T2406=0),0,AVERAGE($H2406:T2406))</f>
        <v>0</v>
      </c>
      <c r="V2406" s="272">
        <f t="shared" si="76"/>
        <v>0</v>
      </c>
      <c r="W2406" s="272">
        <f>IF(U2406&gt;11,(U2406-#REF!-#REF!),0)</f>
        <v>0</v>
      </c>
    </row>
    <row r="2407" spans="1:23" s="2" customFormat="1" ht="10.7">
      <c r="A2407" s="259">
        <v>2382</v>
      </c>
      <c r="B2407" s="189"/>
      <c r="C2407" s="186"/>
      <c r="D2407" s="187"/>
      <c r="E2407" s="186"/>
      <c r="F2407" s="188"/>
      <c r="G2407" s="262">
        <f t="shared" si="75"/>
        <v>0</v>
      </c>
      <c r="H2407" s="192"/>
      <c r="I2407" s="187"/>
      <c r="J2407" s="187"/>
      <c r="K2407" s="187"/>
      <c r="L2407" s="187"/>
      <c r="M2407" s="187"/>
      <c r="N2407" s="187"/>
      <c r="O2407" s="187"/>
      <c r="P2407" s="187"/>
      <c r="Q2407" s="187"/>
      <c r="R2407" s="187"/>
      <c r="S2407" s="187"/>
      <c r="T2407" s="269"/>
      <c r="U2407" s="271">
        <f>IF(AND(H2407=0,I2407=0,J2407=0,K2407=0,L2407=0,M2407=0,N2407=0,O2407=0,P2407=0,Q2407=0,R2407=0,S2407=0,T2407=0),0,AVERAGE($H2407:T2407))</f>
        <v>0</v>
      </c>
      <c r="V2407" s="272">
        <f t="shared" si="76"/>
        <v>0</v>
      </c>
      <c r="W2407" s="272">
        <f>IF(U2407&gt;11,(U2407-#REF!-#REF!),0)</f>
        <v>0</v>
      </c>
    </row>
    <row r="2408" spans="1:23" s="2" customFormat="1" ht="10.7">
      <c r="A2408" s="259">
        <v>2383</v>
      </c>
      <c r="B2408" s="189"/>
      <c r="C2408" s="186"/>
      <c r="D2408" s="187"/>
      <c r="E2408" s="186"/>
      <c r="F2408" s="188"/>
      <c r="G2408" s="262">
        <f t="shared" si="75"/>
        <v>0</v>
      </c>
      <c r="H2408" s="192"/>
      <c r="I2408" s="187"/>
      <c r="J2408" s="187"/>
      <c r="K2408" s="187"/>
      <c r="L2408" s="187"/>
      <c r="M2408" s="187"/>
      <c r="N2408" s="187"/>
      <c r="O2408" s="187"/>
      <c r="P2408" s="187"/>
      <c r="Q2408" s="187"/>
      <c r="R2408" s="187"/>
      <c r="S2408" s="187"/>
      <c r="T2408" s="269"/>
      <c r="U2408" s="271">
        <f>IF(AND(H2408=0,I2408=0,J2408=0,K2408=0,L2408=0,M2408=0,N2408=0,O2408=0,P2408=0,Q2408=0,R2408=0,S2408=0,T2408=0),0,AVERAGE($H2408:T2408))</f>
        <v>0</v>
      </c>
      <c r="V2408" s="272">
        <f t="shared" si="76"/>
        <v>0</v>
      </c>
      <c r="W2408" s="272">
        <f>IF(U2408&gt;11,(U2408-#REF!-#REF!),0)</f>
        <v>0</v>
      </c>
    </row>
    <row r="2409" spans="1:23" s="2" customFormat="1" ht="10.7">
      <c r="A2409" s="259">
        <v>2384</v>
      </c>
      <c r="B2409" s="189"/>
      <c r="C2409" s="186"/>
      <c r="D2409" s="187"/>
      <c r="E2409" s="186"/>
      <c r="F2409" s="188"/>
      <c r="G2409" s="262">
        <f t="shared" si="75"/>
        <v>0</v>
      </c>
      <c r="H2409" s="192"/>
      <c r="I2409" s="187"/>
      <c r="J2409" s="187"/>
      <c r="K2409" s="187"/>
      <c r="L2409" s="187"/>
      <c r="M2409" s="187"/>
      <c r="N2409" s="187"/>
      <c r="O2409" s="187"/>
      <c r="P2409" s="187"/>
      <c r="Q2409" s="187"/>
      <c r="R2409" s="187"/>
      <c r="S2409" s="187"/>
      <c r="T2409" s="269"/>
      <c r="U2409" s="271">
        <f>IF(AND(H2409=0,I2409=0,J2409=0,K2409=0,L2409=0,M2409=0,N2409=0,O2409=0,P2409=0,Q2409=0,R2409=0,S2409=0,T2409=0),0,AVERAGE($H2409:T2409))</f>
        <v>0</v>
      </c>
      <c r="V2409" s="272">
        <f t="shared" si="76"/>
        <v>0</v>
      </c>
      <c r="W2409" s="272">
        <f>IF(U2409&gt;11,(U2409-#REF!-#REF!),0)</f>
        <v>0</v>
      </c>
    </row>
    <row r="2410" spans="1:23" s="2" customFormat="1" ht="10.7">
      <c r="A2410" s="259">
        <v>2385</v>
      </c>
      <c r="B2410" s="189"/>
      <c r="C2410" s="186"/>
      <c r="D2410" s="187"/>
      <c r="E2410" s="186"/>
      <c r="F2410" s="188"/>
      <c r="G2410" s="262">
        <f t="shared" si="75"/>
        <v>0</v>
      </c>
      <c r="H2410" s="192"/>
      <c r="I2410" s="187"/>
      <c r="J2410" s="187"/>
      <c r="K2410" s="187"/>
      <c r="L2410" s="187"/>
      <c r="M2410" s="187"/>
      <c r="N2410" s="187"/>
      <c r="O2410" s="187"/>
      <c r="P2410" s="187"/>
      <c r="Q2410" s="187"/>
      <c r="R2410" s="187"/>
      <c r="S2410" s="187"/>
      <c r="T2410" s="269"/>
      <c r="U2410" s="271">
        <f>IF(AND(H2410=0,I2410=0,J2410=0,K2410=0,L2410=0,M2410=0,N2410=0,O2410=0,P2410=0,Q2410=0,R2410=0,S2410=0,T2410=0),0,AVERAGE($H2410:T2410))</f>
        <v>0</v>
      </c>
      <c r="V2410" s="272">
        <f t="shared" si="76"/>
        <v>0</v>
      </c>
      <c r="W2410" s="272">
        <f>IF(U2410&gt;11,(U2410-#REF!-#REF!),0)</f>
        <v>0</v>
      </c>
    </row>
    <row r="2411" spans="1:23" s="2" customFormat="1" ht="10.7">
      <c r="A2411" s="259">
        <v>2386</v>
      </c>
      <c r="B2411" s="189"/>
      <c r="C2411" s="186"/>
      <c r="D2411" s="187"/>
      <c r="E2411" s="186"/>
      <c r="F2411" s="188"/>
      <c r="G2411" s="262">
        <f t="shared" si="75"/>
        <v>0</v>
      </c>
      <c r="H2411" s="192"/>
      <c r="I2411" s="187"/>
      <c r="J2411" s="187"/>
      <c r="K2411" s="187"/>
      <c r="L2411" s="187"/>
      <c r="M2411" s="187"/>
      <c r="N2411" s="187"/>
      <c r="O2411" s="187"/>
      <c r="P2411" s="187"/>
      <c r="Q2411" s="187"/>
      <c r="R2411" s="187"/>
      <c r="S2411" s="187"/>
      <c r="T2411" s="269"/>
      <c r="U2411" s="271">
        <f>IF(AND(H2411=0,I2411=0,J2411=0,K2411=0,L2411=0,M2411=0,N2411=0,O2411=0,P2411=0,Q2411=0,R2411=0,S2411=0,T2411=0),0,AVERAGE($H2411:T2411))</f>
        <v>0</v>
      </c>
      <c r="V2411" s="272">
        <f t="shared" si="76"/>
        <v>0</v>
      </c>
      <c r="W2411" s="272">
        <f>IF(U2411&gt;11,(U2411-#REF!-#REF!),0)</f>
        <v>0</v>
      </c>
    </row>
    <row r="2412" spans="1:23" s="2" customFormat="1" ht="10.7">
      <c r="A2412" s="259">
        <v>2387</v>
      </c>
      <c r="B2412" s="189"/>
      <c r="C2412" s="186"/>
      <c r="D2412" s="187"/>
      <c r="E2412" s="186"/>
      <c r="F2412" s="188"/>
      <c r="G2412" s="262">
        <f t="shared" si="75"/>
        <v>0</v>
      </c>
      <c r="H2412" s="192"/>
      <c r="I2412" s="187"/>
      <c r="J2412" s="187"/>
      <c r="K2412" s="187"/>
      <c r="L2412" s="187"/>
      <c r="M2412" s="187"/>
      <c r="N2412" s="187"/>
      <c r="O2412" s="187"/>
      <c r="P2412" s="187"/>
      <c r="Q2412" s="187"/>
      <c r="R2412" s="187"/>
      <c r="S2412" s="187"/>
      <c r="T2412" s="269"/>
      <c r="U2412" s="271">
        <f>IF(AND(H2412=0,I2412=0,J2412=0,K2412=0,L2412=0,M2412=0,N2412=0,O2412=0,P2412=0,Q2412=0,R2412=0,S2412=0,T2412=0),0,AVERAGE($H2412:T2412))</f>
        <v>0</v>
      </c>
      <c r="V2412" s="272">
        <f t="shared" si="76"/>
        <v>0</v>
      </c>
      <c r="W2412" s="272">
        <f>IF(U2412&gt;11,(U2412-#REF!-#REF!),0)</f>
        <v>0</v>
      </c>
    </row>
    <row r="2413" spans="1:23" s="2" customFormat="1" ht="10.7">
      <c r="A2413" s="259">
        <v>2388</v>
      </c>
      <c r="B2413" s="189"/>
      <c r="C2413" s="186"/>
      <c r="D2413" s="187"/>
      <c r="E2413" s="186"/>
      <c r="F2413" s="188"/>
      <c r="G2413" s="262">
        <f t="shared" si="75"/>
        <v>0</v>
      </c>
      <c r="H2413" s="192"/>
      <c r="I2413" s="187"/>
      <c r="J2413" s="187"/>
      <c r="K2413" s="187"/>
      <c r="L2413" s="187"/>
      <c r="M2413" s="187"/>
      <c r="N2413" s="187"/>
      <c r="O2413" s="187"/>
      <c r="P2413" s="187"/>
      <c r="Q2413" s="187"/>
      <c r="R2413" s="187"/>
      <c r="S2413" s="187"/>
      <c r="T2413" s="269"/>
      <c r="U2413" s="271">
        <f>IF(AND(H2413=0,I2413=0,J2413=0,K2413=0,L2413=0,M2413=0,N2413=0,O2413=0,P2413=0,Q2413=0,R2413=0,S2413=0,T2413=0),0,AVERAGE($H2413:T2413))</f>
        <v>0</v>
      </c>
      <c r="V2413" s="272">
        <f t="shared" si="76"/>
        <v>0</v>
      </c>
      <c r="W2413" s="272">
        <f>IF(U2413&gt;11,(U2413-#REF!-#REF!),0)</f>
        <v>0</v>
      </c>
    </row>
    <row r="2414" spans="1:23" s="2" customFormat="1" ht="10.7">
      <c r="A2414" s="259">
        <v>2389</v>
      </c>
      <c r="B2414" s="189"/>
      <c r="C2414" s="186"/>
      <c r="D2414" s="187"/>
      <c r="E2414" s="186"/>
      <c r="F2414" s="188"/>
      <c r="G2414" s="262">
        <f t="shared" si="75"/>
        <v>0</v>
      </c>
      <c r="H2414" s="192"/>
      <c r="I2414" s="187"/>
      <c r="J2414" s="187"/>
      <c r="K2414" s="187"/>
      <c r="L2414" s="187"/>
      <c r="M2414" s="187"/>
      <c r="N2414" s="187"/>
      <c r="O2414" s="187"/>
      <c r="P2414" s="187"/>
      <c r="Q2414" s="187"/>
      <c r="R2414" s="187"/>
      <c r="S2414" s="187"/>
      <c r="T2414" s="269"/>
      <c r="U2414" s="271">
        <f>IF(AND(H2414=0,I2414=0,J2414=0,K2414=0,L2414=0,M2414=0,N2414=0,O2414=0,P2414=0,Q2414=0,R2414=0,S2414=0,T2414=0),0,AVERAGE($H2414:T2414))</f>
        <v>0</v>
      </c>
      <c r="V2414" s="272">
        <f t="shared" si="76"/>
        <v>0</v>
      </c>
      <c r="W2414" s="272">
        <f>IF(U2414&gt;11,(U2414-#REF!-#REF!),0)</f>
        <v>0</v>
      </c>
    </row>
    <row r="2415" spans="1:23" s="2" customFormat="1" ht="10.7">
      <c r="A2415" s="259">
        <v>2390</v>
      </c>
      <c r="B2415" s="189"/>
      <c r="C2415" s="186"/>
      <c r="D2415" s="187"/>
      <c r="E2415" s="186"/>
      <c r="F2415" s="188"/>
      <c r="G2415" s="262">
        <f t="shared" si="75"/>
        <v>0</v>
      </c>
      <c r="H2415" s="192"/>
      <c r="I2415" s="187"/>
      <c r="J2415" s="187"/>
      <c r="K2415" s="187"/>
      <c r="L2415" s="187"/>
      <c r="M2415" s="187"/>
      <c r="N2415" s="187"/>
      <c r="O2415" s="187"/>
      <c r="P2415" s="187"/>
      <c r="Q2415" s="187"/>
      <c r="R2415" s="187"/>
      <c r="S2415" s="187"/>
      <c r="T2415" s="269"/>
      <c r="U2415" s="271">
        <f>IF(AND(H2415=0,I2415=0,J2415=0,K2415=0,L2415=0,M2415=0,N2415=0,O2415=0,P2415=0,Q2415=0,R2415=0,S2415=0,T2415=0),0,AVERAGE($H2415:T2415))</f>
        <v>0</v>
      </c>
      <c r="V2415" s="272">
        <f t="shared" si="76"/>
        <v>0</v>
      </c>
      <c r="W2415" s="272">
        <f>IF(U2415&gt;11,(U2415-#REF!-#REF!),0)</f>
        <v>0</v>
      </c>
    </row>
    <row r="2416" spans="1:23" s="2" customFormat="1" ht="10.7">
      <c r="A2416" s="259">
        <v>2391</v>
      </c>
      <c r="B2416" s="189"/>
      <c r="C2416" s="186"/>
      <c r="D2416" s="187"/>
      <c r="E2416" s="186"/>
      <c r="F2416" s="188"/>
      <c r="G2416" s="262">
        <f t="shared" si="75"/>
        <v>0</v>
      </c>
      <c r="H2416" s="192"/>
      <c r="I2416" s="187"/>
      <c r="J2416" s="187"/>
      <c r="K2416" s="187"/>
      <c r="L2416" s="187"/>
      <c r="M2416" s="187"/>
      <c r="N2416" s="187"/>
      <c r="O2416" s="187"/>
      <c r="P2416" s="187"/>
      <c r="Q2416" s="187"/>
      <c r="R2416" s="187"/>
      <c r="S2416" s="187"/>
      <c r="T2416" s="269"/>
      <c r="U2416" s="271">
        <f>IF(AND(H2416=0,I2416=0,J2416=0,K2416=0,L2416=0,M2416=0,N2416=0,O2416=0,P2416=0,Q2416=0,R2416=0,S2416=0,T2416=0),0,AVERAGE($H2416:T2416))</f>
        <v>0</v>
      </c>
      <c r="V2416" s="272">
        <f t="shared" si="76"/>
        <v>0</v>
      </c>
      <c r="W2416" s="272">
        <f>IF(U2416&gt;11,(U2416-#REF!-#REF!),0)</f>
        <v>0</v>
      </c>
    </row>
    <row r="2417" spans="1:23" s="2" customFormat="1" ht="10.7">
      <c r="A2417" s="259">
        <v>2392</v>
      </c>
      <c r="B2417" s="189"/>
      <c r="C2417" s="186"/>
      <c r="D2417" s="187"/>
      <c r="E2417" s="186"/>
      <c r="F2417" s="188"/>
      <c r="G2417" s="262">
        <f t="shared" si="75"/>
        <v>0</v>
      </c>
      <c r="H2417" s="192"/>
      <c r="I2417" s="187"/>
      <c r="J2417" s="187"/>
      <c r="K2417" s="187"/>
      <c r="L2417" s="187"/>
      <c r="M2417" s="187"/>
      <c r="N2417" s="187"/>
      <c r="O2417" s="187"/>
      <c r="P2417" s="187"/>
      <c r="Q2417" s="187"/>
      <c r="R2417" s="187"/>
      <c r="S2417" s="187"/>
      <c r="T2417" s="269"/>
      <c r="U2417" s="271">
        <f>IF(AND(H2417=0,I2417=0,J2417=0,K2417=0,L2417=0,M2417=0,N2417=0,O2417=0,P2417=0,Q2417=0,R2417=0,S2417=0,T2417=0),0,AVERAGE($H2417:T2417))</f>
        <v>0</v>
      </c>
      <c r="V2417" s="272">
        <f t="shared" si="76"/>
        <v>0</v>
      </c>
      <c r="W2417" s="272">
        <f>IF(U2417&gt;11,(U2417-#REF!-#REF!),0)</f>
        <v>0</v>
      </c>
    </row>
    <row r="2418" spans="1:23" s="2" customFormat="1" ht="10.7">
      <c r="A2418" s="259">
        <v>2393</v>
      </c>
      <c r="B2418" s="189"/>
      <c r="C2418" s="186"/>
      <c r="D2418" s="187"/>
      <c r="E2418" s="186"/>
      <c r="F2418" s="188"/>
      <c r="G2418" s="262">
        <f t="shared" si="75"/>
        <v>0</v>
      </c>
      <c r="H2418" s="192"/>
      <c r="I2418" s="187"/>
      <c r="J2418" s="187"/>
      <c r="K2418" s="187"/>
      <c r="L2418" s="187"/>
      <c r="M2418" s="187"/>
      <c r="N2418" s="187"/>
      <c r="O2418" s="187"/>
      <c r="P2418" s="187"/>
      <c r="Q2418" s="187"/>
      <c r="R2418" s="187"/>
      <c r="S2418" s="187"/>
      <c r="T2418" s="269"/>
      <c r="U2418" s="271">
        <f>IF(AND(H2418=0,I2418=0,J2418=0,K2418=0,L2418=0,M2418=0,N2418=0,O2418=0,P2418=0,Q2418=0,R2418=0,S2418=0,T2418=0),0,AVERAGE($H2418:T2418))</f>
        <v>0</v>
      </c>
      <c r="V2418" s="272">
        <f t="shared" si="76"/>
        <v>0</v>
      </c>
      <c r="W2418" s="272">
        <f>IF(U2418&gt;11,(U2418-#REF!-#REF!),0)</f>
        <v>0</v>
      </c>
    </row>
    <row r="2419" spans="1:23" s="2" customFormat="1" ht="10.7">
      <c r="A2419" s="259">
        <v>2394</v>
      </c>
      <c r="B2419" s="189"/>
      <c r="C2419" s="186"/>
      <c r="D2419" s="187"/>
      <c r="E2419" s="186"/>
      <c r="F2419" s="188"/>
      <c r="G2419" s="262">
        <f t="shared" si="75"/>
        <v>0</v>
      </c>
      <c r="H2419" s="192"/>
      <c r="I2419" s="187"/>
      <c r="J2419" s="187"/>
      <c r="K2419" s="187"/>
      <c r="L2419" s="187"/>
      <c r="M2419" s="187"/>
      <c r="N2419" s="187"/>
      <c r="O2419" s="187"/>
      <c r="P2419" s="187"/>
      <c r="Q2419" s="187"/>
      <c r="R2419" s="187"/>
      <c r="S2419" s="187"/>
      <c r="T2419" s="269"/>
      <c r="U2419" s="271">
        <f>IF(AND(H2419=0,I2419=0,J2419=0,K2419=0,L2419=0,M2419=0,N2419=0,O2419=0,P2419=0,Q2419=0,R2419=0,S2419=0,T2419=0),0,AVERAGE($H2419:T2419))</f>
        <v>0</v>
      </c>
      <c r="V2419" s="272">
        <f t="shared" si="76"/>
        <v>0</v>
      </c>
      <c r="W2419" s="272">
        <f>IF(U2419&gt;11,(U2419-#REF!-#REF!),0)</f>
        <v>0</v>
      </c>
    </row>
    <row r="2420" spans="1:23" s="2" customFormat="1" ht="10.7">
      <c r="A2420" s="259">
        <v>2395</v>
      </c>
      <c r="B2420" s="189"/>
      <c r="C2420" s="186"/>
      <c r="D2420" s="187"/>
      <c r="E2420" s="186"/>
      <c r="F2420" s="188"/>
      <c r="G2420" s="262">
        <f t="shared" si="75"/>
        <v>0</v>
      </c>
      <c r="H2420" s="192"/>
      <c r="I2420" s="187"/>
      <c r="J2420" s="187"/>
      <c r="K2420" s="187"/>
      <c r="L2420" s="187"/>
      <c r="M2420" s="187"/>
      <c r="N2420" s="187"/>
      <c r="O2420" s="187"/>
      <c r="P2420" s="187"/>
      <c r="Q2420" s="187"/>
      <c r="R2420" s="187"/>
      <c r="S2420" s="187"/>
      <c r="T2420" s="269"/>
      <c r="U2420" s="271">
        <f>IF(AND(H2420=0,I2420=0,J2420=0,K2420=0,L2420=0,M2420=0,N2420=0,O2420=0,P2420=0,Q2420=0,R2420=0,S2420=0,T2420=0),0,AVERAGE($H2420:T2420))</f>
        <v>0</v>
      </c>
      <c r="V2420" s="272">
        <f t="shared" si="76"/>
        <v>0</v>
      </c>
      <c r="W2420" s="272">
        <f>IF(U2420&gt;11,(U2420-#REF!-#REF!),0)</f>
        <v>0</v>
      </c>
    </row>
    <row r="2421" spans="1:23" s="2" customFormat="1" ht="10.7">
      <c r="A2421" s="259">
        <v>2396</v>
      </c>
      <c r="B2421" s="189"/>
      <c r="C2421" s="186"/>
      <c r="D2421" s="187"/>
      <c r="E2421" s="186"/>
      <c r="F2421" s="188"/>
      <c r="G2421" s="262">
        <f t="shared" si="75"/>
        <v>0</v>
      </c>
      <c r="H2421" s="192"/>
      <c r="I2421" s="187"/>
      <c r="J2421" s="187"/>
      <c r="K2421" s="187"/>
      <c r="L2421" s="187"/>
      <c r="M2421" s="187"/>
      <c r="N2421" s="187"/>
      <c r="O2421" s="187"/>
      <c r="P2421" s="187"/>
      <c r="Q2421" s="187"/>
      <c r="R2421" s="187"/>
      <c r="S2421" s="187"/>
      <c r="T2421" s="269"/>
      <c r="U2421" s="271">
        <f>IF(AND(H2421=0,I2421=0,J2421=0,K2421=0,L2421=0,M2421=0,N2421=0,O2421=0,P2421=0,Q2421=0,R2421=0,S2421=0,T2421=0),0,AVERAGE($H2421:T2421))</f>
        <v>0</v>
      </c>
      <c r="V2421" s="272">
        <f t="shared" si="76"/>
        <v>0</v>
      </c>
      <c r="W2421" s="272">
        <f>IF(U2421&gt;11,(U2421-#REF!-#REF!),0)</f>
        <v>0</v>
      </c>
    </row>
    <row r="2422" spans="1:23" s="2" customFormat="1" ht="10.7">
      <c r="A2422" s="259">
        <v>2397</v>
      </c>
      <c r="B2422" s="189"/>
      <c r="C2422" s="186"/>
      <c r="D2422" s="187"/>
      <c r="E2422" s="186"/>
      <c r="F2422" s="188"/>
      <c r="G2422" s="262">
        <f t="shared" si="75"/>
        <v>0</v>
      </c>
      <c r="H2422" s="192"/>
      <c r="I2422" s="187"/>
      <c r="J2422" s="187"/>
      <c r="K2422" s="187"/>
      <c r="L2422" s="187"/>
      <c r="M2422" s="187"/>
      <c r="N2422" s="187"/>
      <c r="O2422" s="187"/>
      <c r="P2422" s="187"/>
      <c r="Q2422" s="187"/>
      <c r="R2422" s="187"/>
      <c r="S2422" s="187"/>
      <c r="T2422" s="269"/>
      <c r="U2422" s="271">
        <f>IF(AND(H2422=0,I2422=0,J2422=0,K2422=0,L2422=0,M2422=0,N2422=0,O2422=0,P2422=0,Q2422=0,R2422=0,S2422=0,T2422=0),0,AVERAGE($H2422:T2422))</f>
        <v>0</v>
      </c>
      <c r="V2422" s="272">
        <f t="shared" si="76"/>
        <v>0</v>
      </c>
      <c r="W2422" s="272">
        <f>IF(U2422&gt;11,(U2422-#REF!-#REF!),0)</f>
        <v>0</v>
      </c>
    </row>
    <row r="2423" spans="1:23" s="2" customFormat="1" ht="10.7">
      <c r="A2423" s="259">
        <v>2398</v>
      </c>
      <c r="B2423" s="189"/>
      <c r="C2423" s="186"/>
      <c r="D2423" s="187"/>
      <c r="E2423" s="186"/>
      <c r="F2423" s="188"/>
      <c r="G2423" s="262">
        <f t="shared" si="75"/>
        <v>0</v>
      </c>
      <c r="H2423" s="192"/>
      <c r="I2423" s="187"/>
      <c r="J2423" s="187"/>
      <c r="K2423" s="187"/>
      <c r="L2423" s="187"/>
      <c r="M2423" s="187"/>
      <c r="N2423" s="187"/>
      <c r="O2423" s="187"/>
      <c r="P2423" s="187"/>
      <c r="Q2423" s="187"/>
      <c r="R2423" s="187"/>
      <c r="S2423" s="187"/>
      <c r="T2423" s="269"/>
      <c r="U2423" s="271">
        <f>IF(AND(H2423=0,I2423=0,J2423=0,K2423=0,L2423=0,M2423=0,N2423=0,O2423=0,P2423=0,Q2423=0,R2423=0,S2423=0,T2423=0),0,AVERAGE($H2423:T2423))</f>
        <v>0</v>
      </c>
      <c r="V2423" s="272">
        <f t="shared" si="76"/>
        <v>0</v>
      </c>
      <c r="W2423" s="272">
        <f>IF(U2423&gt;11,(U2423-#REF!-#REF!),0)</f>
        <v>0</v>
      </c>
    </row>
    <row r="2424" spans="1:23" s="2" customFormat="1" ht="10.7">
      <c r="A2424" s="259">
        <v>2399</v>
      </c>
      <c r="B2424" s="189"/>
      <c r="C2424" s="186"/>
      <c r="D2424" s="187"/>
      <c r="E2424" s="186"/>
      <c r="F2424" s="188"/>
      <c r="G2424" s="262">
        <f t="shared" si="75"/>
        <v>0</v>
      </c>
      <c r="H2424" s="192"/>
      <c r="I2424" s="187"/>
      <c r="J2424" s="187"/>
      <c r="K2424" s="187"/>
      <c r="L2424" s="187"/>
      <c r="M2424" s="187"/>
      <c r="N2424" s="187"/>
      <c r="O2424" s="187"/>
      <c r="P2424" s="187"/>
      <c r="Q2424" s="187"/>
      <c r="R2424" s="187"/>
      <c r="S2424" s="187"/>
      <c r="T2424" s="269"/>
      <c r="U2424" s="271">
        <f>IF(AND(H2424=0,I2424=0,J2424=0,K2424=0,L2424=0,M2424=0,N2424=0,O2424=0,P2424=0,Q2424=0,R2424=0,S2424=0,T2424=0),0,AVERAGE($H2424:T2424))</f>
        <v>0</v>
      </c>
      <c r="V2424" s="272">
        <f t="shared" si="76"/>
        <v>0</v>
      </c>
      <c r="W2424" s="272">
        <f>IF(U2424&gt;11,(U2424-#REF!-#REF!),0)</f>
        <v>0</v>
      </c>
    </row>
    <row r="2425" spans="1:23" s="2" customFormat="1" ht="10.7">
      <c r="A2425" s="259">
        <v>2400</v>
      </c>
      <c r="B2425" s="189"/>
      <c r="C2425" s="186"/>
      <c r="D2425" s="187"/>
      <c r="E2425" s="186"/>
      <c r="F2425" s="188"/>
      <c r="G2425" s="262">
        <f t="shared" si="75"/>
        <v>0</v>
      </c>
      <c r="H2425" s="192"/>
      <c r="I2425" s="187"/>
      <c r="J2425" s="187"/>
      <c r="K2425" s="187"/>
      <c r="L2425" s="187"/>
      <c r="M2425" s="187"/>
      <c r="N2425" s="187"/>
      <c r="O2425" s="187"/>
      <c r="P2425" s="187"/>
      <c r="Q2425" s="187"/>
      <c r="R2425" s="187"/>
      <c r="S2425" s="187"/>
      <c r="T2425" s="269"/>
      <c r="U2425" s="271">
        <f>IF(AND(H2425=0,I2425=0,J2425=0,K2425=0,L2425=0,M2425=0,N2425=0,O2425=0,P2425=0,Q2425=0,R2425=0,S2425=0,T2425=0),0,AVERAGE($H2425:T2425))</f>
        <v>0</v>
      </c>
      <c r="V2425" s="272">
        <f t="shared" si="76"/>
        <v>0</v>
      </c>
      <c r="W2425" s="272">
        <f>IF(U2425&gt;11,(U2425-#REF!-#REF!),0)</f>
        <v>0</v>
      </c>
    </row>
    <row r="2426" spans="1:23" s="2" customFormat="1" ht="10.7">
      <c r="A2426" s="259">
        <v>2401</v>
      </c>
      <c r="B2426" s="189"/>
      <c r="C2426" s="186"/>
      <c r="D2426" s="187"/>
      <c r="E2426" s="186"/>
      <c r="F2426" s="188"/>
      <c r="G2426" s="262">
        <f t="shared" si="75"/>
        <v>0</v>
      </c>
      <c r="H2426" s="192"/>
      <c r="I2426" s="187"/>
      <c r="J2426" s="187"/>
      <c r="K2426" s="187"/>
      <c r="L2426" s="187"/>
      <c r="M2426" s="187"/>
      <c r="N2426" s="187"/>
      <c r="O2426" s="187"/>
      <c r="P2426" s="187"/>
      <c r="Q2426" s="187"/>
      <c r="R2426" s="187"/>
      <c r="S2426" s="187"/>
      <c r="T2426" s="269"/>
      <c r="U2426" s="271">
        <f>IF(AND(H2426=0,I2426=0,J2426=0,K2426=0,L2426=0,M2426=0,N2426=0,O2426=0,P2426=0,Q2426=0,R2426=0,S2426=0,T2426=0),0,AVERAGE($H2426:T2426))</f>
        <v>0</v>
      </c>
      <c r="V2426" s="272">
        <f t="shared" si="76"/>
        <v>0</v>
      </c>
      <c r="W2426" s="272">
        <f>IF(U2426&gt;11,(U2426-#REF!-#REF!),0)</f>
        <v>0</v>
      </c>
    </row>
    <row r="2427" spans="1:23" s="2" customFormat="1" ht="10.7">
      <c r="A2427" s="259">
        <v>2402</v>
      </c>
      <c r="B2427" s="189"/>
      <c r="C2427" s="186"/>
      <c r="D2427" s="187"/>
      <c r="E2427" s="186"/>
      <c r="F2427" s="188"/>
      <c r="G2427" s="262">
        <f t="shared" si="75"/>
        <v>0</v>
      </c>
      <c r="H2427" s="192"/>
      <c r="I2427" s="187"/>
      <c r="J2427" s="187"/>
      <c r="K2427" s="187"/>
      <c r="L2427" s="187"/>
      <c r="M2427" s="187"/>
      <c r="N2427" s="187"/>
      <c r="O2427" s="187"/>
      <c r="P2427" s="187"/>
      <c r="Q2427" s="187"/>
      <c r="R2427" s="187"/>
      <c r="S2427" s="187"/>
      <c r="T2427" s="269"/>
      <c r="U2427" s="271">
        <f>IF(AND(H2427=0,I2427=0,J2427=0,K2427=0,L2427=0,M2427=0,N2427=0,O2427=0,P2427=0,Q2427=0,R2427=0,S2427=0,T2427=0),0,AVERAGE($H2427:T2427))</f>
        <v>0</v>
      </c>
      <c r="V2427" s="272">
        <f t="shared" si="76"/>
        <v>0</v>
      </c>
      <c r="W2427" s="272">
        <f>IF(U2427&gt;11,(U2427-#REF!-#REF!),0)</f>
        <v>0</v>
      </c>
    </row>
    <row r="2428" spans="1:23" s="2" customFormat="1" ht="10.7">
      <c r="A2428" s="259">
        <v>2403</v>
      </c>
      <c r="B2428" s="189"/>
      <c r="C2428" s="186"/>
      <c r="D2428" s="187"/>
      <c r="E2428" s="186"/>
      <c r="F2428" s="188"/>
      <c r="G2428" s="262">
        <f t="shared" si="75"/>
        <v>0</v>
      </c>
      <c r="H2428" s="192"/>
      <c r="I2428" s="187"/>
      <c r="J2428" s="187"/>
      <c r="K2428" s="187"/>
      <c r="L2428" s="187"/>
      <c r="M2428" s="187"/>
      <c r="N2428" s="187"/>
      <c r="O2428" s="187"/>
      <c r="P2428" s="187"/>
      <c r="Q2428" s="187"/>
      <c r="R2428" s="187"/>
      <c r="S2428" s="187"/>
      <c r="T2428" s="269"/>
      <c r="U2428" s="271">
        <f>IF(AND(H2428=0,I2428=0,J2428=0,K2428=0,L2428=0,M2428=0,N2428=0,O2428=0,P2428=0,Q2428=0,R2428=0,S2428=0,T2428=0),0,AVERAGE($H2428:T2428))</f>
        <v>0</v>
      </c>
      <c r="V2428" s="272">
        <f t="shared" si="76"/>
        <v>0</v>
      </c>
      <c r="W2428" s="272">
        <f>IF(U2428&gt;11,(U2428-#REF!-#REF!),0)</f>
        <v>0</v>
      </c>
    </row>
    <row r="2429" spans="1:23" s="2" customFormat="1" ht="10.7">
      <c r="A2429" s="259">
        <v>2404</v>
      </c>
      <c r="B2429" s="189"/>
      <c r="C2429" s="186"/>
      <c r="D2429" s="187"/>
      <c r="E2429" s="186"/>
      <c r="F2429" s="188"/>
      <c r="G2429" s="262">
        <f t="shared" si="75"/>
        <v>0</v>
      </c>
      <c r="H2429" s="192"/>
      <c r="I2429" s="187"/>
      <c r="J2429" s="187"/>
      <c r="K2429" s="187"/>
      <c r="L2429" s="187"/>
      <c r="M2429" s="187"/>
      <c r="N2429" s="187"/>
      <c r="O2429" s="187"/>
      <c r="P2429" s="187"/>
      <c r="Q2429" s="187"/>
      <c r="R2429" s="187"/>
      <c r="S2429" s="187"/>
      <c r="T2429" s="269"/>
      <c r="U2429" s="271">
        <f>IF(AND(H2429=0,I2429=0,J2429=0,K2429=0,L2429=0,M2429=0,N2429=0,O2429=0,P2429=0,Q2429=0,R2429=0,S2429=0,T2429=0),0,AVERAGE($H2429:T2429))</f>
        <v>0</v>
      </c>
      <c r="V2429" s="272">
        <f t="shared" si="76"/>
        <v>0</v>
      </c>
      <c r="W2429" s="272">
        <f>IF(U2429&gt;11,(U2429-#REF!-#REF!),0)</f>
        <v>0</v>
      </c>
    </row>
    <row r="2430" spans="1:23" s="2" customFormat="1" ht="10.7">
      <c r="A2430" s="259">
        <v>2405</v>
      </c>
      <c r="B2430" s="189"/>
      <c r="C2430" s="186"/>
      <c r="D2430" s="187"/>
      <c r="E2430" s="186"/>
      <c r="F2430" s="188"/>
      <c r="G2430" s="262">
        <f t="shared" si="75"/>
        <v>0</v>
      </c>
      <c r="H2430" s="192"/>
      <c r="I2430" s="187"/>
      <c r="J2430" s="187"/>
      <c r="K2430" s="187"/>
      <c r="L2430" s="187"/>
      <c r="M2430" s="187"/>
      <c r="N2430" s="187"/>
      <c r="O2430" s="187"/>
      <c r="P2430" s="187"/>
      <c r="Q2430" s="187"/>
      <c r="R2430" s="187"/>
      <c r="S2430" s="187"/>
      <c r="T2430" s="269"/>
      <c r="U2430" s="271">
        <f>IF(AND(H2430=0,I2430=0,J2430=0,K2430=0,L2430=0,M2430=0,N2430=0,O2430=0,P2430=0,Q2430=0,R2430=0,S2430=0,T2430=0),0,AVERAGE($H2430:T2430))</f>
        <v>0</v>
      </c>
      <c r="V2430" s="272">
        <f t="shared" si="76"/>
        <v>0</v>
      </c>
      <c r="W2430" s="272">
        <f>IF(U2430&gt;11,(U2430-#REF!-#REF!),0)</f>
        <v>0</v>
      </c>
    </row>
    <row r="2431" spans="1:23" s="2" customFormat="1" ht="10.7">
      <c r="A2431" s="259">
        <v>2406</v>
      </c>
      <c r="B2431" s="189"/>
      <c r="C2431" s="186"/>
      <c r="D2431" s="187"/>
      <c r="E2431" s="186"/>
      <c r="F2431" s="188"/>
      <c r="G2431" s="262">
        <f t="shared" si="75"/>
        <v>0</v>
      </c>
      <c r="H2431" s="192"/>
      <c r="I2431" s="187"/>
      <c r="J2431" s="187"/>
      <c r="K2431" s="187"/>
      <c r="L2431" s="187"/>
      <c r="M2431" s="187"/>
      <c r="N2431" s="187"/>
      <c r="O2431" s="187"/>
      <c r="P2431" s="187"/>
      <c r="Q2431" s="187"/>
      <c r="R2431" s="187"/>
      <c r="S2431" s="187"/>
      <c r="T2431" s="269"/>
      <c r="U2431" s="271">
        <f>IF(AND(H2431=0,I2431=0,J2431=0,K2431=0,L2431=0,M2431=0,N2431=0,O2431=0,P2431=0,Q2431=0,R2431=0,S2431=0,T2431=0),0,AVERAGE($H2431:T2431))</f>
        <v>0</v>
      </c>
      <c r="V2431" s="272">
        <f t="shared" si="76"/>
        <v>0</v>
      </c>
      <c r="W2431" s="272">
        <f>IF(U2431&gt;11,(U2431-#REF!-#REF!),0)</f>
        <v>0</v>
      </c>
    </row>
    <row r="2432" spans="1:23" s="2" customFormat="1" ht="10.7">
      <c r="A2432" s="259">
        <v>2407</v>
      </c>
      <c r="B2432" s="189"/>
      <c r="C2432" s="186"/>
      <c r="D2432" s="187"/>
      <c r="E2432" s="186"/>
      <c r="F2432" s="188"/>
      <c r="G2432" s="262">
        <f t="shared" si="75"/>
        <v>0</v>
      </c>
      <c r="H2432" s="192"/>
      <c r="I2432" s="187"/>
      <c r="J2432" s="187"/>
      <c r="K2432" s="187"/>
      <c r="L2432" s="187"/>
      <c r="M2432" s="187"/>
      <c r="N2432" s="187"/>
      <c r="O2432" s="187"/>
      <c r="P2432" s="187"/>
      <c r="Q2432" s="187"/>
      <c r="R2432" s="187"/>
      <c r="S2432" s="187"/>
      <c r="T2432" s="269"/>
      <c r="U2432" s="271">
        <f>IF(AND(H2432=0,I2432=0,J2432=0,K2432=0,L2432=0,M2432=0,N2432=0,O2432=0,P2432=0,Q2432=0,R2432=0,S2432=0,T2432=0),0,AVERAGE($H2432:T2432))</f>
        <v>0</v>
      </c>
      <c r="V2432" s="272">
        <f t="shared" si="76"/>
        <v>0</v>
      </c>
      <c r="W2432" s="272">
        <f>IF(U2432&gt;11,(U2432-#REF!-#REF!),0)</f>
        <v>0</v>
      </c>
    </row>
    <row r="2433" spans="1:23" s="2" customFormat="1" ht="10.7">
      <c r="A2433" s="259">
        <v>2408</v>
      </c>
      <c r="B2433" s="189"/>
      <c r="C2433" s="186"/>
      <c r="D2433" s="187"/>
      <c r="E2433" s="186"/>
      <c r="F2433" s="188"/>
      <c r="G2433" s="262">
        <f t="shared" si="75"/>
        <v>0</v>
      </c>
      <c r="H2433" s="192"/>
      <c r="I2433" s="187"/>
      <c r="J2433" s="187"/>
      <c r="K2433" s="187"/>
      <c r="L2433" s="187"/>
      <c r="M2433" s="187"/>
      <c r="N2433" s="187"/>
      <c r="O2433" s="187"/>
      <c r="P2433" s="187"/>
      <c r="Q2433" s="187"/>
      <c r="R2433" s="187"/>
      <c r="S2433" s="187"/>
      <c r="T2433" s="269"/>
      <c r="U2433" s="271">
        <f>IF(AND(H2433=0,I2433=0,J2433=0,K2433=0,L2433=0,M2433=0,N2433=0,O2433=0,P2433=0,Q2433=0,R2433=0,S2433=0,T2433=0),0,AVERAGE($H2433:T2433))</f>
        <v>0</v>
      </c>
      <c r="V2433" s="272">
        <f t="shared" si="76"/>
        <v>0</v>
      </c>
      <c r="W2433" s="272">
        <f>IF(U2433&gt;11,(U2433-#REF!-#REF!),0)</f>
        <v>0</v>
      </c>
    </row>
    <row r="2434" spans="1:23" s="2" customFormat="1" ht="10.7">
      <c r="A2434" s="259">
        <v>2409</v>
      </c>
      <c r="B2434" s="189"/>
      <c r="C2434" s="186"/>
      <c r="D2434" s="187"/>
      <c r="E2434" s="186"/>
      <c r="F2434" s="188"/>
      <c r="G2434" s="262">
        <f t="shared" si="75"/>
        <v>0</v>
      </c>
      <c r="H2434" s="192"/>
      <c r="I2434" s="187"/>
      <c r="J2434" s="187"/>
      <c r="K2434" s="187"/>
      <c r="L2434" s="187"/>
      <c r="M2434" s="187"/>
      <c r="N2434" s="187"/>
      <c r="O2434" s="187"/>
      <c r="P2434" s="187"/>
      <c r="Q2434" s="187"/>
      <c r="R2434" s="187"/>
      <c r="S2434" s="187"/>
      <c r="T2434" s="269"/>
      <c r="U2434" s="271">
        <f>IF(AND(H2434=0,I2434=0,J2434=0,K2434=0,L2434=0,M2434=0,N2434=0,O2434=0,P2434=0,Q2434=0,R2434=0,S2434=0,T2434=0),0,AVERAGE($H2434:T2434))</f>
        <v>0</v>
      </c>
      <c r="V2434" s="272">
        <f t="shared" si="76"/>
        <v>0</v>
      </c>
      <c r="W2434" s="272">
        <f>IF(U2434&gt;11,(U2434-#REF!-#REF!),0)</f>
        <v>0</v>
      </c>
    </row>
    <row r="2435" spans="1:23" s="2" customFormat="1" ht="10.7">
      <c r="A2435" s="259">
        <v>2410</v>
      </c>
      <c r="B2435" s="189"/>
      <c r="C2435" s="186"/>
      <c r="D2435" s="187"/>
      <c r="E2435" s="186"/>
      <c r="F2435" s="188"/>
      <c r="G2435" s="262">
        <f t="shared" si="75"/>
        <v>0</v>
      </c>
      <c r="H2435" s="192"/>
      <c r="I2435" s="187"/>
      <c r="J2435" s="187"/>
      <c r="K2435" s="187"/>
      <c r="L2435" s="187"/>
      <c r="M2435" s="187"/>
      <c r="N2435" s="187"/>
      <c r="O2435" s="187"/>
      <c r="P2435" s="187"/>
      <c r="Q2435" s="187"/>
      <c r="R2435" s="187"/>
      <c r="S2435" s="187"/>
      <c r="T2435" s="269"/>
      <c r="U2435" s="271">
        <f>IF(AND(H2435=0,I2435=0,J2435=0,K2435=0,L2435=0,M2435=0,N2435=0,O2435=0,P2435=0,Q2435=0,R2435=0,S2435=0,T2435=0),0,AVERAGE($H2435:T2435))</f>
        <v>0</v>
      </c>
      <c r="V2435" s="272">
        <f t="shared" si="76"/>
        <v>0</v>
      </c>
      <c r="W2435" s="272">
        <f>IF(U2435&gt;11,(U2435-#REF!-#REF!),0)</f>
        <v>0</v>
      </c>
    </row>
    <row r="2436" spans="1:23" s="2" customFormat="1" ht="10.7">
      <c r="A2436" s="259">
        <v>2411</v>
      </c>
      <c r="B2436" s="189"/>
      <c r="C2436" s="186"/>
      <c r="D2436" s="187"/>
      <c r="E2436" s="186"/>
      <c r="F2436" s="188"/>
      <c r="G2436" s="262">
        <f t="shared" si="75"/>
        <v>0</v>
      </c>
      <c r="H2436" s="192"/>
      <c r="I2436" s="187"/>
      <c r="J2436" s="187"/>
      <c r="K2436" s="187"/>
      <c r="L2436" s="187"/>
      <c r="M2436" s="187"/>
      <c r="N2436" s="187"/>
      <c r="O2436" s="187"/>
      <c r="P2436" s="187"/>
      <c r="Q2436" s="187"/>
      <c r="R2436" s="187"/>
      <c r="S2436" s="187"/>
      <c r="T2436" s="269"/>
      <c r="U2436" s="271">
        <f>IF(AND(H2436=0,I2436=0,J2436=0,K2436=0,L2436=0,M2436=0,N2436=0,O2436=0,P2436=0,Q2436=0,R2436=0,S2436=0,T2436=0),0,AVERAGE($H2436:T2436))</f>
        <v>0</v>
      </c>
      <c r="V2436" s="272">
        <f t="shared" si="76"/>
        <v>0</v>
      </c>
      <c r="W2436" s="272">
        <f>IF(U2436&gt;11,(U2436-#REF!-#REF!),0)</f>
        <v>0</v>
      </c>
    </row>
    <row r="2437" spans="1:23" s="2" customFormat="1" ht="10.7">
      <c r="A2437" s="259">
        <v>2412</v>
      </c>
      <c r="B2437" s="189"/>
      <c r="C2437" s="186"/>
      <c r="D2437" s="187"/>
      <c r="E2437" s="186"/>
      <c r="F2437" s="188"/>
      <c r="G2437" s="262">
        <f t="shared" si="75"/>
        <v>0</v>
      </c>
      <c r="H2437" s="192"/>
      <c r="I2437" s="187"/>
      <c r="J2437" s="187"/>
      <c r="K2437" s="187"/>
      <c r="L2437" s="187"/>
      <c r="M2437" s="187"/>
      <c r="N2437" s="187"/>
      <c r="O2437" s="187"/>
      <c r="P2437" s="187"/>
      <c r="Q2437" s="187"/>
      <c r="R2437" s="187"/>
      <c r="S2437" s="187"/>
      <c r="T2437" s="269"/>
      <c r="U2437" s="271">
        <f>IF(AND(H2437=0,I2437=0,J2437=0,K2437=0,L2437=0,M2437=0,N2437=0,O2437=0,P2437=0,Q2437=0,R2437=0,S2437=0,T2437=0),0,AVERAGE($H2437:T2437))</f>
        <v>0</v>
      </c>
      <c r="V2437" s="272">
        <f t="shared" si="76"/>
        <v>0</v>
      </c>
      <c r="W2437" s="272">
        <f>IF(U2437&gt;11,(U2437-#REF!-#REF!),0)</f>
        <v>0</v>
      </c>
    </row>
    <row r="2438" spans="1:23" s="2" customFormat="1" ht="10.7">
      <c r="A2438" s="259">
        <v>2413</v>
      </c>
      <c r="B2438" s="189"/>
      <c r="C2438" s="186"/>
      <c r="D2438" s="187"/>
      <c r="E2438" s="186"/>
      <c r="F2438" s="188"/>
      <c r="G2438" s="262">
        <f t="shared" si="75"/>
        <v>0</v>
      </c>
      <c r="H2438" s="192"/>
      <c r="I2438" s="187"/>
      <c r="J2438" s="187"/>
      <c r="K2438" s="187"/>
      <c r="L2438" s="187"/>
      <c r="M2438" s="187"/>
      <c r="N2438" s="187"/>
      <c r="O2438" s="187"/>
      <c r="P2438" s="187"/>
      <c r="Q2438" s="187"/>
      <c r="R2438" s="187"/>
      <c r="S2438" s="187"/>
      <c r="T2438" s="269"/>
      <c r="U2438" s="271">
        <f>IF(AND(H2438=0,I2438=0,J2438=0,K2438=0,L2438=0,M2438=0,N2438=0,O2438=0,P2438=0,Q2438=0,R2438=0,S2438=0,T2438=0),0,AVERAGE($H2438:T2438))</f>
        <v>0</v>
      </c>
      <c r="V2438" s="272">
        <f t="shared" si="76"/>
        <v>0</v>
      </c>
      <c r="W2438" s="272">
        <f>IF(U2438&gt;11,(U2438-#REF!-#REF!),0)</f>
        <v>0</v>
      </c>
    </row>
    <row r="2439" spans="1:23" s="2" customFormat="1" ht="10.7">
      <c r="A2439" s="259">
        <v>2414</v>
      </c>
      <c r="B2439" s="189"/>
      <c r="C2439" s="186"/>
      <c r="D2439" s="187"/>
      <c r="E2439" s="186"/>
      <c r="F2439" s="188"/>
      <c r="G2439" s="262">
        <f t="shared" si="75"/>
        <v>0</v>
      </c>
      <c r="H2439" s="192"/>
      <c r="I2439" s="187"/>
      <c r="J2439" s="187"/>
      <c r="K2439" s="187"/>
      <c r="L2439" s="187"/>
      <c r="M2439" s="187"/>
      <c r="N2439" s="187"/>
      <c r="O2439" s="187"/>
      <c r="P2439" s="187"/>
      <c r="Q2439" s="187"/>
      <c r="R2439" s="187"/>
      <c r="S2439" s="187"/>
      <c r="T2439" s="269"/>
      <c r="U2439" s="271">
        <f>IF(AND(H2439=0,I2439=0,J2439=0,K2439=0,L2439=0,M2439=0,N2439=0,O2439=0,P2439=0,Q2439=0,R2439=0,S2439=0,T2439=0),0,AVERAGE($H2439:T2439))</f>
        <v>0</v>
      </c>
      <c r="V2439" s="272">
        <f t="shared" si="76"/>
        <v>0</v>
      </c>
      <c r="W2439" s="272">
        <f>IF(U2439&gt;11,(U2439-#REF!-#REF!),0)</f>
        <v>0</v>
      </c>
    </row>
    <row r="2440" spans="1:23" s="2" customFormat="1" ht="10.7">
      <c r="A2440" s="259">
        <v>2415</v>
      </c>
      <c r="B2440" s="189"/>
      <c r="C2440" s="186"/>
      <c r="D2440" s="187"/>
      <c r="E2440" s="186"/>
      <c r="F2440" s="188"/>
      <c r="G2440" s="262">
        <f t="shared" si="75"/>
        <v>0</v>
      </c>
      <c r="H2440" s="192"/>
      <c r="I2440" s="187"/>
      <c r="J2440" s="187"/>
      <c r="K2440" s="187"/>
      <c r="L2440" s="187"/>
      <c r="M2440" s="187"/>
      <c r="N2440" s="187"/>
      <c r="O2440" s="187"/>
      <c r="P2440" s="187"/>
      <c r="Q2440" s="187"/>
      <c r="R2440" s="187"/>
      <c r="S2440" s="187"/>
      <c r="T2440" s="269"/>
      <c r="U2440" s="271">
        <f>IF(AND(H2440=0,I2440=0,J2440=0,K2440=0,L2440=0,M2440=0,N2440=0,O2440=0,P2440=0,Q2440=0,R2440=0,S2440=0,T2440=0),0,AVERAGE($H2440:T2440))</f>
        <v>0</v>
      </c>
      <c r="V2440" s="272">
        <f t="shared" si="76"/>
        <v>0</v>
      </c>
      <c r="W2440" s="272">
        <f>IF(U2440&gt;11,(U2440-#REF!-#REF!),0)</f>
        <v>0</v>
      </c>
    </row>
    <row r="2441" spans="1:23" s="2" customFormat="1" ht="10.7">
      <c r="A2441" s="259">
        <v>2416</v>
      </c>
      <c r="B2441" s="189"/>
      <c r="C2441" s="186"/>
      <c r="D2441" s="187"/>
      <c r="E2441" s="186"/>
      <c r="F2441" s="188"/>
      <c r="G2441" s="262">
        <f t="shared" si="75"/>
        <v>0</v>
      </c>
      <c r="H2441" s="192"/>
      <c r="I2441" s="187"/>
      <c r="J2441" s="187"/>
      <c r="K2441" s="187"/>
      <c r="L2441" s="187"/>
      <c r="M2441" s="187"/>
      <c r="N2441" s="187"/>
      <c r="O2441" s="187"/>
      <c r="P2441" s="187"/>
      <c r="Q2441" s="187"/>
      <c r="R2441" s="187"/>
      <c r="S2441" s="187"/>
      <c r="T2441" s="269"/>
      <c r="U2441" s="271">
        <f>IF(AND(H2441=0,I2441=0,J2441=0,K2441=0,L2441=0,M2441=0,N2441=0,O2441=0,P2441=0,Q2441=0,R2441=0,S2441=0,T2441=0),0,AVERAGE($H2441:T2441))</f>
        <v>0</v>
      </c>
      <c r="V2441" s="272">
        <f t="shared" si="76"/>
        <v>0</v>
      </c>
      <c r="W2441" s="272">
        <f>IF(U2441&gt;11,(U2441-#REF!-#REF!),0)</f>
        <v>0</v>
      </c>
    </row>
    <row r="2442" spans="1:23" s="2" customFormat="1" ht="10.7">
      <c r="A2442" s="259">
        <v>2417</v>
      </c>
      <c r="B2442" s="189"/>
      <c r="C2442" s="186"/>
      <c r="D2442" s="187"/>
      <c r="E2442" s="186"/>
      <c r="F2442" s="188"/>
      <c r="G2442" s="262">
        <f t="shared" si="75"/>
        <v>0</v>
      </c>
      <c r="H2442" s="192"/>
      <c r="I2442" s="187"/>
      <c r="J2442" s="187"/>
      <c r="K2442" s="187"/>
      <c r="L2442" s="187"/>
      <c r="M2442" s="187"/>
      <c r="N2442" s="187"/>
      <c r="O2442" s="187"/>
      <c r="P2442" s="187"/>
      <c r="Q2442" s="187"/>
      <c r="R2442" s="187"/>
      <c r="S2442" s="187"/>
      <c r="T2442" s="269"/>
      <c r="U2442" s="271">
        <f>IF(AND(H2442=0,I2442=0,J2442=0,K2442=0,L2442=0,M2442=0,N2442=0,O2442=0,P2442=0,Q2442=0,R2442=0,S2442=0,T2442=0),0,AVERAGE($H2442:T2442))</f>
        <v>0</v>
      </c>
      <c r="V2442" s="272">
        <f t="shared" si="76"/>
        <v>0</v>
      </c>
      <c r="W2442" s="272">
        <f>IF(U2442&gt;11,(U2442-#REF!-#REF!),0)</f>
        <v>0</v>
      </c>
    </row>
    <row r="2443" spans="1:23" s="2" customFormat="1" ht="10.7">
      <c r="A2443" s="259">
        <v>2418</v>
      </c>
      <c r="B2443" s="189"/>
      <c r="C2443" s="186"/>
      <c r="D2443" s="187"/>
      <c r="E2443" s="186"/>
      <c r="F2443" s="188"/>
      <c r="G2443" s="262">
        <f t="shared" si="75"/>
        <v>0</v>
      </c>
      <c r="H2443" s="192"/>
      <c r="I2443" s="187"/>
      <c r="J2443" s="187"/>
      <c r="K2443" s="187"/>
      <c r="L2443" s="187"/>
      <c r="M2443" s="187"/>
      <c r="N2443" s="187"/>
      <c r="O2443" s="187"/>
      <c r="P2443" s="187"/>
      <c r="Q2443" s="187"/>
      <c r="R2443" s="187"/>
      <c r="S2443" s="187"/>
      <c r="T2443" s="269"/>
      <c r="U2443" s="271">
        <f>IF(AND(H2443=0,I2443=0,J2443=0,K2443=0,L2443=0,M2443=0,N2443=0,O2443=0,P2443=0,Q2443=0,R2443=0,S2443=0,T2443=0),0,AVERAGE($H2443:T2443))</f>
        <v>0</v>
      </c>
      <c r="V2443" s="272">
        <f t="shared" si="76"/>
        <v>0</v>
      </c>
      <c r="W2443" s="272">
        <f>IF(U2443&gt;11,(U2443-#REF!-#REF!),0)</f>
        <v>0</v>
      </c>
    </row>
    <row r="2444" spans="1:23" s="2" customFormat="1" ht="10.7">
      <c r="A2444" s="259">
        <v>2419</v>
      </c>
      <c r="B2444" s="189"/>
      <c r="C2444" s="186"/>
      <c r="D2444" s="187"/>
      <c r="E2444" s="186"/>
      <c r="F2444" s="188"/>
      <c r="G2444" s="262">
        <f t="shared" si="75"/>
        <v>0</v>
      </c>
      <c r="H2444" s="192"/>
      <c r="I2444" s="187"/>
      <c r="J2444" s="187"/>
      <c r="K2444" s="187"/>
      <c r="L2444" s="187"/>
      <c r="M2444" s="187"/>
      <c r="N2444" s="187"/>
      <c r="O2444" s="187"/>
      <c r="P2444" s="187"/>
      <c r="Q2444" s="187"/>
      <c r="R2444" s="187"/>
      <c r="S2444" s="187"/>
      <c r="T2444" s="269"/>
      <c r="U2444" s="271">
        <f>IF(AND(H2444=0,I2444=0,J2444=0,K2444=0,L2444=0,M2444=0,N2444=0,O2444=0,P2444=0,Q2444=0,R2444=0,S2444=0,T2444=0),0,AVERAGE($H2444:T2444))</f>
        <v>0</v>
      </c>
      <c r="V2444" s="272">
        <f t="shared" si="76"/>
        <v>0</v>
      </c>
      <c r="W2444" s="272">
        <f>IF(U2444&gt;11,(U2444-#REF!-#REF!),0)</f>
        <v>0</v>
      </c>
    </row>
    <row r="2445" spans="1:23" s="2" customFormat="1" ht="10.7">
      <c r="A2445" s="259">
        <v>2420</v>
      </c>
      <c r="B2445" s="189"/>
      <c r="C2445" s="186"/>
      <c r="D2445" s="187"/>
      <c r="E2445" s="186"/>
      <c r="F2445" s="188"/>
      <c r="G2445" s="262">
        <f t="shared" si="75"/>
        <v>0</v>
      </c>
      <c r="H2445" s="192"/>
      <c r="I2445" s="187"/>
      <c r="J2445" s="187"/>
      <c r="K2445" s="187"/>
      <c r="L2445" s="187"/>
      <c r="M2445" s="187"/>
      <c r="N2445" s="187"/>
      <c r="O2445" s="187"/>
      <c r="P2445" s="187"/>
      <c r="Q2445" s="187"/>
      <c r="R2445" s="187"/>
      <c r="S2445" s="187"/>
      <c r="T2445" s="269"/>
      <c r="U2445" s="271">
        <f>IF(AND(H2445=0,I2445=0,J2445=0,K2445=0,L2445=0,M2445=0,N2445=0,O2445=0,P2445=0,Q2445=0,R2445=0,S2445=0,T2445=0),0,AVERAGE($H2445:T2445))</f>
        <v>0</v>
      </c>
      <c r="V2445" s="272">
        <f t="shared" si="76"/>
        <v>0</v>
      </c>
      <c r="W2445" s="272">
        <f>IF(U2445&gt;11,(U2445-#REF!-#REF!),0)</f>
        <v>0</v>
      </c>
    </row>
    <row r="2446" spans="1:23" s="2" customFormat="1" ht="10.7">
      <c r="A2446" s="259">
        <v>2421</v>
      </c>
      <c r="B2446" s="189"/>
      <c r="C2446" s="186"/>
      <c r="D2446" s="187"/>
      <c r="E2446" s="186"/>
      <c r="F2446" s="188"/>
      <c r="G2446" s="262">
        <f t="shared" si="75"/>
        <v>0</v>
      </c>
      <c r="H2446" s="192"/>
      <c r="I2446" s="187"/>
      <c r="J2446" s="187"/>
      <c r="K2446" s="187"/>
      <c r="L2446" s="187"/>
      <c r="M2446" s="187"/>
      <c r="N2446" s="187"/>
      <c r="O2446" s="187"/>
      <c r="P2446" s="187"/>
      <c r="Q2446" s="187"/>
      <c r="R2446" s="187"/>
      <c r="S2446" s="187"/>
      <c r="T2446" s="269"/>
      <c r="U2446" s="271">
        <f>IF(AND(H2446=0,I2446=0,J2446=0,K2446=0,L2446=0,M2446=0,N2446=0,O2446=0,P2446=0,Q2446=0,R2446=0,S2446=0,T2446=0),0,AVERAGE($H2446:T2446))</f>
        <v>0</v>
      </c>
      <c r="V2446" s="272">
        <f t="shared" si="76"/>
        <v>0</v>
      </c>
      <c r="W2446" s="272">
        <f>IF(U2446&gt;11,(U2446-#REF!-#REF!),0)</f>
        <v>0</v>
      </c>
    </row>
    <row r="2447" spans="1:23" s="2" customFormat="1" ht="10.7">
      <c r="A2447" s="259">
        <v>2422</v>
      </c>
      <c r="B2447" s="189"/>
      <c r="C2447" s="186"/>
      <c r="D2447" s="187"/>
      <c r="E2447" s="186"/>
      <c r="F2447" s="188"/>
      <c r="G2447" s="262">
        <f t="shared" si="75"/>
        <v>0</v>
      </c>
      <c r="H2447" s="192"/>
      <c r="I2447" s="187"/>
      <c r="J2447" s="187"/>
      <c r="K2447" s="187"/>
      <c r="L2447" s="187"/>
      <c r="M2447" s="187"/>
      <c r="N2447" s="187"/>
      <c r="O2447" s="187"/>
      <c r="P2447" s="187"/>
      <c r="Q2447" s="187"/>
      <c r="R2447" s="187"/>
      <c r="S2447" s="187"/>
      <c r="T2447" s="269"/>
      <c r="U2447" s="271">
        <f>IF(AND(H2447=0,I2447=0,J2447=0,K2447=0,L2447=0,M2447=0,N2447=0,O2447=0,P2447=0,Q2447=0,R2447=0,S2447=0,T2447=0),0,AVERAGE($H2447:T2447))</f>
        <v>0</v>
      </c>
      <c r="V2447" s="272">
        <f t="shared" si="76"/>
        <v>0</v>
      </c>
      <c r="W2447" s="272">
        <f>IF(U2447&gt;11,(U2447-#REF!-#REF!),0)</f>
        <v>0</v>
      </c>
    </row>
    <row r="2448" spans="1:23" s="2" customFormat="1" ht="10.7">
      <c r="A2448" s="259">
        <v>2423</v>
      </c>
      <c r="B2448" s="189"/>
      <c r="C2448" s="186"/>
      <c r="D2448" s="187"/>
      <c r="E2448" s="186"/>
      <c r="F2448" s="188"/>
      <c r="G2448" s="262">
        <f t="shared" si="75"/>
        <v>0</v>
      </c>
      <c r="H2448" s="192"/>
      <c r="I2448" s="187"/>
      <c r="J2448" s="187"/>
      <c r="K2448" s="187"/>
      <c r="L2448" s="187"/>
      <c r="M2448" s="187"/>
      <c r="N2448" s="187"/>
      <c r="O2448" s="187"/>
      <c r="P2448" s="187"/>
      <c r="Q2448" s="187"/>
      <c r="R2448" s="187"/>
      <c r="S2448" s="187"/>
      <c r="T2448" s="269"/>
      <c r="U2448" s="271">
        <f>IF(AND(H2448=0,I2448=0,J2448=0,K2448=0,L2448=0,M2448=0,N2448=0,O2448=0,P2448=0,Q2448=0,R2448=0,S2448=0,T2448=0),0,AVERAGE($H2448:T2448))</f>
        <v>0</v>
      </c>
      <c r="V2448" s="272">
        <f t="shared" si="76"/>
        <v>0</v>
      </c>
      <c r="W2448" s="272">
        <f>IF(U2448&gt;11,(U2448-#REF!-#REF!),0)</f>
        <v>0</v>
      </c>
    </row>
    <row r="2449" spans="1:23" s="2" customFormat="1" ht="10.7">
      <c r="A2449" s="259">
        <v>2424</v>
      </c>
      <c r="B2449" s="189"/>
      <c r="C2449" s="186"/>
      <c r="D2449" s="187"/>
      <c r="E2449" s="186"/>
      <c r="F2449" s="188"/>
      <c r="G2449" s="262">
        <f t="shared" si="75"/>
        <v>0</v>
      </c>
      <c r="H2449" s="192"/>
      <c r="I2449" s="187"/>
      <c r="J2449" s="187"/>
      <c r="K2449" s="187"/>
      <c r="L2449" s="187"/>
      <c r="M2449" s="187"/>
      <c r="N2449" s="187"/>
      <c r="O2449" s="187"/>
      <c r="P2449" s="187"/>
      <c r="Q2449" s="187"/>
      <c r="R2449" s="187"/>
      <c r="S2449" s="187"/>
      <c r="T2449" s="269"/>
      <c r="U2449" s="271">
        <f>IF(AND(H2449=0,I2449=0,J2449=0,K2449=0,L2449=0,M2449=0,N2449=0,O2449=0,P2449=0,Q2449=0,R2449=0,S2449=0,T2449=0),0,AVERAGE($H2449:T2449))</f>
        <v>0</v>
      </c>
      <c r="V2449" s="272">
        <f t="shared" si="76"/>
        <v>0</v>
      </c>
      <c r="W2449" s="272">
        <f>IF(U2449&gt;11,(U2449-#REF!-#REF!),0)</f>
        <v>0</v>
      </c>
    </row>
    <row r="2450" spans="1:23" s="2" customFormat="1" ht="10.7">
      <c r="A2450" s="259">
        <v>2425</v>
      </c>
      <c r="B2450" s="189"/>
      <c r="C2450" s="186"/>
      <c r="D2450" s="187"/>
      <c r="E2450" s="186"/>
      <c r="F2450" s="188"/>
      <c r="G2450" s="262">
        <f t="shared" si="75"/>
        <v>0</v>
      </c>
      <c r="H2450" s="192"/>
      <c r="I2450" s="187"/>
      <c r="J2450" s="187"/>
      <c r="K2450" s="187"/>
      <c r="L2450" s="187"/>
      <c r="M2450" s="187"/>
      <c r="N2450" s="187"/>
      <c r="O2450" s="187"/>
      <c r="P2450" s="187"/>
      <c r="Q2450" s="187"/>
      <c r="R2450" s="187"/>
      <c r="S2450" s="187"/>
      <c r="T2450" s="269"/>
      <c r="U2450" s="271">
        <f>IF(AND(H2450=0,I2450=0,J2450=0,K2450=0,L2450=0,M2450=0,N2450=0,O2450=0,P2450=0,Q2450=0,R2450=0,S2450=0,T2450=0),0,AVERAGE($H2450:T2450))</f>
        <v>0</v>
      </c>
      <c r="V2450" s="272">
        <f t="shared" si="76"/>
        <v>0</v>
      </c>
      <c r="W2450" s="272">
        <f>IF(U2450&gt;11,(U2450-#REF!-#REF!),0)</f>
        <v>0</v>
      </c>
    </row>
    <row r="2451" spans="1:23" s="2" customFormat="1" ht="10.7">
      <c r="A2451" s="259">
        <v>2426</v>
      </c>
      <c r="B2451" s="189"/>
      <c r="C2451" s="186"/>
      <c r="D2451" s="187"/>
      <c r="E2451" s="186"/>
      <c r="F2451" s="188"/>
      <c r="G2451" s="262">
        <f t="shared" si="75"/>
        <v>0</v>
      </c>
      <c r="H2451" s="192"/>
      <c r="I2451" s="187"/>
      <c r="J2451" s="187"/>
      <c r="K2451" s="187"/>
      <c r="L2451" s="187"/>
      <c r="M2451" s="187"/>
      <c r="N2451" s="187"/>
      <c r="O2451" s="187"/>
      <c r="P2451" s="187"/>
      <c r="Q2451" s="187"/>
      <c r="R2451" s="187"/>
      <c r="S2451" s="187"/>
      <c r="T2451" s="269"/>
      <c r="U2451" s="271">
        <f>IF(AND(H2451=0,I2451=0,J2451=0,K2451=0,L2451=0,M2451=0,N2451=0,O2451=0,P2451=0,Q2451=0,R2451=0,S2451=0,T2451=0),0,AVERAGE($H2451:T2451))</f>
        <v>0</v>
      </c>
      <c r="V2451" s="272">
        <f t="shared" si="76"/>
        <v>0</v>
      </c>
      <c r="W2451" s="272">
        <f>IF(U2451&gt;11,(U2451-#REF!-#REF!),0)</f>
        <v>0</v>
      </c>
    </row>
    <row r="2452" spans="1:23" s="2" customFormat="1" ht="10.7">
      <c r="A2452" s="259">
        <v>2427</v>
      </c>
      <c r="B2452" s="189"/>
      <c r="C2452" s="186"/>
      <c r="D2452" s="187"/>
      <c r="E2452" s="186"/>
      <c r="F2452" s="188"/>
      <c r="G2452" s="262">
        <f t="shared" si="75"/>
        <v>0</v>
      </c>
      <c r="H2452" s="192"/>
      <c r="I2452" s="187"/>
      <c r="J2452" s="187"/>
      <c r="K2452" s="187"/>
      <c r="L2452" s="187"/>
      <c r="M2452" s="187"/>
      <c r="N2452" s="187"/>
      <c r="O2452" s="187"/>
      <c r="P2452" s="187"/>
      <c r="Q2452" s="187"/>
      <c r="R2452" s="187"/>
      <c r="S2452" s="187"/>
      <c r="T2452" s="269"/>
      <c r="U2452" s="271">
        <f>IF(AND(H2452=0,I2452=0,J2452=0,K2452=0,L2452=0,M2452=0,N2452=0,O2452=0,P2452=0,Q2452=0,R2452=0,S2452=0,T2452=0),0,AVERAGE($H2452:T2452))</f>
        <v>0</v>
      </c>
      <c r="V2452" s="272">
        <f t="shared" si="76"/>
        <v>0</v>
      </c>
      <c r="W2452" s="272">
        <f>IF(U2452&gt;11,(U2452-#REF!-#REF!),0)</f>
        <v>0</v>
      </c>
    </row>
    <row r="2453" spans="1:23" s="2" customFormat="1" ht="10.7">
      <c r="A2453" s="259">
        <v>2428</v>
      </c>
      <c r="B2453" s="189"/>
      <c r="C2453" s="186"/>
      <c r="D2453" s="187"/>
      <c r="E2453" s="186"/>
      <c r="F2453" s="188"/>
      <c r="G2453" s="262">
        <f t="shared" si="75"/>
        <v>0</v>
      </c>
      <c r="H2453" s="192"/>
      <c r="I2453" s="187"/>
      <c r="J2453" s="187"/>
      <c r="K2453" s="187"/>
      <c r="L2453" s="187"/>
      <c r="M2453" s="187"/>
      <c r="N2453" s="187"/>
      <c r="O2453" s="187"/>
      <c r="P2453" s="187"/>
      <c r="Q2453" s="187"/>
      <c r="R2453" s="187"/>
      <c r="S2453" s="187"/>
      <c r="T2453" s="269"/>
      <c r="U2453" s="271">
        <f>IF(AND(H2453=0,I2453=0,J2453=0,K2453=0,L2453=0,M2453=0,N2453=0,O2453=0,P2453=0,Q2453=0,R2453=0,S2453=0,T2453=0),0,AVERAGE($H2453:T2453))</f>
        <v>0</v>
      </c>
      <c r="V2453" s="272">
        <f t="shared" si="76"/>
        <v>0</v>
      </c>
      <c r="W2453" s="272">
        <f>IF(U2453&gt;11,(U2453-#REF!-#REF!),0)</f>
        <v>0</v>
      </c>
    </row>
    <row r="2454" spans="1:23" s="2" customFormat="1" ht="10.7">
      <c r="A2454" s="259">
        <v>2429</v>
      </c>
      <c r="B2454" s="189"/>
      <c r="C2454" s="186"/>
      <c r="D2454" s="187"/>
      <c r="E2454" s="186"/>
      <c r="F2454" s="188"/>
      <c r="G2454" s="262">
        <f t="shared" si="75"/>
        <v>0</v>
      </c>
      <c r="H2454" s="192"/>
      <c r="I2454" s="187"/>
      <c r="J2454" s="187"/>
      <c r="K2454" s="187"/>
      <c r="L2454" s="187"/>
      <c r="M2454" s="187"/>
      <c r="N2454" s="187"/>
      <c r="O2454" s="187"/>
      <c r="P2454" s="187"/>
      <c r="Q2454" s="187"/>
      <c r="R2454" s="187"/>
      <c r="S2454" s="187"/>
      <c r="T2454" s="269"/>
      <c r="U2454" s="271">
        <f>IF(AND(H2454=0,I2454=0,J2454=0,K2454=0,L2454=0,M2454=0,N2454=0,O2454=0,P2454=0,Q2454=0,R2454=0,S2454=0,T2454=0),0,AVERAGE($H2454:T2454))</f>
        <v>0</v>
      </c>
      <c r="V2454" s="272">
        <f t="shared" si="76"/>
        <v>0</v>
      </c>
      <c r="W2454" s="272">
        <f>IF(U2454&gt;11,(U2454-#REF!-#REF!),0)</f>
        <v>0</v>
      </c>
    </row>
    <row r="2455" spans="1:23" s="2" customFormat="1" ht="10.7">
      <c r="A2455" s="259">
        <v>2430</v>
      </c>
      <c r="B2455" s="189"/>
      <c r="C2455" s="186"/>
      <c r="D2455" s="187"/>
      <c r="E2455" s="186"/>
      <c r="F2455" s="188"/>
      <c r="G2455" s="262">
        <f t="shared" si="75"/>
        <v>0</v>
      </c>
      <c r="H2455" s="192"/>
      <c r="I2455" s="187"/>
      <c r="J2455" s="187"/>
      <c r="K2455" s="187"/>
      <c r="L2455" s="187"/>
      <c r="M2455" s="187"/>
      <c r="N2455" s="187"/>
      <c r="O2455" s="187"/>
      <c r="P2455" s="187"/>
      <c r="Q2455" s="187"/>
      <c r="R2455" s="187"/>
      <c r="S2455" s="187"/>
      <c r="T2455" s="269"/>
      <c r="U2455" s="271">
        <f>IF(AND(H2455=0,I2455=0,J2455=0,K2455=0,L2455=0,M2455=0,N2455=0,O2455=0,P2455=0,Q2455=0,R2455=0,S2455=0,T2455=0),0,AVERAGE($H2455:T2455))</f>
        <v>0</v>
      </c>
      <c r="V2455" s="272">
        <f t="shared" si="76"/>
        <v>0</v>
      </c>
      <c r="W2455" s="272">
        <f>IF(U2455&gt;11,(U2455-#REF!-#REF!),0)</f>
        <v>0</v>
      </c>
    </row>
    <row r="2456" spans="1:23" s="2" customFormat="1" ht="10.7">
      <c r="A2456" s="259">
        <v>2431</v>
      </c>
      <c r="B2456" s="189"/>
      <c r="C2456" s="186"/>
      <c r="D2456" s="187"/>
      <c r="E2456" s="186"/>
      <c r="F2456" s="188"/>
      <c r="G2456" s="262">
        <f t="shared" si="75"/>
        <v>0</v>
      </c>
      <c r="H2456" s="192"/>
      <c r="I2456" s="187"/>
      <c r="J2456" s="187"/>
      <c r="K2456" s="187"/>
      <c r="L2456" s="187"/>
      <c r="M2456" s="187"/>
      <c r="N2456" s="187"/>
      <c r="O2456" s="187"/>
      <c r="P2456" s="187"/>
      <c r="Q2456" s="187"/>
      <c r="R2456" s="187"/>
      <c r="S2456" s="187"/>
      <c r="T2456" s="269"/>
      <c r="U2456" s="271">
        <f>IF(AND(H2456=0,I2456=0,J2456=0,K2456=0,L2456=0,M2456=0,N2456=0,O2456=0,P2456=0,Q2456=0,R2456=0,S2456=0,T2456=0),0,AVERAGE($H2456:T2456))</f>
        <v>0</v>
      </c>
      <c r="V2456" s="272">
        <f t="shared" si="76"/>
        <v>0</v>
      </c>
      <c r="W2456" s="272">
        <f>IF(U2456&gt;11,(U2456-#REF!-#REF!),0)</f>
        <v>0</v>
      </c>
    </row>
    <row r="2457" spans="1:23" s="2" customFormat="1" ht="10.7">
      <c r="A2457" s="259">
        <v>2432</v>
      </c>
      <c r="B2457" s="189"/>
      <c r="C2457" s="186"/>
      <c r="D2457" s="187"/>
      <c r="E2457" s="186"/>
      <c r="F2457" s="188"/>
      <c r="G2457" s="262">
        <f t="shared" si="75"/>
        <v>0</v>
      </c>
      <c r="H2457" s="192"/>
      <c r="I2457" s="187"/>
      <c r="J2457" s="187"/>
      <c r="K2457" s="187"/>
      <c r="L2457" s="187"/>
      <c r="M2457" s="187"/>
      <c r="N2457" s="187"/>
      <c r="O2457" s="187"/>
      <c r="P2457" s="187"/>
      <c r="Q2457" s="187"/>
      <c r="R2457" s="187"/>
      <c r="S2457" s="187"/>
      <c r="T2457" s="269"/>
      <c r="U2457" s="271">
        <f>IF(AND(H2457=0,I2457=0,J2457=0,K2457=0,L2457=0,M2457=0,N2457=0,O2457=0,P2457=0,Q2457=0,R2457=0,S2457=0,T2457=0),0,AVERAGE($H2457:T2457))</f>
        <v>0</v>
      </c>
      <c r="V2457" s="272">
        <f t="shared" si="76"/>
        <v>0</v>
      </c>
      <c r="W2457" s="272">
        <f>IF(U2457&gt;11,(U2457-#REF!-#REF!),0)</f>
        <v>0</v>
      </c>
    </row>
    <row r="2458" spans="1:23" s="2" customFormat="1" ht="10.7">
      <c r="A2458" s="259">
        <v>2433</v>
      </c>
      <c r="B2458" s="189"/>
      <c r="C2458" s="186"/>
      <c r="D2458" s="187"/>
      <c r="E2458" s="186"/>
      <c r="F2458" s="188"/>
      <c r="G2458" s="262">
        <f t="shared" si="75"/>
        <v>0</v>
      </c>
      <c r="H2458" s="192"/>
      <c r="I2458" s="187"/>
      <c r="J2458" s="187"/>
      <c r="K2458" s="187"/>
      <c r="L2458" s="187"/>
      <c r="M2458" s="187"/>
      <c r="N2458" s="187"/>
      <c r="O2458" s="187"/>
      <c r="P2458" s="187"/>
      <c r="Q2458" s="187"/>
      <c r="R2458" s="187"/>
      <c r="S2458" s="187"/>
      <c r="T2458" s="269"/>
      <c r="U2458" s="271">
        <f>IF(AND(H2458=0,I2458=0,J2458=0,K2458=0,L2458=0,M2458=0,N2458=0,O2458=0,P2458=0,Q2458=0,R2458=0,S2458=0,T2458=0),0,AVERAGE($H2458:T2458))</f>
        <v>0</v>
      </c>
      <c r="V2458" s="272">
        <f t="shared" si="76"/>
        <v>0</v>
      </c>
      <c r="W2458" s="272">
        <f>IF(U2458&gt;11,(U2458-#REF!-#REF!),0)</f>
        <v>0</v>
      </c>
    </row>
    <row r="2459" spans="1:23" s="2" customFormat="1" ht="10.7">
      <c r="A2459" s="259">
        <v>2434</v>
      </c>
      <c r="B2459" s="189"/>
      <c r="C2459" s="186"/>
      <c r="D2459" s="187"/>
      <c r="E2459" s="186"/>
      <c r="F2459" s="188"/>
      <c r="G2459" s="262">
        <f t="shared" ref="G2459:G2522" si="77">IF(E2459="Residencial",D2459,E2459)</f>
        <v>0</v>
      </c>
      <c r="H2459" s="192"/>
      <c r="I2459" s="187"/>
      <c r="J2459" s="187"/>
      <c r="K2459" s="187"/>
      <c r="L2459" s="187"/>
      <c r="M2459" s="187"/>
      <c r="N2459" s="187"/>
      <c r="O2459" s="187"/>
      <c r="P2459" s="187"/>
      <c r="Q2459" s="187"/>
      <c r="R2459" s="187"/>
      <c r="S2459" s="187"/>
      <c r="T2459" s="269"/>
      <c r="U2459" s="271">
        <f>IF(AND(H2459=0,I2459=0,J2459=0,K2459=0,L2459=0,M2459=0,N2459=0,O2459=0,P2459=0,Q2459=0,R2459=0,S2459=0,T2459=0),0,AVERAGE($H2459:T2459))</f>
        <v>0</v>
      </c>
      <c r="V2459" s="272">
        <f t="shared" ref="V2459:V2522" si="78">IF(U2459&lt;=11,U2459,11)</f>
        <v>0</v>
      </c>
      <c r="W2459" s="272">
        <f>IF(U2459&gt;11,(U2459-#REF!-#REF!),0)</f>
        <v>0</v>
      </c>
    </row>
    <row r="2460" spans="1:23" s="2" customFormat="1" ht="10.7">
      <c r="A2460" s="259">
        <v>2435</v>
      </c>
      <c r="B2460" s="189"/>
      <c r="C2460" s="186"/>
      <c r="D2460" s="187"/>
      <c r="E2460" s="186"/>
      <c r="F2460" s="188"/>
      <c r="G2460" s="262">
        <f t="shared" si="77"/>
        <v>0</v>
      </c>
      <c r="H2460" s="192"/>
      <c r="I2460" s="187"/>
      <c r="J2460" s="187"/>
      <c r="K2460" s="187"/>
      <c r="L2460" s="187"/>
      <c r="M2460" s="187"/>
      <c r="N2460" s="187"/>
      <c r="O2460" s="187"/>
      <c r="P2460" s="187"/>
      <c r="Q2460" s="187"/>
      <c r="R2460" s="187"/>
      <c r="S2460" s="187"/>
      <c r="T2460" s="269"/>
      <c r="U2460" s="271">
        <f>IF(AND(H2460=0,I2460=0,J2460=0,K2460=0,L2460=0,M2460=0,N2460=0,O2460=0,P2460=0,Q2460=0,R2460=0,S2460=0,T2460=0),0,AVERAGE($H2460:T2460))</f>
        <v>0</v>
      </c>
      <c r="V2460" s="272">
        <f t="shared" si="78"/>
        <v>0</v>
      </c>
      <c r="W2460" s="272">
        <f>IF(U2460&gt;11,(U2460-#REF!-#REF!),0)</f>
        <v>0</v>
      </c>
    </row>
    <row r="2461" spans="1:23" s="2" customFormat="1" ht="10.7">
      <c r="A2461" s="259">
        <v>2436</v>
      </c>
      <c r="B2461" s="189"/>
      <c r="C2461" s="186"/>
      <c r="D2461" s="187"/>
      <c r="E2461" s="186"/>
      <c r="F2461" s="188"/>
      <c r="G2461" s="262">
        <f t="shared" si="77"/>
        <v>0</v>
      </c>
      <c r="H2461" s="192"/>
      <c r="I2461" s="187"/>
      <c r="J2461" s="187"/>
      <c r="K2461" s="187"/>
      <c r="L2461" s="187"/>
      <c r="M2461" s="187"/>
      <c r="N2461" s="187"/>
      <c r="O2461" s="187"/>
      <c r="P2461" s="187"/>
      <c r="Q2461" s="187"/>
      <c r="R2461" s="187"/>
      <c r="S2461" s="187"/>
      <c r="T2461" s="269"/>
      <c r="U2461" s="271">
        <f>IF(AND(H2461=0,I2461=0,J2461=0,K2461=0,L2461=0,M2461=0,N2461=0,O2461=0,P2461=0,Q2461=0,R2461=0,S2461=0,T2461=0),0,AVERAGE($H2461:T2461))</f>
        <v>0</v>
      </c>
      <c r="V2461" s="272">
        <f t="shared" si="78"/>
        <v>0</v>
      </c>
      <c r="W2461" s="272">
        <f>IF(U2461&gt;11,(U2461-#REF!-#REF!),0)</f>
        <v>0</v>
      </c>
    </row>
    <row r="2462" spans="1:23" s="2" customFormat="1" ht="10.7">
      <c r="A2462" s="259">
        <v>2437</v>
      </c>
      <c r="B2462" s="189"/>
      <c r="C2462" s="186"/>
      <c r="D2462" s="187"/>
      <c r="E2462" s="186"/>
      <c r="F2462" s="188"/>
      <c r="G2462" s="262">
        <f t="shared" si="77"/>
        <v>0</v>
      </c>
      <c r="H2462" s="192"/>
      <c r="I2462" s="187"/>
      <c r="J2462" s="187"/>
      <c r="K2462" s="187"/>
      <c r="L2462" s="187"/>
      <c r="M2462" s="187"/>
      <c r="N2462" s="187"/>
      <c r="O2462" s="187"/>
      <c r="P2462" s="187"/>
      <c r="Q2462" s="187"/>
      <c r="R2462" s="187"/>
      <c r="S2462" s="187"/>
      <c r="T2462" s="269"/>
      <c r="U2462" s="271">
        <f>IF(AND(H2462=0,I2462=0,J2462=0,K2462=0,L2462=0,M2462=0,N2462=0,O2462=0,P2462=0,Q2462=0,R2462=0,S2462=0,T2462=0),0,AVERAGE($H2462:T2462))</f>
        <v>0</v>
      </c>
      <c r="V2462" s="272">
        <f t="shared" si="78"/>
        <v>0</v>
      </c>
      <c r="W2462" s="272">
        <f>IF(U2462&gt;11,(U2462-#REF!-#REF!),0)</f>
        <v>0</v>
      </c>
    </row>
    <row r="2463" spans="1:23" s="2" customFormat="1" ht="10.7">
      <c r="A2463" s="259">
        <v>2438</v>
      </c>
      <c r="B2463" s="189"/>
      <c r="C2463" s="186"/>
      <c r="D2463" s="187"/>
      <c r="E2463" s="186"/>
      <c r="F2463" s="188"/>
      <c r="G2463" s="262">
        <f t="shared" si="77"/>
        <v>0</v>
      </c>
      <c r="H2463" s="192"/>
      <c r="I2463" s="187"/>
      <c r="J2463" s="187"/>
      <c r="K2463" s="187"/>
      <c r="L2463" s="187"/>
      <c r="M2463" s="187"/>
      <c r="N2463" s="187"/>
      <c r="O2463" s="187"/>
      <c r="P2463" s="187"/>
      <c r="Q2463" s="187"/>
      <c r="R2463" s="187"/>
      <c r="S2463" s="187"/>
      <c r="T2463" s="269"/>
      <c r="U2463" s="271">
        <f>IF(AND(H2463=0,I2463=0,J2463=0,K2463=0,L2463=0,M2463=0,N2463=0,O2463=0,P2463=0,Q2463=0,R2463=0,S2463=0,T2463=0),0,AVERAGE($H2463:T2463))</f>
        <v>0</v>
      </c>
      <c r="V2463" s="272">
        <f t="shared" si="78"/>
        <v>0</v>
      </c>
      <c r="W2463" s="272">
        <f>IF(U2463&gt;11,(U2463-#REF!-#REF!),0)</f>
        <v>0</v>
      </c>
    </row>
    <row r="2464" spans="1:23" s="2" customFormat="1" ht="10.7">
      <c r="A2464" s="259">
        <v>2439</v>
      </c>
      <c r="B2464" s="189"/>
      <c r="C2464" s="186"/>
      <c r="D2464" s="187"/>
      <c r="E2464" s="186"/>
      <c r="F2464" s="188"/>
      <c r="G2464" s="262">
        <f t="shared" si="77"/>
        <v>0</v>
      </c>
      <c r="H2464" s="192"/>
      <c r="I2464" s="187"/>
      <c r="J2464" s="187"/>
      <c r="K2464" s="187"/>
      <c r="L2464" s="187"/>
      <c r="M2464" s="187"/>
      <c r="N2464" s="187"/>
      <c r="O2464" s="187"/>
      <c r="P2464" s="187"/>
      <c r="Q2464" s="187"/>
      <c r="R2464" s="187"/>
      <c r="S2464" s="187"/>
      <c r="T2464" s="269"/>
      <c r="U2464" s="271">
        <f>IF(AND(H2464=0,I2464=0,J2464=0,K2464=0,L2464=0,M2464=0,N2464=0,O2464=0,P2464=0,Q2464=0,R2464=0,S2464=0,T2464=0),0,AVERAGE($H2464:T2464))</f>
        <v>0</v>
      </c>
      <c r="V2464" s="272">
        <f t="shared" si="78"/>
        <v>0</v>
      </c>
      <c r="W2464" s="272">
        <f>IF(U2464&gt;11,(U2464-#REF!-#REF!),0)</f>
        <v>0</v>
      </c>
    </row>
    <row r="2465" spans="1:23" s="2" customFormat="1" ht="10.7">
      <c r="A2465" s="259">
        <v>2440</v>
      </c>
      <c r="B2465" s="189"/>
      <c r="C2465" s="186"/>
      <c r="D2465" s="187"/>
      <c r="E2465" s="186"/>
      <c r="F2465" s="188"/>
      <c r="G2465" s="262">
        <f t="shared" si="77"/>
        <v>0</v>
      </c>
      <c r="H2465" s="192"/>
      <c r="I2465" s="187"/>
      <c r="J2465" s="187"/>
      <c r="K2465" s="187"/>
      <c r="L2465" s="187"/>
      <c r="M2465" s="187"/>
      <c r="N2465" s="187"/>
      <c r="O2465" s="187"/>
      <c r="P2465" s="187"/>
      <c r="Q2465" s="187"/>
      <c r="R2465" s="187"/>
      <c r="S2465" s="187"/>
      <c r="T2465" s="269"/>
      <c r="U2465" s="271">
        <f>IF(AND(H2465=0,I2465=0,J2465=0,K2465=0,L2465=0,M2465=0,N2465=0,O2465=0,P2465=0,Q2465=0,R2465=0,S2465=0,T2465=0),0,AVERAGE($H2465:T2465))</f>
        <v>0</v>
      </c>
      <c r="V2465" s="272">
        <f t="shared" si="78"/>
        <v>0</v>
      </c>
      <c r="W2465" s="272">
        <f>IF(U2465&gt;11,(U2465-#REF!-#REF!),0)</f>
        <v>0</v>
      </c>
    </row>
    <row r="2466" spans="1:23" s="2" customFormat="1" ht="10.7">
      <c r="A2466" s="259">
        <v>2441</v>
      </c>
      <c r="B2466" s="189"/>
      <c r="C2466" s="186"/>
      <c r="D2466" s="187"/>
      <c r="E2466" s="186"/>
      <c r="F2466" s="188"/>
      <c r="G2466" s="262">
        <f t="shared" si="77"/>
        <v>0</v>
      </c>
      <c r="H2466" s="192"/>
      <c r="I2466" s="187"/>
      <c r="J2466" s="187"/>
      <c r="K2466" s="187"/>
      <c r="L2466" s="187"/>
      <c r="M2466" s="187"/>
      <c r="N2466" s="187"/>
      <c r="O2466" s="187"/>
      <c r="P2466" s="187"/>
      <c r="Q2466" s="187"/>
      <c r="R2466" s="187"/>
      <c r="S2466" s="187"/>
      <c r="T2466" s="269"/>
      <c r="U2466" s="271">
        <f>IF(AND(H2466=0,I2466=0,J2466=0,K2466=0,L2466=0,M2466=0,N2466=0,O2466=0,P2466=0,Q2466=0,R2466=0,S2466=0,T2466=0),0,AVERAGE($H2466:T2466))</f>
        <v>0</v>
      </c>
      <c r="V2466" s="272">
        <f t="shared" si="78"/>
        <v>0</v>
      </c>
      <c r="W2466" s="272">
        <f>IF(U2466&gt;11,(U2466-#REF!-#REF!),0)</f>
        <v>0</v>
      </c>
    </row>
    <row r="2467" spans="1:23" s="2" customFormat="1" ht="10.7">
      <c r="A2467" s="259">
        <v>2442</v>
      </c>
      <c r="B2467" s="189"/>
      <c r="C2467" s="186"/>
      <c r="D2467" s="187"/>
      <c r="E2467" s="186"/>
      <c r="F2467" s="188"/>
      <c r="G2467" s="262">
        <f t="shared" si="77"/>
        <v>0</v>
      </c>
      <c r="H2467" s="192"/>
      <c r="I2467" s="187"/>
      <c r="J2467" s="187"/>
      <c r="K2467" s="187"/>
      <c r="L2467" s="187"/>
      <c r="M2467" s="187"/>
      <c r="N2467" s="187"/>
      <c r="O2467" s="187"/>
      <c r="P2467" s="187"/>
      <c r="Q2467" s="187"/>
      <c r="R2467" s="187"/>
      <c r="S2467" s="187"/>
      <c r="T2467" s="269"/>
      <c r="U2467" s="271">
        <f>IF(AND(H2467=0,I2467=0,J2467=0,K2467=0,L2467=0,M2467=0,N2467=0,O2467=0,P2467=0,Q2467=0,R2467=0,S2467=0,T2467=0),0,AVERAGE($H2467:T2467))</f>
        <v>0</v>
      </c>
      <c r="V2467" s="272">
        <f t="shared" si="78"/>
        <v>0</v>
      </c>
      <c r="W2467" s="272">
        <f>IF(U2467&gt;11,(U2467-#REF!-#REF!),0)</f>
        <v>0</v>
      </c>
    </row>
    <row r="2468" spans="1:23" s="2" customFormat="1" ht="10.7">
      <c r="A2468" s="259">
        <v>2443</v>
      </c>
      <c r="B2468" s="189"/>
      <c r="C2468" s="186"/>
      <c r="D2468" s="187"/>
      <c r="E2468" s="186"/>
      <c r="F2468" s="188"/>
      <c r="G2468" s="262">
        <f t="shared" si="77"/>
        <v>0</v>
      </c>
      <c r="H2468" s="192"/>
      <c r="I2468" s="187"/>
      <c r="J2468" s="187"/>
      <c r="K2468" s="187"/>
      <c r="L2468" s="187"/>
      <c r="M2468" s="187"/>
      <c r="N2468" s="187"/>
      <c r="O2468" s="187"/>
      <c r="P2468" s="187"/>
      <c r="Q2468" s="187"/>
      <c r="R2468" s="187"/>
      <c r="S2468" s="187"/>
      <c r="T2468" s="269"/>
      <c r="U2468" s="271">
        <f>IF(AND(H2468=0,I2468=0,J2468=0,K2468=0,L2468=0,M2468=0,N2468=0,O2468=0,P2468=0,Q2468=0,R2468=0,S2468=0,T2468=0),0,AVERAGE($H2468:T2468))</f>
        <v>0</v>
      </c>
      <c r="V2468" s="272">
        <f t="shared" si="78"/>
        <v>0</v>
      </c>
      <c r="W2468" s="272">
        <f>IF(U2468&gt;11,(U2468-#REF!-#REF!),0)</f>
        <v>0</v>
      </c>
    </row>
    <row r="2469" spans="1:23" s="2" customFormat="1" ht="10.7">
      <c r="A2469" s="259">
        <v>2444</v>
      </c>
      <c r="B2469" s="189"/>
      <c r="C2469" s="186"/>
      <c r="D2469" s="187"/>
      <c r="E2469" s="186"/>
      <c r="F2469" s="188"/>
      <c r="G2469" s="262">
        <f t="shared" si="77"/>
        <v>0</v>
      </c>
      <c r="H2469" s="192"/>
      <c r="I2469" s="187"/>
      <c r="J2469" s="187"/>
      <c r="K2469" s="187"/>
      <c r="L2469" s="187"/>
      <c r="M2469" s="187"/>
      <c r="N2469" s="187"/>
      <c r="O2469" s="187"/>
      <c r="P2469" s="187"/>
      <c r="Q2469" s="187"/>
      <c r="R2469" s="187"/>
      <c r="S2469" s="187"/>
      <c r="T2469" s="269"/>
      <c r="U2469" s="271">
        <f>IF(AND(H2469=0,I2469=0,J2469=0,K2469=0,L2469=0,M2469=0,N2469=0,O2469=0,P2469=0,Q2469=0,R2469=0,S2469=0,T2469=0),0,AVERAGE($H2469:T2469))</f>
        <v>0</v>
      </c>
      <c r="V2469" s="272">
        <f t="shared" si="78"/>
        <v>0</v>
      </c>
      <c r="W2469" s="272">
        <f>IF(U2469&gt;11,(U2469-#REF!-#REF!),0)</f>
        <v>0</v>
      </c>
    </row>
    <row r="2470" spans="1:23" s="2" customFormat="1" ht="10.7">
      <c r="A2470" s="259">
        <v>2445</v>
      </c>
      <c r="B2470" s="189"/>
      <c r="C2470" s="186"/>
      <c r="D2470" s="187"/>
      <c r="E2470" s="186"/>
      <c r="F2470" s="188"/>
      <c r="G2470" s="262">
        <f t="shared" si="77"/>
        <v>0</v>
      </c>
      <c r="H2470" s="192"/>
      <c r="I2470" s="187"/>
      <c r="J2470" s="187"/>
      <c r="K2470" s="187"/>
      <c r="L2470" s="187"/>
      <c r="M2470" s="187"/>
      <c r="N2470" s="187"/>
      <c r="O2470" s="187"/>
      <c r="P2470" s="187"/>
      <c r="Q2470" s="187"/>
      <c r="R2470" s="187"/>
      <c r="S2470" s="187"/>
      <c r="T2470" s="269"/>
      <c r="U2470" s="271">
        <f>IF(AND(H2470=0,I2470=0,J2470=0,K2470=0,L2470=0,M2470=0,N2470=0,O2470=0,P2470=0,Q2470=0,R2470=0,S2470=0,T2470=0),0,AVERAGE($H2470:T2470))</f>
        <v>0</v>
      </c>
      <c r="V2470" s="272">
        <f t="shared" si="78"/>
        <v>0</v>
      </c>
      <c r="W2470" s="272">
        <f>IF(U2470&gt;11,(U2470-#REF!-#REF!),0)</f>
        <v>0</v>
      </c>
    </row>
    <row r="2471" spans="1:23" s="2" customFormat="1" ht="10.7">
      <c r="A2471" s="259">
        <v>2446</v>
      </c>
      <c r="B2471" s="189"/>
      <c r="C2471" s="186"/>
      <c r="D2471" s="187"/>
      <c r="E2471" s="186"/>
      <c r="F2471" s="188"/>
      <c r="G2471" s="262">
        <f t="shared" si="77"/>
        <v>0</v>
      </c>
      <c r="H2471" s="192"/>
      <c r="I2471" s="187"/>
      <c r="J2471" s="187"/>
      <c r="K2471" s="187"/>
      <c r="L2471" s="187"/>
      <c r="M2471" s="187"/>
      <c r="N2471" s="187"/>
      <c r="O2471" s="187"/>
      <c r="P2471" s="187"/>
      <c r="Q2471" s="187"/>
      <c r="R2471" s="187"/>
      <c r="S2471" s="187"/>
      <c r="T2471" s="269"/>
      <c r="U2471" s="271">
        <f>IF(AND(H2471=0,I2471=0,J2471=0,K2471=0,L2471=0,M2471=0,N2471=0,O2471=0,P2471=0,Q2471=0,R2471=0,S2471=0,T2471=0),0,AVERAGE($H2471:T2471))</f>
        <v>0</v>
      </c>
      <c r="V2471" s="272">
        <f t="shared" si="78"/>
        <v>0</v>
      </c>
      <c r="W2471" s="272">
        <f>IF(U2471&gt;11,(U2471-#REF!-#REF!),0)</f>
        <v>0</v>
      </c>
    </row>
    <row r="2472" spans="1:23" s="2" customFormat="1" ht="10.7">
      <c r="A2472" s="259">
        <v>2447</v>
      </c>
      <c r="B2472" s="189"/>
      <c r="C2472" s="186"/>
      <c r="D2472" s="187"/>
      <c r="E2472" s="186"/>
      <c r="F2472" s="188"/>
      <c r="G2472" s="262">
        <f t="shared" si="77"/>
        <v>0</v>
      </c>
      <c r="H2472" s="192"/>
      <c r="I2472" s="187"/>
      <c r="J2472" s="187"/>
      <c r="K2472" s="187"/>
      <c r="L2472" s="187"/>
      <c r="M2472" s="187"/>
      <c r="N2472" s="187"/>
      <c r="O2472" s="187"/>
      <c r="P2472" s="187"/>
      <c r="Q2472" s="187"/>
      <c r="R2472" s="187"/>
      <c r="S2472" s="187"/>
      <c r="T2472" s="269"/>
      <c r="U2472" s="271">
        <f>IF(AND(H2472=0,I2472=0,J2472=0,K2472=0,L2472=0,M2472=0,N2472=0,O2472=0,P2472=0,Q2472=0,R2472=0,S2472=0,T2472=0),0,AVERAGE($H2472:T2472))</f>
        <v>0</v>
      </c>
      <c r="V2472" s="272">
        <f t="shared" si="78"/>
        <v>0</v>
      </c>
      <c r="W2472" s="272">
        <f>IF(U2472&gt;11,(U2472-#REF!-#REF!),0)</f>
        <v>0</v>
      </c>
    </row>
    <row r="2473" spans="1:23" s="2" customFormat="1" ht="10.7">
      <c r="A2473" s="259">
        <v>2448</v>
      </c>
      <c r="B2473" s="189"/>
      <c r="C2473" s="186"/>
      <c r="D2473" s="187"/>
      <c r="E2473" s="186"/>
      <c r="F2473" s="188"/>
      <c r="G2473" s="262">
        <f t="shared" si="77"/>
        <v>0</v>
      </c>
      <c r="H2473" s="192"/>
      <c r="I2473" s="187"/>
      <c r="J2473" s="187"/>
      <c r="K2473" s="187"/>
      <c r="L2473" s="187"/>
      <c r="M2473" s="187"/>
      <c r="N2473" s="187"/>
      <c r="O2473" s="187"/>
      <c r="P2473" s="187"/>
      <c r="Q2473" s="187"/>
      <c r="R2473" s="187"/>
      <c r="S2473" s="187"/>
      <c r="T2473" s="269"/>
      <c r="U2473" s="271">
        <f>IF(AND(H2473=0,I2473=0,J2473=0,K2473=0,L2473=0,M2473=0,N2473=0,O2473=0,P2473=0,Q2473=0,R2473=0,S2473=0,T2473=0),0,AVERAGE($H2473:T2473))</f>
        <v>0</v>
      </c>
      <c r="V2473" s="272">
        <f t="shared" si="78"/>
        <v>0</v>
      </c>
      <c r="W2473" s="272">
        <f>IF(U2473&gt;11,(U2473-#REF!-#REF!),0)</f>
        <v>0</v>
      </c>
    </row>
    <row r="2474" spans="1:23" s="2" customFormat="1" ht="10.7">
      <c r="A2474" s="259">
        <v>2449</v>
      </c>
      <c r="B2474" s="189"/>
      <c r="C2474" s="186"/>
      <c r="D2474" s="187"/>
      <c r="E2474" s="186"/>
      <c r="F2474" s="188"/>
      <c r="G2474" s="262">
        <f t="shared" si="77"/>
        <v>0</v>
      </c>
      <c r="H2474" s="192"/>
      <c r="I2474" s="187"/>
      <c r="J2474" s="187"/>
      <c r="K2474" s="187"/>
      <c r="L2474" s="187"/>
      <c r="M2474" s="187"/>
      <c r="N2474" s="187"/>
      <c r="O2474" s="187"/>
      <c r="P2474" s="187"/>
      <c r="Q2474" s="187"/>
      <c r="R2474" s="187"/>
      <c r="S2474" s="187"/>
      <c r="T2474" s="269"/>
      <c r="U2474" s="271">
        <f>IF(AND(H2474=0,I2474=0,J2474=0,K2474=0,L2474=0,M2474=0,N2474=0,O2474=0,P2474=0,Q2474=0,R2474=0,S2474=0,T2474=0),0,AVERAGE($H2474:T2474))</f>
        <v>0</v>
      </c>
      <c r="V2474" s="272">
        <f t="shared" si="78"/>
        <v>0</v>
      </c>
      <c r="W2474" s="272">
        <f>IF(U2474&gt;11,(U2474-#REF!-#REF!),0)</f>
        <v>0</v>
      </c>
    </row>
    <row r="2475" spans="1:23" s="2" customFormat="1" ht="10.7">
      <c r="A2475" s="259">
        <v>2450</v>
      </c>
      <c r="B2475" s="189"/>
      <c r="C2475" s="186"/>
      <c r="D2475" s="187"/>
      <c r="E2475" s="186"/>
      <c r="F2475" s="188"/>
      <c r="G2475" s="262">
        <f t="shared" si="77"/>
        <v>0</v>
      </c>
      <c r="H2475" s="192"/>
      <c r="I2475" s="187"/>
      <c r="J2475" s="187"/>
      <c r="K2475" s="187"/>
      <c r="L2475" s="187"/>
      <c r="M2475" s="187"/>
      <c r="N2475" s="187"/>
      <c r="O2475" s="187"/>
      <c r="P2475" s="187"/>
      <c r="Q2475" s="187"/>
      <c r="R2475" s="187"/>
      <c r="S2475" s="187"/>
      <c r="T2475" s="269"/>
      <c r="U2475" s="271">
        <f>IF(AND(H2475=0,I2475=0,J2475=0,K2475=0,L2475=0,M2475=0,N2475=0,O2475=0,P2475=0,Q2475=0,R2475=0,S2475=0,T2475=0),0,AVERAGE($H2475:T2475))</f>
        <v>0</v>
      </c>
      <c r="V2475" s="272">
        <f t="shared" si="78"/>
        <v>0</v>
      </c>
      <c r="W2475" s="272">
        <f>IF(U2475&gt;11,(U2475-#REF!-#REF!),0)</f>
        <v>0</v>
      </c>
    </row>
    <row r="2476" spans="1:23" s="2" customFormat="1" ht="10.7">
      <c r="A2476" s="259">
        <v>2451</v>
      </c>
      <c r="B2476" s="189"/>
      <c r="C2476" s="186"/>
      <c r="D2476" s="187"/>
      <c r="E2476" s="186"/>
      <c r="F2476" s="188"/>
      <c r="G2476" s="262">
        <f t="shared" si="77"/>
        <v>0</v>
      </c>
      <c r="H2476" s="192"/>
      <c r="I2476" s="187"/>
      <c r="J2476" s="187"/>
      <c r="K2476" s="187"/>
      <c r="L2476" s="187"/>
      <c r="M2476" s="187"/>
      <c r="N2476" s="187"/>
      <c r="O2476" s="187"/>
      <c r="P2476" s="187"/>
      <c r="Q2476" s="187"/>
      <c r="R2476" s="187"/>
      <c r="S2476" s="187"/>
      <c r="T2476" s="269"/>
      <c r="U2476" s="271">
        <f>IF(AND(H2476=0,I2476=0,J2476=0,K2476=0,L2476=0,M2476=0,N2476=0,O2476=0,P2476=0,Q2476=0,R2476=0,S2476=0,T2476=0),0,AVERAGE($H2476:T2476))</f>
        <v>0</v>
      </c>
      <c r="V2476" s="272">
        <f t="shared" si="78"/>
        <v>0</v>
      </c>
      <c r="W2476" s="272">
        <f>IF(U2476&gt;11,(U2476-#REF!-#REF!),0)</f>
        <v>0</v>
      </c>
    </row>
    <row r="2477" spans="1:23" s="2" customFormat="1" ht="10.7">
      <c r="A2477" s="259">
        <v>2452</v>
      </c>
      <c r="B2477" s="189"/>
      <c r="C2477" s="186"/>
      <c r="D2477" s="187"/>
      <c r="E2477" s="186"/>
      <c r="F2477" s="188"/>
      <c r="G2477" s="262">
        <f t="shared" si="77"/>
        <v>0</v>
      </c>
      <c r="H2477" s="192"/>
      <c r="I2477" s="187"/>
      <c r="J2477" s="187"/>
      <c r="K2477" s="187"/>
      <c r="L2477" s="187"/>
      <c r="M2477" s="187"/>
      <c r="N2477" s="187"/>
      <c r="O2477" s="187"/>
      <c r="P2477" s="187"/>
      <c r="Q2477" s="187"/>
      <c r="R2477" s="187"/>
      <c r="S2477" s="187"/>
      <c r="T2477" s="269"/>
      <c r="U2477" s="271">
        <f>IF(AND(H2477=0,I2477=0,J2477=0,K2477=0,L2477=0,M2477=0,N2477=0,O2477=0,P2477=0,Q2477=0,R2477=0,S2477=0,T2477=0),0,AVERAGE($H2477:T2477))</f>
        <v>0</v>
      </c>
      <c r="V2477" s="272">
        <f t="shared" si="78"/>
        <v>0</v>
      </c>
      <c r="W2477" s="272">
        <f>IF(U2477&gt;11,(U2477-#REF!-#REF!),0)</f>
        <v>0</v>
      </c>
    </row>
    <row r="2478" spans="1:23" s="2" customFormat="1" ht="10.7">
      <c r="A2478" s="259">
        <v>2453</v>
      </c>
      <c r="B2478" s="189"/>
      <c r="C2478" s="186"/>
      <c r="D2478" s="187"/>
      <c r="E2478" s="186"/>
      <c r="F2478" s="188"/>
      <c r="G2478" s="262">
        <f t="shared" si="77"/>
        <v>0</v>
      </c>
      <c r="H2478" s="192"/>
      <c r="I2478" s="187"/>
      <c r="J2478" s="187"/>
      <c r="K2478" s="187"/>
      <c r="L2478" s="187"/>
      <c r="M2478" s="187"/>
      <c r="N2478" s="187"/>
      <c r="O2478" s="187"/>
      <c r="P2478" s="187"/>
      <c r="Q2478" s="187"/>
      <c r="R2478" s="187"/>
      <c r="S2478" s="187"/>
      <c r="T2478" s="269"/>
      <c r="U2478" s="271">
        <f>IF(AND(H2478=0,I2478=0,J2478=0,K2478=0,L2478=0,M2478=0,N2478=0,O2478=0,P2478=0,Q2478=0,R2478=0,S2478=0,T2478=0),0,AVERAGE($H2478:T2478))</f>
        <v>0</v>
      </c>
      <c r="V2478" s="272">
        <f t="shared" si="78"/>
        <v>0</v>
      </c>
      <c r="W2478" s="272">
        <f>IF(U2478&gt;11,(U2478-#REF!-#REF!),0)</f>
        <v>0</v>
      </c>
    </row>
    <row r="2479" spans="1:23" s="2" customFormat="1" ht="10.7">
      <c r="A2479" s="259">
        <v>2454</v>
      </c>
      <c r="B2479" s="189"/>
      <c r="C2479" s="186"/>
      <c r="D2479" s="187"/>
      <c r="E2479" s="186"/>
      <c r="F2479" s="188"/>
      <c r="G2479" s="262">
        <f t="shared" si="77"/>
        <v>0</v>
      </c>
      <c r="H2479" s="192"/>
      <c r="I2479" s="187"/>
      <c r="J2479" s="187"/>
      <c r="K2479" s="187"/>
      <c r="L2479" s="187"/>
      <c r="M2479" s="187"/>
      <c r="N2479" s="187"/>
      <c r="O2479" s="187"/>
      <c r="P2479" s="187"/>
      <c r="Q2479" s="187"/>
      <c r="R2479" s="187"/>
      <c r="S2479" s="187"/>
      <c r="T2479" s="269"/>
      <c r="U2479" s="271">
        <f>IF(AND(H2479=0,I2479=0,J2479=0,K2479=0,L2479=0,M2479=0,N2479=0,O2479=0,P2479=0,Q2479=0,R2479=0,S2479=0,T2479=0),0,AVERAGE($H2479:T2479))</f>
        <v>0</v>
      </c>
      <c r="V2479" s="272">
        <f t="shared" si="78"/>
        <v>0</v>
      </c>
      <c r="W2479" s="272">
        <f>IF(U2479&gt;11,(U2479-#REF!-#REF!),0)</f>
        <v>0</v>
      </c>
    </row>
    <row r="2480" spans="1:23" s="2" customFormat="1" ht="10.7">
      <c r="A2480" s="259">
        <v>2455</v>
      </c>
      <c r="B2480" s="189"/>
      <c r="C2480" s="186"/>
      <c r="D2480" s="187"/>
      <c r="E2480" s="186"/>
      <c r="F2480" s="188"/>
      <c r="G2480" s="262">
        <f t="shared" si="77"/>
        <v>0</v>
      </c>
      <c r="H2480" s="192"/>
      <c r="I2480" s="187"/>
      <c r="J2480" s="187"/>
      <c r="K2480" s="187"/>
      <c r="L2480" s="187"/>
      <c r="M2480" s="187"/>
      <c r="N2480" s="187"/>
      <c r="O2480" s="187"/>
      <c r="P2480" s="187"/>
      <c r="Q2480" s="187"/>
      <c r="R2480" s="187"/>
      <c r="S2480" s="187"/>
      <c r="T2480" s="269"/>
      <c r="U2480" s="271">
        <f>IF(AND(H2480=0,I2480=0,J2480=0,K2480=0,L2480=0,M2480=0,N2480=0,O2480=0,P2480=0,Q2480=0,R2480=0,S2480=0,T2480=0),0,AVERAGE($H2480:T2480))</f>
        <v>0</v>
      </c>
      <c r="V2480" s="272">
        <f t="shared" si="78"/>
        <v>0</v>
      </c>
      <c r="W2480" s="272">
        <f>IF(U2480&gt;11,(U2480-#REF!-#REF!),0)</f>
        <v>0</v>
      </c>
    </row>
    <row r="2481" spans="1:23" s="2" customFormat="1" ht="10.7">
      <c r="A2481" s="259">
        <v>2456</v>
      </c>
      <c r="B2481" s="189"/>
      <c r="C2481" s="186"/>
      <c r="D2481" s="187"/>
      <c r="E2481" s="186"/>
      <c r="F2481" s="188"/>
      <c r="G2481" s="262">
        <f t="shared" si="77"/>
        <v>0</v>
      </c>
      <c r="H2481" s="192"/>
      <c r="I2481" s="187"/>
      <c r="J2481" s="187"/>
      <c r="K2481" s="187"/>
      <c r="L2481" s="187"/>
      <c r="M2481" s="187"/>
      <c r="N2481" s="187"/>
      <c r="O2481" s="187"/>
      <c r="P2481" s="187"/>
      <c r="Q2481" s="187"/>
      <c r="R2481" s="187"/>
      <c r="S2481" s="187"/>
      <c r="T2481" s="269"/>
      <c r="U2481" s="271">
        <f>IF(AND(H2481=0,I2481=0,J2481=0,K2481=0,L2481=0,M2481=0,N2481=0,O2481=0,P2481=0,Q2481=0,R2481=0,S2481=0,T2481=0),0,AVERAGE($H2481:T2481))</f>
        <v>0</v>
      </c>
      <c r="V2481" s="272">
        <f t="shared" si="78"/>
        <v>0</v>
      </c>
      <c r="W2481" s="272">
        <f>IF(U2481&gt;11,(U2481-#REF!-#REF!),0)</f>
        <v>0</v>
      </c>
    </row>
    <row r="2482" spans="1:23" s="2" customFormat="1" ht="10.7">
      <c r="A2482" s="259">
        <v>2457</v>
      </c>
      <c r="B2482" s="189"/>
      <c r="C2482" s="186"/>
      <c r="D2482" s="187"/>
      <c r="E2482" s="186"/>
      <c r="F2482" s="188"/>
      <c r="G2482" s="262">
        <f t="shared" si="77"/>
        <v>0</v>
      </c>
      <c r="H2482" s="192"/>
      <c r="I2482" s="187"/>
      <c r="J2482" s="187"/>
      <c r="K2482" s="187"/>
      <c r="L2482" s="187"/>
      <c r="M2482" s="187"/>
      <c r="N2482" s="187"/>
      <c r="O2482" s="187"/>
      <c r="P2482" s="187"/>
      <c r="Q2482" s="187"/>
      <c r="R2482" s="187"/>
      <c r="S2482" s="187"/>
      <c r="T2482" s="269"/>
      <c r="U2482" s="271">
        <f>IF(AND(H2482=0,I2482=0,J2482=0,K2482=0,L2482=0,M2482=0,N2482=0,O2482=0,P2482=0,Q2482=0,R2482=0,S2482=0,T2482=0),0,AVERAGE($H2482:T2482))</f>
        <v>0</v>
      </c>
      <c r="V2482" s="272">
        <f t="shared" si="78"/>
        <v>0</v>
      </c>
      <c r="W2482" s="272">
        <f>IF(U2482&gt;11,(U2482-#REF!-#REF!),0)</f>
        <v>0</v>
      </c>
    </row>
    <row r="2483" spans="1:23" s="2" customFormat="1" ht="10.7">
      <c r="A2483" s="259">
        <v>2458</v>
      </c>
      <c r="B2483" s="189"/>
      <c r="C2483" s="186"/>
      <c r="D2483" s="187"/>
      <c r="E2483" s="186"/>
      <c r="F2483" s="188"/>
      <c r="G2483" s="262">
        <f t="shared" si="77"/>
        <v>0</v>
      </c>
      <c r="H2483" s="192"/>
      <c r="I2483" s="187"/>
      <c r="J2483" s="187"/>
      <c r="K2483" s="187"/>
      <c r="L2483" s="187"/>
      <c r="M2483" s="187"/>
      <c r="N2483" s="187"/>
      <c r="O2483" s="187"/>
      <c r="P2483" s="187"/>
      <c r="Q2483" s="187"/>
      <c r="R2483" s="187"/>
      <c r="S2483" s="187"/>
      <c r="T2483" s="269"/>
      <c r="U2483" s="271">
        <f>IF(AND(H2483=0,I2483=0,J2483=0,K2483=0,L2483=0,M2483=0,N2483=0,O2483=0,P2483=0,Q2483=0,R2483=0,S2483=0,T2483=0),0,AVERAGE($H2483:T2483))</f>
        <v>0</v>
      </c>
      <c r="V2483" s="272">
        <f t="shared" si="78"/>
        <v>0</v>
      </c>
      <c r="W2483" s="272">
        <f>IF(U2483&gt;11,(U2483-#REF!-#REF!),0)</f>
        <v>0</v>
      </c>
    </row>
    <row r="2484" spans="1:23" s="2" customFormat="1" ht="10.7">
      <c r="A2484" s="259">
        <v>2459</v>
      </c>
      <c r="B2484" s="189"/>
      <c r="C2484" s="186"/>
      <c r="D2484" s="187"/>
      <c r="E2484" s="186"/>
      <c r="F2484" s="188"/>
      <c r="G2484" s="262">
        <f t="shared" si="77"/>
        <v>0</v>
      </c>
      <c r="H2484" s="192"/>
      <c r="I2484" s="187"/>
      <c r="J2484" s="187"/>
      <c r="K2484" s="187"/>
      <c r="L2484" s="187"/>
      <c r="M2484" s="187"/>
      <c r="N2484" s="187"/>
      <c r="O2484" s="187"/>
      <c r="P2484" s="187"/>
      <c r="Q2484" s="187"/>
      <c r="R2484" s="187"/>
      <c r="S2484" s="187"/>
      <c r="T2484" s="269"/>
      <c r="U2484" s="271">
        <f>IF(AND(H2484=0,I2484=0,J2484=0,K2484=0,L2484=0,M2484=0,N2484=0,O2484=0,P2484=0,Q2484=0,R2484=0,S2484=0,T2484=0),0,AVERAGE($H2484:T2484))</f>
        <v>0</v>
      </c>
      <c r="V2484" s="272">
        <f t="shared" si="78"/>
        <v>0</v>
      </c>
      <c r="W2484" s="272">
        <f>IF(U2484&gt;11,(U2484-#REF!-#REF!),0)</f>
        <v>0</v>
      </c>
    </row>
    <row r="2485" spans="1:23" s="2" customFormat="1" ht="10.7">
      <c r="A2485" s="259">
        <v>2460</v>
      </c>
      <c r="B2485" s="189"/>
      <c r="C2485" s="186"/>
      <c r="D2485" s="187"/>
      <c r="E2485" s="186"/>
      <c r="F2485" s="188"/>
      <c r="G2485" s="262">
        <f t="shared" si="77"/>
        <v>0</v>
      </c>
      <c r="H2485" s="192"/>
      <c r="I2485" s="187"/>
      <c r="J2485" s="187"/>
      <c r="K2485" s="187"/>
      <c r="L2485" s="187"/>
      <c r="M2485" s="187"/>
      <c r="N2485" s="187"/>
      <c r="O2485" s="187"/>
      <c r="P2485" s="187"/>
      <c r="Q2485" s="187"/>
      <c r="R2485" s="187"/>
      <c r="S2485" s="187"/>
      <c r="T2485" s="269"/>
      <c r="U2485" s="271">
        <f>IF(AND(H2485=0,I2485=0,J2485=0,K2485=0,L2485=0,M2485=0,N2485=0,O2485=0,P2485=0,Q2485=0,R2485=0,S2485=0,T2485=0),0,AVERAGE($H2485:T2485))</f>
        <v>0</v>
      </c>
      <c r="V2485" s="272">
        <f t="shared" si="78"/>
        <v>0</v>
      </c>
      <c r="W2485" s="272">
        <f>IF(U2485&gt;11,(U2485-#REF!-#REF!),0)</f>
        <v>0</v>
      </c>
    </row>
    <row r="2486" spans="1:23" s="2" customFormat="1" ht="10.7">
      <c r="A2486" s="259">
        <v>2461</v>
      </c>
      <c r="B2486" s="189"/>
      <c r="C2486" s="186"/>
      <c r="D2486" s="187"/>
      <c r="E2486" s="186"/>
      <c r="F2486" s="188"/>
      <c r="G2486" s="262">
        <f t="shared" si="77"/>
        <v>0</v>
      </c>
      <c r="H2486" s="192"/>
      <c r="I2486" s="187"/>
      <c r="J2486" s="187"/>
      <c r="K2486" s="187"/>
      <c r="L2486" s="187"/>
      <c r="M2486" s="187"/>
      <c r="N2486" s="187"/>
      <c r="O2486" s="187"/>
      <c r="P2486" s="187"/>
      <c r="Q2486" s="187"/>
      <c r="R2486" s="187"/>
      <c r="S2486" s="187"/>
      <c r="T2486" s="269"/>
      <c r="U2486" s="271">
        <f>IF(AND(H2486=0,I2486=0,J2486=0,K2486=0,L2486=0,M2486=0,N2486=0,O2486=0,P2486=0,Q2486=0,R2486=0,S2486=0,T2486=0),0,AVERAGE($H2486:T2486))</f>
        <v>0</v>
      </c>
      <c r="V2486" s="272">
        <f t="shared" si="78"/>
        <v>0</v>
      </c>
      <c r="W2486" s="272">
        <f>IF(U2486&gt;11,(U2486-#REF!-#REF!),0)</f>
        <v>0</v>
      </c>
    </row>
    <row r="2487" spans="1:23" s="2" customFormat="1" ht="10.7">
      <c r="A2487" s="259">
        <v>2462</v>
      </c>
      <c r="B2487" s="189"/>
      <c r="C2487" s="186"/>
      <c r="D2487" s="187"/>
      <c r="E2487" s="186"/>
      <c r="F2487" s="188"/>
      <c r="G2487" s="262">
        <f t="shared" si="77"/>
        <v>0</v>
      </c>
      <c r="H2487" s="192"/>
      <c r="I2487" s="187"/>
      <c r="J2487" s="187"/>
      <c r="K2487" s="187"/>
      <c r="L2487" s="187"/>
      <c r="M2487" s="187"/>
      <c r="N2487" s="187"/>
      <c r="O2487" s="187"/>
      <c r="P2487" s="187"/>
      <c r="Q2487" s="187"/>
      <c r="R2487" s="187"/>
      <c r="S2487" s="187"/>
      <c r="T2487" s="269"/>
      <c r="U2487" s="271">
        <f>IF(AND(H2487=0,I2487=0,J2487=0,K2487=0,L2487=0,M2487=0,N2487=0,O2487=0,P2487=0,Q2487=0,R2487=0,S2487=0,T2487=0),0,AVERAGE($H2487:T2487))</f>
        <v>0</v>
      </c>
      <c r="V2487" s="272">
        <f t="shared" si="78"/>
        <v>0</v>
      </c>
      <c r="W2487" s="272">
        <f>IF(U2487&gt;11,(U2487-#REF!-#REF!),0)</f>
        <v>0</v>
      </c>
    </row>
    <row r="2488" spans="1:23" s="2" customFormat="1" ht="10.7">
      <c r="A2488" s="259">
        <v>2463</v>
      </c>
      <c r="B2488" s="189"/>
      <c r="C2488" s="186"/>
      <c r="D2488" s="187"/>
      <c r="E2488" s="186"/>
      <c r="F2488" s="188"/>
      <c r="G2488" s="262">
        <f t="shared" si="77"/>
        <v>0</v>
      </c>
      <c r="H2488" s="192"/>
      <c r="I2488" s="187"/>
      <c r="J2488" s="187"/>
      <c r="K2488" s="187"/>
      <c r="L2488" s="187"/>
      <c r="M2488" s="187"/>
      <c r="N2488" s="187"/>
      <c r="O2488" s="187"/>
      <c r="P2488" s="187"/>
      <c r="Q2488" s="187"/>
      <c r="R2488" s="187"/>
      <c r="S2488" s="187"/>
      <c r="T2488" s="269"/>
      <c r="U2488" s="271">
        <f>IF(AND(H2488=0,I2488=0,J2488=0,K2488=0,L2488=0,M2488=0,N2488=0,O2488=0,P2488=0,Q2488=0,R2488=0,S2488=0,T2488=0),0,AVERAGE($H2488:T2488))</f>
        <v>0</v>
      </c>
      <c r="V2488" s="272">
        <f t="shared" si="78"/>
        <v>0</v>
      </c>
      <c r="W2488" s="272">
        <f>IF(U2488&gt;11,(U2488-#REF!-#REF!),0)</f>
        <v>0</v>
      </c>
    </row>
    <row r="2489" spans="1:23" s="2" customFormat="1" ht="10.7">
      <c r="A2489" s="259">
        <v>2464</v>
      </c>
      <c r="B2489" s="189"/>
      <c r="C2489" s="186"/>
      <c r="D2489" s="187"/>
      <c r="E2489" s="186"/>
      <c r="F2489" s="188"/>
      <c r="G2489" s="262">
        <f t="shared" si="77"/>
        <v>0</v>
      </c>
      <c r="H2489" s="192"/>
      <c r="I2489" s="187"/>
      <c r="J2489" s="187"/>
      <c r="K2489" s="187"/>
      <c r="L2489" s="187"/>
      <c r="M2489" s="187"/>
      <c r="N2489" s="187"/>
      <c r="O2489" s="187"/>
      <c r="P2489" s="187"/>
      <c r="Q2489" s="187"/>
      <c r="R2489" s="187"/>
      <c r="S2489" s="187"/>
      <c r="T2489" s="269"/>
      <c r="U2489" s="271">
        <f>IF(AND(H2489=0,I2489=0,J2489=0,K2489=0,L2489=0,M2489=0,N2489=0,O2489=0,P2489=0,Q2489=0,R2489=0,S2489=0,T2489=0),0,AVERAGE($H2489:T2489))</f>
        <v>0</v>
      </c>
      <c r="V2489" s="272">
        <f t="shared" si="78"/>
        <v>0</v>
      </c>
      <c r="W2489" s="272">
        <f>IF(U2489&gt;11,(U2489-#REF!-#REF!),0)</f>
        <v>0</v>
      </c>
    </row>
    <row r="2490" spans="1:23" s="2" customFormat="1" ht="10.7">
      <c r="A2490" s="259">
        <v>2465</v>
      </c>
      <c r="B2490" s="189"/>
      <c r="C2490" s="186"/>
      <c r="D2490" s="187"/>
      <c r="E2490" s="186"/>
      <c r="F2490" s="188"/>
      <c r="G2490" s="262">
        <f t="shared" si="77"/>
        <v>0</v>
      </c>
      <c r="H2490" s="192"/>
      <c r="I2490" s="187"/>
      <c r="J2490" s="187"/>
      <c r="K2490" s="187"/>
      <c r="L2490" s="187"/>
      <c r="M2490" s="187"/>
      <c r="N2490" s="187"/>
      <c r="O2490" s="187"/>
      <c r="P2490" s="187"/>
      <c r="Q2490" s="187"/>
      <c r="R2490" s="187"/>
      <c r="S2490" s="187"/>
      <c r="T2490" s="269"/>
      <c r="U2490" s="271">
        <f>IF(AND(H2490=0,I2490=0,J2490=0,K2490=0,L2490=0,M2490=0,N2490=0,O2490=0,P2490=0,Q2490=0,R2490=0,S2490=0,T2490=0),0,AVERAGE($H2490:T2490))</f>
        <v>0</v>
      </c>
      <c r="V2490" s="272">
        <f t="shared" si="78"/>
        <v>0</v>
      </c>
      <c r="W2490" s="272">
        <f>IF(U2490&gt;11,(U2490-#REF!-#REF!),0)</f>
        <v>0</v>
      </c>
    </row>
    <row r="2491" spans="1:23" s="2" customFormat="1" ht="10.7">
      <c r="A2491" s="259">
        <v>2466</v>
      </c>
      <c r="B2491" s="189"/>
      <c r="C2491" s="186"/>
      <c r="D2491" s="187"/>
      <c r="E2491" s="186"/>
      <c r="F2491" s="188"/>
      <c r="G2491" s="262">
        <f t="shared" si="77"/>
        <v>0</v>
      </c>
      <c r="H2491" s="192"/>
      <c r="I2491" s="187"/>
      <c r="J2491" s="187"/>
      <c r="K2491" s="187"/>
      <c r="L2491" s="187"/>
      <c r="M2491" s="187"/>
      <c r="N2491" s="187"/>
      <c r="O2491" s="187"/>
      <c r="P2491" s="187"/>
      <c r="Q2491" s="187"/>
      <c r="R2491" s="187"/>
      <c r="S2491" s="187"/>
      <c r="T2491" s="269"/>
      <c r="U2491" s="271">
        <f>IF(AND(H2491=0,I2491=0,J2491=0,K2491=0,L2491=0,M2491=0,N2491=0,O2491=0,P2491=0,Q2491=0,R2491=0,S2491=0,T2491=0),0,AVERAGE($H2491:T2491))</f>
        <v>0</v>
      </c>
      <c r="V2491" s="272">
        <f t="shared" si="78"/>
        <v>0</v>
      </c>
      <c r="W2491" s="272">
        <f>IF(U2491&gt;11,(U2491-#REF!-#REF!),0)</f>
        <v>0</v>
      </c>
    </row>
    <row r="2492" spans="1:23" s="2" customFormat="1" ht="10.7">
      <c r="A2492" s="259">
        <v>2467</v>
      </c>
      <c r="B2492" s="189"/>
      <c r="C2492" s="186"/>
      <c r="D2492" s="187"/>
      <c r="E2492" s="186"/>
      <c r="F2492" s="188"/>
      <c r="G2492" s="262">
        <f t="shared" si="77"/>
        <v>0</v>
      </c>
      <c r="H2492" s="192"/>
      <c r="I2492" s="187"/>
      <c r="J2492" s="187"/>
      <c r="K2492" s="187"/>
      <c r="L2492" s="187"/>
      <c r="M2492" s="187"/>
      <c r="N2492" s="187"/>
      <c r="O2492" s="187"/>
      <c r="P2492" s="187"/>
      <c r="Q2492" s="187"/>
      <c r="R2492" s="187"/>
      <c r="S2492" s="187"/>
      <c r="T2492" s="269"/>
      <c r="U2492" s="271">
        <f>IF(AND(H2492=0,I2492=0,J2492=0,K2492=0,L2492=0,M2492=0,N2492=0,O2492=0,P2492=0,Q2492=0,R2492=0,S2492=0,T2492=0),0,AVERAGE($H2492:T2492))</f>
        <v>0</v>
      </c>
      <c r="V2492" s="272">
        <f t="shared" si="78"/>
        <v>0</v>
      </c>
      <c r="W2492" s="272">
        <f>IF(U2492&gt;11,(U2492-#REF!-#REF!),0)</f>
        <v>0</v>
      </c>
    </row>
    <row r="2493" spans="1:23" s="2" customFormat="1" ht="10.7">
      <c r="A2493" s="259">
        <v>2468</v>
      </c>
      <c r="B2493" s="189"/>
      <c r="C2493" s="186"/>
      <c r="D2493" s="187"/>
      <c r="E2493" s="186"/>
      <c r="F2493" s="188"/>
      <c r="G2493" s="262">
        <f t="shared" si="77"/>
        <v>0</v>
      </c>
      <c r="H2493" s="192"/>
      <c r="I2493" s="187"/>
      <c r="J2493" s="187"/>
      <c r="K2493" s="187"/>
      <c r="L2493" s="187"/>
      <c r="M2493" s="187"/>
      <c r="N2493" s="187"/>
      <c r="O2493" s="187"/>
      <c r="P2493" s="187"/>
      <c r="Q2493" s="187"/>
      <c r="R2493" s="187"/>
      <c r="S2493" s="187"/>
      <c r="T2493" s="269"/>
      <c r="U2493" s="271">
        <f>IF(AND(H2493=0,I2493=0,J2493=0,K2493=0,L2493=0,M2493=0,N2493=0,O2493=0,P2493=0,Q2493=0,R2493=0,S2493=0,T2493=0),0,AVERAGE($H2493:T2493))</f>
        <v>0</v>
      </c>
      <c r="V2493" s="272">
        <f t="shared" si="78"/>
        <v>0</v>
      </c>
      <c r="W2493" s="272">
        <f>IF(U2493&gt;11,(U2493-#REF!-#REF!),0)</f>
        <v>0</v>
      </c>
    </row>
    <row r="2494" spans="1:23" s="2" customFormat="1" ht="10.7">
      <c r="A2494" s="259">
        <v>2469</v>
      </c>
      <c r="B2494" s="189"/>
      <c r="C2494" s="186"/>
      <c r="D2494" s="187"/>
      <c r="E2494" s="186"/>
      <c r="F2494" s="188"/>
      <c r="G2494" s="262">
        <f t="shared" si="77"/>
        <v>0</v>
      </c>
      <c r="H2494" s="192"/>
      <c r="I2494" s="187"/>
      <c r="J2494" s="187"/>
      <c r="K2494" s="187"/>
      <c r="L2494" s="187"/>
      <c r="M2494" s="187"/>
      <c r="N2494" s="187"/>
      <c r="O2494" s="187"/>
      <c r="P2494" s="187"/>
      <c r="Q2494" s="187"/>
      <c r="R2494" s="187"/>
      <c r="S2494" s="187"/>
      <c r="T2494" s="269"/>
      <c r="U2494" s="271">
        <f>IF(AND(H2494=0,I2494=0,J2494=0,K2494=0,L2494=0,M2494=0,N2494=0,O2494=0,P2494=0,Q2494=0,R2494=0,S2494=0,T2494=0),0,AVERAGE($H2494:T2494))</f>
        <v>0</v>
      </c>
      <c r="V2494" s="272">
        <f t="shared" si="78"/>
        <v>0</v>
      </c>
      <c r="W2494" s="272">
        <f>IF(U2494&gt;11,(U2494-#REF!-#REF!),0)</f>
        <v>0</v>
      </c>
    </row>
    <row r="2495" spans="1:23" s="2" customFormat="1" ht="10.7">
      <c r="A2495" s="259">
        <v>2470</v>
      </c>
      <c r="B2495" s="189"/>
      <c r="C2495" s="186"/>
      <c r="D2495" s="187"/>
      <c r="E2495" s="186"/>
      <c r="F2495" s="188"/>
      <c r="G2495" s="262">
        <f t="shared" si="77"/>
        <v>0</v>
      </c>
      <c r="H2495" s="192"/>
      <c r="I2495" s="187"/>
      <c r="J2495" s="187"/>
      <c r="K2495" s="187"/>
      <c r="L2495" s="187"/>
      <c r="M2495" s="187"/>
      <c r="N2495" s="187"/>
      <c r="O2495" s="187"/>
      <c r="P2495" s="187"/>
      <c r="Q2495" s="187"/>
      <c r="R2495" s="187"/>
      <c r="S2495" s="187"/>
      <c r="T2495" s="269"/>
      <c r="U2495" s="271">
        <f>IF(AND(H2495=0,I2495=0,J2495=0,K2495=0,L2495=0,M2495=0,N2495=0,O2495=0,P2495=0,Q2495=0,R2495=0,S2495=0,T2495=0),0,AVERAGE($H2495:T2495))</f>
        <v>0</v>
      </c>
      <c r="V2495" s="272">
        <f t="shared" si="78"/>
        <v>0</v>
      </c>
      <c r="W2495" s="272">
        <f>IF(U2495&gt;11,(U2495-#REF!-#REF!),0)</f>
        <v>0</v>
      </c>
    </row>
    <row r="2496" spans="1:23" s="2" customFormat="1" ht="10.7">
      <c r="A2496" s="259">
        <v>2471</v>
      </c>
      <c r="B2496" s="189"/>
      <c r="C2496" s="186"/>
      <c r="D2496" s="187"/>
      <c r="E2496" s="186"/>
      <c r="F2496" s="188"/>
      <c r="G2496" s="262">
        <f t="shared" si="77"/>
        <v>0</v>
      </c>
      <c r="H2496" s="192"/>
      <c r="I2496" s="187"/>
      <c r="J2496" s="187"/>
      <c r="K2496" s="187"/>
      <c r="L2496" s="187"/>
      <c r="M2496" s="187"/>
      <c r="N2496" s="187"/>
      <c r="O2496" s="187"/>
      <c r="P2496" s="187"/>
      <c r="Q2496" s="187"/>
      <c r="R2496" s="187"/>
      <c r="S2496" s="187"/>
      <c r="T2496" s="269"/>
      <c r="U2496" s="271">
        <f>IF(AND(H2496=0,I2496=0,J2496=0,K2496=0,L2496=0,M2496=0,N2496=0,O2496=0,P2496=0,Q2496=0,R2496=0,S2496=0,T2496=0),0,AVERAGE($H2496:T2496))</f>
        <v>0</v>
      </c>
      <c r="V2496" s="272">
        <f t="shared" si="78"/>
        <v>0</v>
      </c>
      <c r="W2496" s="272">
        <f>IF(U2496&gt;11,(U2496-#REF!-#REF!),0)</f>
        <v>0</v>
      </c>
    </row>
    <row r="2497" spans="1:23" s="2" customFormat="1" ht="10.7">
      <c r="A2497" s="259">
        <v>2472</v>
      </c>
      <c r="B2497" s="189"/>
      <c r="C2497" s="186"/>
      <c r="D2497" s="187"/>
      <c r="E2497" s="186"/>
      <c r="F2497" s="188"/>
      <c r="G2497" s="262">
        <f t="shared" si="77"/>
        <v>0</v>
      </c>
      <c r="H2497" s="192"/>
      <c r="I2497" s="187"/>
      <c r="J2497" s="187"/>
      <c r="K2497" s="187"/>
      <c r="L2497" s="187"/>
      <c r="M2497" s="187"/>
      <c r="N2497" s="187"/>
      <c r="O2497" s="187"/>
      <c r="P2497" s="187"/>
      <c r="Q2497" s="187"/>
      <c r="R2497" s="187"/>
      <c r="S2497" s="187"/>
      <c r="T2497" s="269"/>
      <c r="U2497" s="271">
        <f>IF(AND(H2497=0,I2497=0,J2497=0,K2497=0,L2497=0,M2497=0,N2497=0,O2497=0,P2497=0,Q2497=0,R2497=0,S2497=0,T2497=0),0,AVERAGE($H2497:T2497))</f>
        <v>0</v>
      </c>
      <c r="V2497" s="272">
        <f t="shared" si="78"/>
        <v>0</v>
      </c>
      <c r="W2497" s="272">
        <f>IF(U2497&gt;11,(U2497-#REF!-#REF!),0)</f>
        <v>0</v>
      </c>
    </row>
    <row r="2498" spans="1:23" s="2" customFormat="1" ht="10.7">
      <c r="A2498" s="259">
        <v>2473</v>
      </c>
      <c r="B2498" s="189"/>
      <c r="C2498" s="186"/>
      <c r="D2498" s="187"/>
      <c r="E2498" s="186"/>
      <c r="F2498" s="188"/>
      <c r="G2498" s="262">
        <f t="shared" si="77"/>
        <v>0</v>
      </c>
      <c r="H2498" s="192"/>
      <c r="I2498" s="187"/>
      <c r="J2498" s="187"/>
      <c r="K2498" s="187"/>
      <c r="L2498" s="187"/>
      <c r="M2498" s="187"/>
      <c r="N2498" s="187"/>
      <c r="O2498" s="187"/>
      <c r="P2498" s="187"/>
      <c r="Q2498" s="187"/>
      <c r="R2498" s="187"/>
      <c r="S2498" s="187"/>
      <c r="T2498" s="269"/>
      <c r="U2498" s="271">
        <f>IF(AND(H2498=0,I2498=0,J2498=0,K2498=0,L2498=0,M2498=0,N2498=0,O2498=0,P2498=0,Q2498=0,R2498=0,S2498=0,T2498=0),0,AVERAGE($H2498:T2498))</f>
        <v>0</v>
      </c>
      <c r="V2498" s="272">
        <f t="shared" si="78"/>
        <v>0</v>
      </c>
      <c r="W2498" s="272">
        <f>IF(U2498&gt;11,(U2498-#REF!-#REF!),0)</f>
        <v>0</v>
      </c>
    </row>
    <row r="2499" spans="1:23" s="2" customFormat="1" ht="10.7">
      <c r="A2499" s="259">
        <v>2474</v>
      </c>
      <c r="B2499" s="189"/>
      <c r="C2499" s="186"/>
      <c r="D2499" s="187"/>
      <c r="E2499" s="186"/>
      <c r="F2499" s="188"/>
      <c r="G2499" s="262">
        <f t="shared" si="77"/>
        <v>0</v>
      </c>
      <c r="H2499" s="192"/>
      <c r="I2499" s="187"/>
      <c r="J2499" s="187"/>
      <c r="K2499" s="187"/>
      <c r="L2499" s="187"/>
      <c r="M2499" s="187"/>
      <c r="N2499" s="187"/>
      <c r="O2499" s="187"/>
      <c r="P2499" s="187"/>
      <c r="Q2499" s="187"/>
      <c r="R2499" s="187"/>
      <c r="S2499" s="187"/>
      <c r="T2499" s="269"/>
      <c r="U2499" s="271">
        <f>IF(AND(H2499=0,I2499=0,J2499=0,K2499=0,L2499=0,M2499=0,N2499=0,O2499=0,P2499=0,Q2499=0,R2499=0,S2499=0,T2499=0),0,AVERAGE($H2499:T2499))</f>
        <v>0</v>
      </c>
      <c r="V2499" s="272">
        <f t="shared" si="78"/>
        <v>0</v>
      </c>
      <c r="W2499" s="272">
        <f>IF(U2499&gt;11,(U2499-#REF!-#REF!),0)</f>
        <v>0</v>
      </c>
    </row>
    <row r="2500" spans="1:23" s="2" customFormat="1" ht="10.7">
      <c r="A2500" s="259">
        <v>2475</v>
      </c>
      <c r="B2500" s="189"/>
      <c r="C2500" s="186"/>
      <c r="D2500" s="187"/>
      <c r="E2500" s="186"/>
      <c r="F2500" s="188"/>
      <c r="G2500" s="262">
        <f t="shared" si="77"/>
        <v>0</v>
      </c>
      <c r="H2500" s="192"/>
      <c r="I2500" s="187"/>
      <c r="J2500" s="187"/>
      <c r="K2500" s="187"/>
      <c r="L2500" s="187"/>
      <c r="M2500" s="187"/>
      <c r="N2500" s="187"/>
      <c r="O2500" s="187"/>
      <c r="P2500" s="187"/>
      <c r="Q2500" s="187"/>
      <c r="R2500" s="187"/>
      <c r="S2500" s="187"/>
      <c r="T2500" s="269"/>
      <c r="U2500" s="271">
        <f>IF(AND(H2500=0,I2500=0,J2500=0,K2500=0,L2500=0,M2500=0,N2500=0,O2500=0,P2500=0,Q2500=0,R2500=0,S2500=0,T2500=0),0,AVERAGE($H2500:T2500))</f>
        <v>0</v>
      </c>
      <c r="V2500" s="272">
        <f t="shared" si="78"/>
        <v>0</v>
      </c>
      <c r="W2500" s="272">
        <f>IF(U2500&gt;11,(U2500-#REF!-#REF!),0)</f>
        <v>0</v>
      </c>
    </row>
    <row r="2501" spans="1:23" s="2" customFormat="1" ht="10.7">
      <c r="A2501" s="259">
        <v>2476</v>
      </c>
      <c r="B2501" s="189"/>
      <c r="C2501" s="186"/>
      <c r="D2501" s="187"/>
      <c r="E2501" s="186"/>
      <c r="F2501" s="188"/>
      <c r="G2501" s="262">
        <f t="shared" si="77"/>
        <v>0</v>
      </c>
      <c r="H2501" s="192"/>
      <c r="I2501" s="187"/>
      <c r="J2501" s="187"/>
      <c r="K2501" s="187"/>
      <c r="L2501" s="187"/>
      <c r="M2501" s="187"/>
      <c r="N2501" s="187"/>
      <c r="O2501" s="187"/>
      <c r="P2501" s="187"/>
      <c r="Q2501" s="187"/>
      <c r="R2501" s="187"/>
      <c r="S2501" s="187"/>
      <c r="T2501" s="269"/>
      <c r="U2501" s="271">
        <f>IF(AND(H2501=0,I2501=0,J2501=0,K2501=0,L2501=0,M2501=0,N2501=0,O2501=0,P2501=0,Q2501=0,R2501=0,S2501=0,T2501=0),0,AVERAGE($H2501:T2501))</f>
        <v>0</v>
      </c>
      <c r="V2501" s="272">
        <f t="shared" si="78"/>
        <v>0</v>
      </c>
      <c r="W2501" s="272">
        <f>IF(U2501&gt;11,(U2501-#REF!-#REF!),0)</f>
        <v>0</v>
      </c>
    </row>
    <row r="2502" spans="1:23" s="2" customFormat="1" ht="10.7">
      <c r="A2502" s="259">
        <v>2477</v>
      </c>
      <c r="B2502" s="189"/>
      <c r="C2502" s="186"/>
      <c r="D2502" s="187"/>
      <c r="E2502" s="186"/>
      <c r="F2502" s="188"/>
      <c r="G2502" s="262">
        <f t="shared" si="77"/>
        <v>0</v>
      </c>
      <c r="H2502" s="192"/>
      <c r="I2502" s="187"/>
      <c r="J2502" s="187"/>
      <c r="K2502" s="187"/>
      <c r="L2502" s="187"/>
      <c r="M2502" s="187"/>
      <c r="N2502" s="187"/>
      <c r="O2502" s="187"/>
      <c r="P2502" s="187"/>
      <c r="Q2502" s="187"/>
      <c r="R2502" s="187"/>
      <c r="S2502" s="187"/>
      <c r="T2502" s="269"/>
      <c r="U2502" s="271">
        <f>IF(AND(H2502=0,I2502=0,J2502=0,K2502=0,L2502=0,M2502=0,N2502=0,O2502=0,P2502=0,Q2502=0,R2502=0,S2502=0,T2502=0),0,AVERAGE($H2502:T2502))</f>
        <v>0</v>
      </c>
      <c r="V2502" s="272">
        <f t="shared" si="78"/>
        <v>0</v>
      </c>
      <c r="W2502" s="272">
        <f>IF(U2502&gt;11,(U2502-#REF!-#REF!),0)</f>
        <v>0</v>
      </c>
    </row>
    <row r="2503" spans="1:23" s="2" customFormat="1" ht="10.7">
      <c r="A2503" s="259">
        <v>2478</v>
      </c>
      <c r="B2503" s="189"/>
      <c r="C2503" s="186"/>
      <c r="D2503" s="187"/>
      <c r="E2503" s="186"/>
      <c r="F2503" s="188"/>
      <c r="G2503" s="262">
        <f t="shared" si="77"/>
        <v>0</v>
      </c>
      <c r="H2503" s="192"/>
      <c r="I2503" s="187"/>
      <c r="J2503" s="187"/>
      <c r="K2503" s="187"/>
      <c r="L2503" s="187"/>
      <c r="M2503" s="187"/>
      <c r="N2503" s="187"/>
      <c r="O2503" s="187"/>
      <c r="P2503" s="187"/>
      <c r="Q2503" s="187"/>
      <c r="R2503" s="187"/>
      <c r="S2503" s="187"/>
      <c r="T2503" s="269"/>
      <c r="U2503" s="271">
        <f>IF(AND(H2503=0,I2503=0,J2503=0,K2503=0,L2503=0,M2503=0,N2503=0,O2503=0,P2503=0,Q2503=0,R2503=0,S2503=0,T2503=0),0,AVERAGE($H2503:T2503))</f>
        <v>0</v>
      </c>
      <c r="V2503" s="272">
        <f t="shared" si="78"/>
        <v>0</v>
      </c>
      <c r="W2503" s="272">
        <f>IF(U2503&gt;11,(U2503-#REF!-#REF!),0)</f>
        <v>0</v>
      </c>
    </row>
    <row r="2504" spans="1:23" s="2" customFormat="1" ht="10.7">
      <c r="A2504" s="259">
        <v>2479</v>
      </c>
      <c r="B2504" s="189"/>
      <c r="C2504" s="186"/>
      <c r="D2504" s="187"/>
      <c r="E2504" s="186"/>
      <c r="F2504" s="188"/>
      <c r="G2504" s="262">
        <f t="shared" si="77"/>
        <v>0</v>
      </c>
      <c r="H2504" s="192"/>
      <c r="I2504" s="187"/>
      <c r="J2504" s="187"/>
      <c r="K2504" s="187"/>
      <c r="L2504" s="187"/>
      <c r="M2504" s="187"/>
      <c r="N2504" s="187"/>
      <c r="O2504" s="187"/>
      <c r="P2504" s="187"/>
      <c r="Q2504" s="187"/>
      <c r="R2504" s="187"/>
      <c r="S2504" s="187"/>
      <c r="T2504" s="269"/>
      <c r="U2504" s="271">
        <f>IF(AND(H2504=0,I2504=0,J2504=0,K2504=0,L2504=0,M2504=0,N2504=0,O2504=0,P2504=0,Q2504=0,R2504=0,S2504=0,T2504=0),0,AVERAGE($H2504:T2504))</f>
        <v>0</v>
      </c>
      <c r="V2504" s="272">
        <f t="shared" si="78"/>
        <v>0</v>
      </c>
      <c r="W2504" s="272">
        <f>IF(U2504&gt;11,(U2504-#REF!-#REF!),0)</f>
        <v>0</v>
      </c>
    </row>
    <row r="2505" spans="1:23" s="2" customFormat="1" ht="10.7">
      <c r="A2505" s="259">
        <v>2480</v>
      </c>
      <c r="B2505" s="189"/>
      <c r="C2505" s="186"/>
      <c r="D2505" s="187"/>
      <c r="E2505" s="186"/>
      <c r="F2505" s="188"/>
      <c r="G2505" s="262">
        <f t="shared" si="77"/>
        <v>0</v>
      </c>
      <c r="H2505" s="192"/>
      <c r="I2505" s="187"/>
      <c r="J2505" s="187"/>
      <c r="K2505" s="187"/>
      <c r="L2505" s="187"/>
      <c r="M2505" s="187"/>
      <c r="N2505" s="187"/>
      <c r="O2505" s="187"/>
      <c r="P2505" s="187"/>
      <c r="Q2505" s="187"/>
      <c r="R2505" s="187"/>
      <c r="S2505" s="187"/>
      <c r="T2505" s="269"/>
      <c r="U2505" s="271">
        <f>IF(AND(H2505=0,I2505=0,J2505=0,K2505=0,L2505=0,M2505=0,N2505=0,O2505=0,P2505=0,Q2505=0,R2505=0,S2505=0,T2505=0),0,AVERAGE($H2505:T2505))</f>
        <v>0</v>
      </c>
      <c r="V2505" s="272">
        <f t="shared" si="78"/>
        <v>0</v>
      </c>
      <c r="W2505" s="272">
        <f>IF(U2505&gt;11,(U2505-#REF!-#REF!),0)</f>
        <v>0</v>
      </c>
    </row>
    <row r="2506" spans="1:23" s="2" customFormat="1" ht="10.7">
      <c r="A2506" s="259">
        <v>2481</v>
      </c>
      <c r="B2506" s="189"/>
      <c r="C2506" s="186"/>
      <c r="D2506" s="187"/>
      <c r="E2506" s="186"/>
      <c r="F2506" s="188"/>
      <c r="G2506" s="262">
        <f t="shared" si="77"/>
        <v>0</v>
      </c>
      <c r="H2506" s="192"/>
      <c r="I2506" s="187"/>
      <c r="J2506" s="187"/>
      <c r="K2506" s="187"/>
      <c r="L2506" s="187"/>
      <c r="M2506" s="187"/>
      <c r="N2506" s="187"/>
      <c r="O2506" s="187"/>
      <c r="P2506" s="187"/>
      <c r="Q2506" s="187"/>
      <c r="R2506" s="187"/>
      <c r="S2506" s="187"/>
      <c r="T2506" s="269"/>
      <c r="U2506" s="271">
        <f>IF(AND(H2506=0,I2506=0,J2506=0,K2506=0,L2506=0,M2506=0,N2506=0,O2506=0,P2506=0,Q2506=0,R2506=0,S2506=0,T2506=0),0,AVERAGE($H2506:T2506))</f>
        <v>0</v>
      </c>
      <c r="V2506" s="272">
        <f t="shared" si="78"/>
        <v>0</v>
      </c>
      <c r="W2506" s="272">
        <f>IF(U2506&gt;11,(U2506-#REF!-#REF!),0)</f>
        <v>0</v>
      </c>
    </row>
    <row r="2507" spans="1:23" s="2" customFormat="1" ht="10.7">
      <c r="A2507" s="259">
        <v>2482</v>
      </c>
      <c r="B2507" s="189"/>
      <c r="C2507" s="186"/>
      <c r="D2507" s="187"/>
      <c r="E2507" s="186"/>
      <c r="F2507" s="188"/>
      <c r="G2507" s="262">
        <f t="shared" si="77"/>
        <v>0</v>
      </c>
      <c r="H2507" s="192"/>
      <c r="I2507" s="187"/>
      <c r="J2507" s="187"/>
      <c r="K2507" s="187"/>
      <c r="L2507" s="187"/>
      <c r="M2507" s="187"/>
      <c r="N2507" s="187"/>
      <c r="O2507" s="187"/>
      <c r="P2507" s="187"/>
      <c r="Q2507" s="187"/>
      <c r="R2507" s="187"/>
      <c r="S2507" s="187"/>
      <c r="T2507" s="269"/>
      <c r="U2507" s="271">
        <f>IF(AND(H2507=0,I2507=0,J2507=0,K2507=0,L2507=0,M2507=0,N2507=0,O2507=0,P2507=0,Q2507=0,R2507=0,S2507=0,T2507=0),0,AVERAGE($H2507:T2507))</f>
        <v>0</v>
      </c>
      <c r="V2507" s="272">
        <f t="shared" si="78"/>
        <v>0</v>
      </c>
      <c r="W2507" s="272">
        <f>IF(U2507&gt;11,(U2507-#REF!-#REF!),0)</f>
        <v>0</v>
      </c>
    </row>
    <row r="2508" spans="1:23" s="2" customFormat="1" ht="10.7">
      <c r="A2508" s="259">
        <v>2483</v>
      </c>
      <c r="B2508" s="189"/>
      <c r="C2508" s="186"/>
      <c r="D2508" s="187"/>
      <c r="E2508" s="186"/>
      <c r="F2508" s="188"/>
      <c r="G2508" s="262">
        <f t="shared" si="77"/>
        <v>0</v>
      </c>
      <c r="H2508" s="192"/>
      <c r="I2508" s="187"/>
      <c r="J2508" s="187"/>
      <c r="K2508" s="187"/>
      <c r="L2508" s="187"/>
      <c r="M2508" s="187"/>
      <c r="N2508" s="187"/>
      <c r="O2508" s="187"/>
      <c r="P2508" s="187"/>
      <c r="Q2508" s="187"/>
      <c r="R2508" s="187"/>
      <c r="S2508" s="187"/>
      <c r="T2508" s="269"/>
      <c r="U2508" s="271">
        <f>IF(AND(H2508=0,I2508=0,J2508=0,K2508=0,L2508=0,M2508=0,N2508=0,O2508=0,P2508=0,Q2508=0,R2508=0,S2508=0,T2508=0),0,AVERAGE($H2508:T2508))</f>
        <v>0</v>
      </c>
      <c r="V2508" s="272">
        <f t="shared" si="78"/>
        <v>0</v>
      </c>
      <c r="W2508" s="272">
        <f>IF(U2508&gt;11,(U2508-#REF!-#REF!),0)</f>
        <v>0</v>
      </c>
    </row>
    <row r="2509" spans="1:23" s="2" customFormat="1" ht="10.7">
      <c r="A2509" s="259">
        <v>2484</v>
      </c>
      <c r="B2509" s="189"/>
      <c r="C2509" s="186"/>
      <c r="D2509" s="187"/>
      <c r="E2509" s="186"/>
      <c r="F2509" s="188"/>
      <c r="G2509" s="262">
        <f t="shared" si="77"/>
        <v>0</v>
      </c>
      <c r="H2509" s="192"/>
      <c r="I2509" s="187"/>
      <c r="J2509" s="187"/>
      <c r="K2509" s="187"/>
      <c r="L2509" s="187"/>
      <c r="M2509" s="187"/>
      <c r="N2509" s="187"/>
      <c r="O2509" s="187"/>
      <c r="P2509" s="187"/>
      <c r="Q2509" s="187"/>
      <c r="R2509" s="187"/>
      <c r="S2509" s="187"/>
      <c r="T2509" s="269"/>
      <c r="U2509" s="271">
        <f>IF(AND(H2509=0,I2509=0,J2509=0,K2509=0,L2509=0,M2509=0,N2509=0,O2509=0,P2509=0,Q2509=0,R2509=0,S2509=0,T2509=0),0,AVERAGE($H2509:T2509))</f>
        <v>0</v>
      </c>
      <c r="V2509" s="272">
        <f t="shared" si="78"/>
        <v>0</v>
      </c>
      <c r="W2509" s="272">
        <f>IF(U2509&gt;11,(U2509-#REF!-#REF!),0)</f>
        <v>0</v>
      </c>
    </row>
    <row r="2510" spans="1:23" s="2" customFormat="1" ht="10.7">
      <c r="A2510" s="259">
        <v>2485</v>
      </c>
      <c r="B2510" s="189"/>
      <c r="C2510" s="186"/>
      <c r="D2510" s="187"/>
      <c r="E2510" s="186"/>
      <c r="F2510" s="188"/>
      <c r="G2510" s="262">
        <f t="shared" si="77"/>
        <v>0</v>
      </c>
      <c r="H2510" s="192"/>
      <c r="I2510" s="187"/>
      <c r="J2510" s="187"/>
      <c r="K2510" s="187"/>
      <c r="L2510" s="187"/>
      <c r="M2510" s="187"/>
      <c r="N2510" s="187"/>
      <c r="O2510" s="187"/>
      <c r="P2510" s="187"/>
      <c r="Q2510" s="187"/>
      <c r="R2510" s="187"/>
      <c r="S2510" s="187"/>
      <c r="T2510" s="269"/>
      <c r="U2510" s="271">
        <f>IF(AND(H2510=0,I2510=0,J2510=0,K2510=0,L2510=0,M2510=0,N2510=0,O2510=0,P2510=0,Q2510=0,R2510=0,S2510=0,T2510=0),0,AVERAGE($H2510:T2510))</f>
        <v>0</v>
      </c>
      <c r="V2510" s="272">
        <f t="shared" si="78"/>
        <v>0</v>
      </c>
      <c r="W2510" s="272">
        <f>IF(U2510&gt;11,(U2510-#REF!-#REF!),0)</f>
        <v>0</v>
      </c>
    </row>
    <row r="2511" spans="1:23" s="2" customFormat="1" ht="10.7">
      <c r="A2511" s="259">
        <v>2486</v>
      </c>
      <c r="B2511" s="189"/>
      <c r="C2511" s="186"/>
      <c r="D2511" s="187"/>
      <c r="E2511" s="186"/>
      <c r="F2511" s="188"/>
      <c r="G2511" s="262">
        <f t="shared" si="77"/>
        <v>0</v>
      </c>
      <c r="H2511" s="192"/>
      <c r="I2511" s="187"/>
      <c r="J2511" s="187"/>
      <c r="K2511" s="187"/>
      <c r="L2511" s="187"/>
      <c r="M2511" s="187"/>
      <c r="N2511" s="187"/>
      <c r="O2511" s="187"/>
      <c r="P2511" s="187"/>
      <c r="Q2511" s="187"/>
      <c r="R2511" s="187"/>
      <c r="S2511" s="187"/>
      <c r="T2511" s="269"/>
      <c r="U2511" s="271">
        <f>IF(AND(H2511=0,I2511=0,J2511=0,K2511=0,L2511=0,M2511=0,N2511=0,O2511=0,P2511=0,Q2511=0,R2511=0,S2511=0,T2511=0),0,AVERAGE($H2511:T2511))</f>
        <v>0</v>
      </c>
      <c r="V2511" s="272">
        <f t="shared" si="78"/>
        <v>0</v>
      </c>
      <c r="W2511" s="272">
        <f>IF(U2511&gt;11,(U2511-#REF!-#REF!),0)</f>
        <v>0</v>
      </c>
    </row>
    <row r="2512" spans="1:23" s="2" customFormat="1" ht="10.7">
      <c r="A2512" s="259">
        <v>2487</v>
      </c>
      <c r="B2512" s="189"/>
      <c r="C2512" s="186"/>
      <c r="D2512" s="187"/>
      <c r="E2512" s="186"/>
      <c r="F2512" s="188"/>
      <c r="G2512" s="262">
        <f t="shared" si="77"/>
        <v>0</v>
      </c>
      <c r="H2512" s="192"/>
      <c r="I2512" s="187"/>
      <c r="J2512" s="187"/>
      <c r="K2512" s="187"/>
      <c r="L2512" s="187"/>
      <c r="M2512" s="187"/>
      <c r="N2512" s="187"/>
      <c r="O2512" s="187"/>
      <c r="P2512" s="187"/>
      <c r="Q2512" s="187"/>
      <c r="R2512" s="187"/>
      <c r="S2512" s="187"/>
      <c r="T2512" s="269"/>
      <c r="U2512" s="271">
        <f>IF(AND(H2512=0,I2512=0,J2512=0,K2512=0,L2512=0,M2512=0,N2512=0,O2512=0,P2512=0,Q2512=0,R2512=0,S2512=0,T2512=0),0,AVERAGE($H2512:T2512))</f>
        <v>0</v>
      </c>
      <c r="V2512" s="272">
        <f t="shared" si="78"/>
        <v>0</v>
      </c>
      <c r="W2512" s="272">
        <f>IF(U2512&gt;11,(U2512-#REF!-#REF!),0)</f>
        <v>0</v>
      </c>
    </row>
    <row r="2513" spans="1:23" s="2" customFormat="1" ht="10.7">
      <c r="A2513" s="259">
        <v>2488</v>
      </c>
      <c r="B2513" s="189"/>
      <c r="C2513" s="186"/>
      <c r="D2513" s="187"/>
      <c r="E2513" s="186"/>
      <c r="F2513" s="188"/>
      <c r="G2513" s="262">
        <f t="shared" si="77"/>
        <v>0</v>
      </c>
      <c r="H2513" s="192"/>
      <c r="I2513" s="187"/>
      <c r="J2513" s="187"/>
      <c r="K2513" s="187"/>
      <c r="L2513" s="187"/>
      <c r="M2513" s="187"/>
      <c r="N2513" s="187"/>
      <c r="O2513" s="187"/>
      <c r="P2513" s="187"/>
      <c r="Q2513" s="187"/>
      <c r="R2513" s="187"/>
      <c r="S2513" s="187"/>
      <c r="T2513" s="269"/>
      <c r="U2513" s="271">
        <f>IF(AND(H2513=0,I2513=0,J2513=0,K2513=0,L2513=0,M2513=0,N2513=0,O2513=0,P2513=0,Q2513=0,R2513=0,S2513=0,T2513=0),0,AVERAGE($H2513:T2513))</f>
        <v>0</v>
      </c>
      <c r="V2513" s="272">
        <f t="shared" si="78"/>
        <v>0</v>
      </c>
      <c r="W2513" s="272">
        <f>IF(U2513&gt;11,(U2513-#REF!-#REF!),0)</f>
        <v>0</v>
      </c>
    </row>
    <row r="2514" spans="1:23" s="2" customFormat="1" ht="10.7">
      <c r="A2514" s="259">
        <v>2489</v>
      </c>
      <c r="B2514" s="189"/>
      <c r="C2514" s="186"/>
      <c r="D2514" s="187"/>
      <c r="E2514" s="186"/>
      <c r="F2514" s="188"/>
      <c r="G2514" s="262">
        <f t="shared" si="77"/>
        <v>0</v>
      </c>
      <c r="H2514" s="192"/>
      <c r="I2514" s="187"/>
      <c r="J2514" s="187"/>
      <c r="K2514" s="187"/>
      <c r="L2514" s="187"/>
      <c r="M2514" s="187"/>
      <c r="N2514" s="187"/>
      <c r="O2514" s="187"/>
      <c r="P2514" s="187"/>
      <c r="Q2514" s="187"/>
      <c r="R2514" s="187"/>
      <c r="S2514" s="187"/>
      <c r="T2514" s="269"/>
      <c r="U2514" s="271">
        <f>IF(AND(H2514=0,I2514=0,J2514=0,K2514=0,L2514=0,M2514=0,N2514=0,O2514=0,P2514=0,Q2514=0,R2514=0,S2514=0,T2514=0),0,AVERAGE($H2514:T2514))</f>
        <v>0</v>
      </c>
      <c r="V2514" s="272">
        <f t="shared" si="78"/>
        <v>0</v>
      </c>
      <c r="W2514" s="272">
        <f>IF(U2514&gt;11,(U2514-#REF!-#REF!),0)</f>
        <v>0</v>
      </c>
    </row>
    <row r="2515" spans="1:23" s="2" customFormat="1" ht="10.7">
      <c r="A2515" s="259">
        <v>2490</v>
      </c>
      <c r="B2515" s="189"/>
      <c r="C2515" s="186"/>
      <c r="D2515" s="187"/>
      <c r="E2515" s="186"/>
      <c r="F2515" s="188"/>
      <c r="G2515" s="262">
        <f t="shared" si="77"/>
        <v>0</v>
      </c>
      <c r="H2515" s="192"/>
      <c r="I2515" s="187"/>
      <c r="J2515" s="187"/>
      <c r="K2515" s="187"/>
      <c r="L2515" s="187"/>
      <c r="M2515" s="187"/>
      <c r="N2515" s="187"/>
      <c r="O2515" s="187"/>
      <c r="P2515" s="187"/>
      <c r="Q2515" s="187"/>
      <c r="R2515" s="187"/>
      <c r="S2515" s="187"/>
      <c r="T2515" s="269"/>
      <c r="U2515" s="271">
        <f>IF(AND(H2515=0,I2515=0,J2515=0,K2515=0,L2515=0,M2515=0,N2515=0,O2515=0,P2515=0,Q2515=0,R2515=0,S2515=0,T2515=0),0,AVERAGE($H2515:T2515))</f>
        <v>0</v>
      </c>
      <c r="V2515" s="272">
        <f t="shared" si="78"/>
        <v>0</v>
      </c>
      <c r="W2515" s="272">
        <f>IF(U2515&gt;11,(U2515-#REF!-#REF!),0)</f>
        <v>0</v>
      </c>
    </row>
    <row r="2516" spans="1:23" s="2" customFormat="1" ht="10.7">
      <c r="A2516" s="259">
        <v>2491</v>
      </c>
      <c r="B2516" s="189"/>
      <c r="C2516" s="186"/>
      <c r="D2516" s="187"/>
      <c r="E2516" s="186"/>
      <c r="F2516" s="188"/>
      <c r="G2516" s="262">
        <f t="shared" si="77"/>
        <v>0</v>
      </c>
      <c r="H2516" s="192"/>
      <c r="I2516" s="187"/>
      <c r="J2516" s="187"/>
      <c r="K2516" s="187"/>
      <c r="L2516" s="187"/>
      <c r="M2516" s="187"/>
      <c r="N2516" s="187"/>
      <c r="O2516" s="187"/>
      <c r="P2516" s="187"/>
      <c r="Q2516" s="187"/>
      <c r="R2516" s="187"/>
      <c r="S2516" s="187"/>
      <c r="T2516" s="269"/>
      <c r="U2516" s="271">
        <f>IF(AND(H2516=0,I2516=0,J2516=0,K2516=0,L2516=0,M2516=0,N2516=0,O2516=0,P2516=0,Q2516=0,R2516=0,S2516=0,T2516=0),0,AVERAGE($H2516:T2516))</f>
        <v>0</v>
      </c>
      <c r="V2516" s="272">
        <f t="shared" si="78"/>
        <v>0</v>
      </c>
      <c r="W2516" s="272">
        <f>IF(U2516&gt;11,(U2516-#REF!-#REF!),0)</f>
        <v>0</v>
      </c>
    </row>
    <row r="2517" spans="1:23" s="2" customFormat="1" ht="10.7">
      <c r="A2517" s="259">
        <v>2492</v>
      </c>
      <c r="B2517" s="189"/>
      <c r="C2517" s="186"/>
      <c r="D2517" s="187"/>
      <c r="E2517" s="186"/>
      <c r="F2517" s="188"/>
      <c r="G2517" s="262">
        <f t="shared" si="77"/>
        <v>0</v>
      </c>
      <c r="H2517" s="192"/>
      <c r="I2517" s="187"/>
      <c r="J2517" s="187"/>
      <c r="K2517" s="187"/>
      <c r="L2517" s="187"/>
      <c r="M2517" s="187"/>
      <c r="N2517" s="187"/>
      <c r="O2517" s="187"/>
      <c r="P2517" s="187"/>
      <c r="Q2517" s="187"/>
      <c r="R2517" s="187"/>
      <c r="S2517" s="187"/>
      <c r="T2517" s="269"/>
      <c r="U2517" s="271">
        <f>IF(AND(H2517=0,I2517=0,J2517=0,K2517=0,L2517=0,M2517=0,N2517=0,O2517=0,P2517=0,Q2517=0,R2517=0,S2517=0,T2517=0),0,AVERAGE($H2517:T2517))</f>
        <v>0</v>
      </c>
      <c r="V2517" s="272">
        <f t="shared" si="78"/>
        <v>0</v>
      </c>
      <c r="W2517" s="272">
        <f>IF(U2517&gt;11,(U2517-#REF!-#REF!),0)</f>
        <v>0</v>
      </c>
    </row>
    <row r="2518" spans="1:23" s="2" customFormat="1" ht="10.7">
      <c r="A2518" s="259">
        <v>2493</v>
      </c>
      <c r="B2518" s="189"/>
      <c r="C2518" s="186"/>
      <c r="D2518" s="187"/>
      <c r="E2518" s="186"/>
      <c r="F2518" s="188"/>
      <c r="G2518" s="262">
        <f t="shared" si="77"/>
        <v>0</v>
      </c>
      <c r="H2518" s="192"/>
      <c r="I2518" s="187"/>
      <c r="J2518" s="187"/>
      <c r="K2518" s="187"/>
      <c r="L2518" s="187"/>
      <c r="M2518" s="187"/>
      <c r="N2518" s="187"/>
      <c r="O2518" s="187"/>
      <c r="P2518" s="187"/>
      <c r="Q2518" s="187"/>
      <c r="R2518" s="187"/>
      <c r="S2518" s="187"/>
      <c r="T2518" s="269"/>
      <c r="U2518" s="271">
        <f>IF(AND(H2518=0,I2518=0,J2518=0,K2518=0,L2518=0,M2518=0,N2518=0,O2518=0,P2518=0,Q2518=0,R2518=0,S2518=0,T2518=0),0,AVERAGE($H2518:T2518))</f>
        <v>0</v>
      </c>
      <c r="V2518" s="272">
        <f t="shared" si="78"/>
        <v>0</v>
      </c>
      <c r="W2518" s="272">
        <f>IF(U2518&gt;11,(U2518-#REF!-#REF!),0)</f>
        <v>0</v>
      </c>
    </row>
    <row r="2519" spans="1:23" s="2" customFormat="1" ht="10.7">
      <c r="A2519" s="259">
        <v>2494</v>
      </c>
      <c r="B2519" s="189"/>
      <c r="C2519" s="186"/>
      <c r="D2519" s="187"/>
      <c r="E2519" s="186"/>
      <c r="F2519" s="188"/>
      <c r="G2519" s="262">
        <f t="shared" si="77"/>
        <v>0</v>
      </c>
      <c r="H2519" s="192"/>
      <c r="I2519" s="187"/>
      <c r="J2519" s="187"/>
      <c r="K2519" s="187"/>
      <c r="L2519" s="187"/>
      <c r="M2519" s="187"/>
      <c r="N2519" s="187"/>
      <c r="O2519" s="187"/>
      <c r="P2519" s="187"/>
      <c r="Q2519" s="187"/>
      <c r="R2519" s="187"/>
      <c r="S2519" s="187"/>
      <c r="T2519" s="269"/>
      <c r="U2519" s="271">
        <f>IF(AND(H2519=0,I2519=0,J2519=0,K2519=0,L2519=0,M2519=0,N2519=0,O2519=0,P2519=0,Q2519=0,R2519=0,S2519=0,T2519=0),0,AVERAGE($H2519:T2519))</f>
        <v>0</v>
      </c>
      <c r="V2519" s="272">
        <f t="shared" si="78"/>
        <v>0</v>
      </c>
      <c r="W2519" s="272">
        <f>IF(U2519&gt;11,(U2519-#REF!-#REF!),0)</f>
        <v>0</v>
      </c>
    </row>
    <row r="2520" spans="1:23" s="2" customFormat="1" ht="10.7">
      <c r="A2520" s="259">
        <v>2495</v>
      </c>
      <c r="B2520" s="189"/>
      <c r="C2520" s="186"/>
      <c r="D2520" s="187"/>
      <c r="E2520" s="186"/>
      <c r="F2520" s="188"/>
      <c r="G2520" s="262">
        <f t="shared" si="77"/>
        <v>0</v>
      </c>
      <c r="H2520" s="192"/>
      <c r="I2520" s="187"/>
      <c r="J2520" s="187"/>
      <c r="K2520" s="187"/>
      <c r="L2520" s="187"/>
      <c r="M2520" s="187"/>
      <c r="N2520" s="187"/>
      <c r="O2520" s="187"/>
      <c r="P2520" s="187"/>
      <c r="Q2520" s="187"/>
      <c r="R2520" s="187"/>
      <c r="S2520" s="187"/>
      <c r="T2520" s="269"/>
      <c r="U2520" s="271">
        <f>IF(AND(H2520=0,I2520=0,J2520=0,K2520=0,L2520=0,M2520=0,N2520=0,O2520=0,P2520=0,Q2520=0,R2520=0,S2520=0,T2520=0),0,AVERAGE($H2520:T2520))</f>
        <v>0</v>
      </c>
      <c r="V2520" s="272">
        <f t="shared" si="78"/>
        <v>0</v>
      </c>
      <c r="W2520" s="272">
        <f>IF(U2520&gt;11,(U2520-#REF!-#REF!),0)</f>
        <v>0</v>
      </c>
    </row>
    <row r="2521" spans="1:23" s="2" customFormat="1" ht="10.7">
      <c r="A2521" s="259">
        <v>2496</v>
      </c>
      <c r="B2521" s="189"/>
      <c r="C2521" s="186"/>
      <c r="D2521" s="187"/>
      <c r="E2521" s="186"/>
      <c r="F2521" s="188"/>
      <c r="G2521" s="262">
        <f t="shared" si="77"/>
        <v>0</v>
      </c>
      <c r="H2521" s="192"/>
      <c r="I2521" s="187"/>
      <c r="J2521" s="187"/>
      <c r="K2521" s="187"/>
      <c r="L2521" s="187"/>
      <c r="M2521" s="187"/>
      <c r="N2521" s="187"/>
      <c r="O2521" s="187"/>
      <c r="P2521" s="187"/>
      <c r="Q2521" s="187"/>
      <c r="R2521" s="187"/>
      <c r="S2521" s="187"/>
      <c r="T2521" s="269"/>
      <c r="U2521" s="271">
        <f>IF(AND(H2521=0,I2521=0,J2521=0,K2521=0,L2521=0,M2521=0,N2521=0,O2521=0,P2521=0,Q2521=0,R2521=0,S2521=0,T2521=0),0,AVERAGE($H2521:T2521))</f>
        <v>0</v>
      </c>
      <c r="V2521" s="272">
        <f t="shared" si="78"/>
        <v>0</v>
      </c>
      <c r="W2521" s="272">
        <f>IF(U2521&gt;11,(U2521-#REF!-#REF!),0)</f>
        <v>0</v>
      </c>
    </row>
    <row r="2522" spans="1:23" s="2" customFormat="1" ht="10.7">
      <c r="A2522" s="259">
        <v>2497</v>
      </c>
      <c r="B2522" s="189"/>
      <c r="C2522" s="186"/>
      <c r="D2522" s="187"/>
      <c r="E2522" s="186"/>
      <c r="F2522" s="188"/>
      <c r="G2522" s="262">
        <f t="shared" si="77"/>
        <v>0</v>
      </c>
      <c r="H2522" s="192"/>
      <c r="I2522" s="187"/>
      <c r="J2522" s="187"/>
      <c r="K2522" s="187"/>
      <c r="L2522" s="187"/>
      <c r="M2522" s="187"/>
      <c r="N2522" s="187"/>
      <c r="O2522" s="187"/>
      <c r="P2522" s="187"/>
      <c r="Q2522" s="187"/>
      <c r="R2522" s="187"/>
      <c r="S2522" s="187"/>
      <c r="T2522" s="269"/>
      <c r="U2522" s="271">
        <f>IF(AND(H2522=0,I2522=0,J2522=0,K2522=0,L2522=0,M2522=0,N2522=0,O2522=0,P2522=0,Q2522=0,R2522=0,S2522=0,T2522=0),0,AVERAGE($H2522:T2522))</f>
        <v>0</v>
      </c>
      <c r="V2522" s="272">
        <f t="shared" si="78"/>
        <v>0</v>
      </c>
      <c r="W2522" s="272">
        <f>IF(U2522&gt;11,(U2522-#REF!-#REF!),0)</f>
        <v>0</v>
      </c>
    </row>
    <row r="2523" spans="1:23" s="2" customFormat="1" ht="10.7">
      <c r="A2523" s="259">
        <v>2498</v>
      </c>
      <c r="B2523" s="189"/>
      <c r="C2523" s="186"/>
      <c r="D2523" s="187"/>
      <c r="E2523" s="186"/>
      <c r="F2523" s="188"/>
      <c r="G2523" s="262">
        <f t="shared" ref="G2523:G2525" si="79">IF(E2523="Residencial",D2523,E2523)</f>
        <v>0</v>
      </c>
      <c r="H2523" s="192"/>
      <c r="I2523" s="187"/>
      <c r="J2523" s="187"/>
      <c r="K2523" s="187"/>
      <c r="L2523" s="187"/>
      <c r="M2523" s="187"/>
      <c r="N2523" s="187"/>
      <c r="O2523" s="187"/>
      <c r="P2523" s="187"/>
      <c r="Q2523" s="187"/>
      <c r="R2523" s="187"/>
      <c r="S2523" s="187"/>
      <c r="T2523" s="269"/>
      <c r="U2523" s="271">
        <f>IF(AND(H2523=0,I2523=0,J2523=0,K2523=0,L2523=0,M2523=0,N2523=0,O2523=0,P2523=0,Q2523=0,R2523=0,S2523=0,T2523=0),0,AVERAGE($H2523:T2523))</f>
        <v>0</v>
      </c>
      <c r="V2523" s="272">
        <f t="shared" ref="V2523:V2525" si="80">IF(U2523&lt;=11,U2523,11)</f>
        <v>0</v>
      </c>
      <c r="W2523" s="272">
        <f>IF(U2523&gt;11,(U2523-#REF!-#REF!),0)</f>
        <v>0</v>
      </c>
    </row>
    <row r="2524" spans="1:23" s="2" customFormat="1" ht="10.7">
      <c r="A2524" s="259">
        <v>2499</v>
      </c>
      <c r="B2524" s="189"/>
      <c r="C2524" s="186"/>
      <c r="D2524" s="187"/>
      <c r="E2524" s="186"/>
      <c r="F2524" s="188"/>
      <c r="G2524" s="262">
        <f t="shared" si="79"/>
        <v>0</v>
      </c>
      <c r="H2524" s="192"/>
      <c r="I2524" s="187"/>
      <c r="J2524" s="187"/>
      <c r="K2524" s="187"/>
      <c r="L2524" s="187"/>
      <c r="M2524" s="187"/>
      <c r="N2524" s="187"/>
      <c r="O2524" s="187"/>
      <c r="P2524" s="187"/>
      <c r="Q2524" s="187"/>
      <c r="R2524" s="187"/>
      <c r="S2524" s="187"/>
      <c r="T2524" s="269"/>
      <c r="U2524" s="271">
        <f>IF(AND(H2524=0,I2524=0,J2524=0,K2524=0,L2524=0,M2524=0,N2524=0,O2524=0,P2524=0,Q2524=0,R2524=0,S2524=0,T2524=0),0,AVERAGE($H2524:T2524))</f>
        <v>0</v>
      </c>
      <c r="V2524" s="272">
        <f t="shared" si="80"/>
        <v>0</v>
      </c>
      <c r="W2524" s="272">
        <f>IF(U2524&gt;11,(U2524-#REF!-#REF!),0)</f>
        <v>0</v>
      </c>
    </row>
    <row r="2525" spans="1:23" s="2" customFormat="1" ht="11.45" thickBot="1">
      <c r="A2525" s="260">
        <v>2500</v>
      </c>
      <c r="B2525" s="189"/>
      <c r="C2525" s="186"/>
      <c r="D2525" s="187"/>
      <c r="E2525" s="186"/>
      <c r="F2525" s="188"/>
      <c r="G2525" s="263">
        <f t="shared" si="79"/>
        <v>0</v>
      </c>
      <c r="H2525" s="193"/>
      <c r="I2525" s="190"/>
      <c r="J2525" s="190"/>
      <c r="K2525" s="190"/>
      <c r="L2525" s="190"/>
      <c r="M2525" s="190"/>
      <c r="N2525" s="190"/>
      <c r="O2525" s="190"/>
      <c r="P2525" s="190"/>
      <c r="Q2525" s="190"/>
      <c r="R2525" s="190"/>
      <c r="S2525" s="190"/>
      <c r="T2525" s="270"/>
      <c r="U2525" s="273">
        <f>IF(AND(H2525=0,I2525=0,J2525=0,K2525=0,L2525=0,M2525=0,N2525=0,O2525=0,P2525=0,Q2525=0,R2525=0,S2525=0,T2525=0),0,AVERAGE($H2525:T2525))</f>
        <v>0</v>
      </c>
      <c r="V2525" s="274">
        <f t="shared" si="80"/>
        <v>0</v>
      </c>
      <c r="W2525" s="274">
        <f>IF(U2525&gt;11,(U2525-#REF!-#REF!),0)</f>
        <v>0</v>
      </c>
    </row>
    <row r="2526" spans="1:23">
      <c r="B2526" s="1"/>
      <c r="C2526" s="1"/>
      <c r="E2526" s="1"/>
      <c r="F2526" s="1"/>
    </row>
    <row r="2527" spans="1:23">
      <c r="B2527" s="1"/>
      <c r="C2527" s="1"/>
      <c r="E2527" s="1"/>
      <c r="F2527" s="1"/>
    </row>
    <row r="2528" spans="1:23">
      <c r="B2528" s="1"/>
      <c r="C2528" s="1"/>
      <c r="E2528" s="1"/>
      <c r="F2528" s="1"/>
    </row>
    <row r="2529" spans="2:6">
      <c r="B2529" s="1"/>
      <c r="C2529" s="1"/>
      <c r="E2529" s="1"/>
      <c r="F2529" s="1"/>
    </row>
  </sheetData>
  <mergeCells count="16">
    <mergeCell ref="H18:J18"/>
    <mergeCell ref="L18:O18"/>
    <mergeCell ref="I21:P21"/>
    <mergeCell ref="D11:E11"/>
    <mergeCell ref="B14:C14"/>
    <mergeCell ref="D14:E14"/>
    <mergeCell ref="I6:J6"/>
    <mergeCell ref="K6:L6"/>
    <mergeCell ref="B10:C11"/>
    <mergeCell ref="D10:E10"/>
    <mergeCell ref="A2:B2"/>
    <mergeCell ref="C2:H2"/>
    <mergeCell ref="I2:J2"/>
    <mergeCell ref="K2:O2"/>
    <mergeCell ref="I5:J5"/>
    <mergeCell ref="K5:L5"/>
  </mergeCells>
  <dataValidations count="5">
    <dataValidation operator="greaterThan" allowBlank="1" showInputMessage="1" showErrorMessage="1" prompt="ACUEDUCTO. En caso que tenga una acumulacion del IPC del 3% o superior incluyala. Recuerde que esta se cuenta a partir de inicio de aplicacion del marco tarifario vigente." sqref="F14" xr:uid="{00000000-0002-0000-0400-000000000000}"/>
    <dataValidation type="whole" operator="greaterThan" allowBlank="1" showInputMessage="1" showErrorMessage="1" prompt="ALCANTARILLADO. Inserte el valor del CARGO FIJO aplicable en el segundo semestre del año." sqref="N15:O16" xr:uid="{00000000-0002-0000-0400-000001000000}">
      <formula1>0</formula1>
    </dataValidation>
    <dataValidation type="whole" operator="greaterThan" allowBlank="1" showInputMessage="1" showErrorMessage="1" prompt="ACUEDUCTO. Inserte el valor del CARGO FIJO aplicable en el segundo semestre del año." sqref="F10:F13 F15:F16" xr:uid="{00000000-0002-0000-0400-000002000000}">
      <formula1>0</formula1>
    </dataValidation>
    <dataValidation type="list" allowBlank="1" showInputMessage="1" showErrorMessage="1" prompt="Seleccione el mes de inicio del periodo, para la estimación del consumo mensual promedio por suscriptor." sqref="K5:L5" xr:uid="{00000000-0002-0000-0400-000003000000}">
      <formula1>FechaInicial</formula1>
    </dataValidation>
    <dataValidation type="list" allowBlank="1" showInputMessage="1" showErrorMessage="1" prompt="Seleccione el nombre del prestador._x000a_" sqref="C2:H2" xr:uid="{00000000-0002-0000-0400-000004000000}">
      <formula1>Acueducto</formula1>
    </dataValidation>
  </dataValidations>
  <pageMargins left="0.31496062992125984" right="0.11811023622047245" top="0.94488188976377963" bottom="0.35433070866141736" header="0.31496062992125984" footer="0.31496062992125984"/>
  <pageSetup scale="60" orientation="landscape" r:id="rId1"/>
  <headerFooter>
    <oddHeader>&amp;L&amp;"Arial,Cursiva"&amp;8OFERTA INSTITUCIONAL: Fortalecimiento comercial a pequeños prestadores de acueducto y alcantarillado
&amp;"Arial,Normal"Balance entre subsidios y contribuciones para el servicio público domiciliario de acueducto&amp;R&amp;G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9"/>
  <sheetViews>
    <sheetView view="pageLayout" zoomScale="80" zoomScaleNormal="85" zoomScaleSheetLayoutView="120" zoomScalePageLayoutView="80" workbookViewId="0">
      <selection activeCell="F19" sqref="F19"/>
    </sheetView>
  </sheetViews>
  <sheetFormatPr defaultColWidth="11.42578125" defaultRowHeight="12.95"/>
  <cols>
    <col min="1" max="1" width="18.42578125" style="35" customWidth="1"/>
    <col min="2" max="2" width="16.140625" style="15" customWidth="1"/>
    <col min="3" max="3" width="13.42578125" style="15" customWidth="1"/>
    <col min="4" max="4" width="12.7109375" style="25" customWidth="1"/>
    <col min="5" max="5" width="17.7109375" style="16" customWidth="1"/>
    <col min="6" max="6" width="12.42578125" style="13" customWidth="1"/>
    <col min="7" max="7" width="16.140625" style="13" customWidth="1"/>
    <col min="8" max="8" width="14" style="36" customWidth="1"/>
    <col min="9" max="9" width="11.140625" style="36" customWidth="1"/>
    <col min="10" max="10" width="9.42578125" style="25" customWidth="1"/>
    <col min="11" max="16384" width="11.42578125" style="25"/>
  </cols>
  <sheetData>
    <row r="1" spans="1:10" ht="25.5" customHeight="1" thickBot="1">
      <c r="A1" s="290" t="s">
        <v>196</v>
      </c>
      <c r="B1" s="291"/>
      <c r="C1" s="291"/>
      <c r="D1" s="292"/>
      <c r="E1" s="293"/>
      <c r="F1" s="294"/>
      <c r="G1" s="294"/>
      <c r="H1" s="294"/>
      <c r="I1" s="294"/>
      <c r="J1" s="28"/>
    </row>
    <row r="2" spans="1:10" ht="19.350000000000001" thickBot="1">
      <c r="A2" s="80"/>
      <c r="B2" s="81"/>
      <c r="C2" s="81"/>
      <c r="D2" s="82"/>
      <c r="E2" s="83"/>
      <c r="F2" s="84"/>
      <c r="G2" s="84"/>
      <c r="H2" s="84"/>
      <c r="I2" s="84"/>
      <c r="J2" s="28"/>
    </row>
    <row r="3" spans="1:10" ht="34.15" customHeight="1" thickBot="1">
      <c r="A3" s="713" t="s">
        <v>141</v>
      </c>
      <c r="B3" s="714"/>
      <c r="C3" s="715" t="str">
        <f>InformacionAcueducto!C2</f>
        <v>ASOCIACIÓN DE USUARIOS DE ACUEDUCTO Y ALCANTARILLADO DE LA VEREDA PASQUILLA CENTRO</v>
      </c>
      <c r="D3" s="716"/>
      <c r="E3" s="716"/>
      <c r="F3" s="716"/>
      <c r="G3" s="342" t="s">
        <v>142</v>
      </c>
      <c r="H3" s="717" t="str">
        <f>InformacionAcueducto!K2</f>
        <v>AAPC</v>
      </c>
      <c r="I3" s="718"/>
      <c r="J3" s="28"/>
    </row>
    <row r="4" spans="1:10">
      <c r="A4" s="5"/>
      <c r="B4" s="5"/>
      <c r="C4" s="5"/>
      <c r="D4" s="28"/>
      <c r="E4" s="9"/>
      <c r="F4" s="9"/>
      <c r="G4" s="9"/>
      <c r="H4" s="9"/>
      <c r="I4" s="31"/>
      <c r="J4" s="28"/>
    </row>
    <row r="5" spans="1:10" s="28" customFormat="1" ht="18.600000000000001">
      <c r="A5" s="69" t="s">
        <v>197</v>
      </c>
      <c r="B5" s="5"/>
      <c r="C5" s="5"/>
      <c r="D5" s="5"/>
      <c r="E5" s="5"/>
      <c r="F5" s="5"/>
      <c r="G5" s="4"/>
      <c r="H5" s="4"/>
      <c r="I5" s="4"/>
    </row>
    <row r="6" spans="1:10" ht="13.5" thickBot="1">
      <c r="A6" s="4"/>
      <c r="B6" s="5"/>
      <c r="C6" s="5"/>
      <c r="D6" s="5"/>
      <c r="E6" s="5"/>
      <c r="F6" s="5"/>
      <c r="G6" s="4"/>
      <c r="H6" s="4"/>
      <c r="I6" s="4"/>
      <c r="J6" s="28"/>
    </row>
    <row r="7" spans="1:10" ht="14.25">
      <c r="A7" s="719" t="s">
        <v>144</v>
      </c>
      <c r="B7" s="720"/>
      <c r="C7" s="295">
        <f>InformacionAlcantarillado!F10*(1+InformacionAlcantarillado!$F$14)</f>
        <v>0</v>
      </c>
      <c r="D7" s="24"/>
      <c r="E7" s="25"/>
      <c r="F7" s="28"/>
      <c r="G7" s="25"/>
      <c r="H7" s="24"/>
      <c r="I7" s="24"/>
      <c r="J7" s="28"/>
    </row>
    <row r="8" spans="1:10" ht="16.7" customHeight="1" thickBot="1">
      <c r="A8" s="721" t="s">
        <v>145</v>
      </c>
      <c r="B8" s="722"/>
      <c r="C8" s="296">
        <f>InformacionAlcantarillado!F11*(1+InformacionAlcantarillado!$F$14)</f>
        <v>0</v>
      </c>
      <c r="D8" s="24"/>
      <c r="E8" s="24"/>
      <c r="F8" s="24"/>
      <c r="G8" s="24"/>
      <c r="H8" s="24"/>
      <c r="I8" s="24"/>
      <c r="J8" s="28"/>
    </row>
    <row r="9" spans="1:10">
      <c r="A9" s="24"/>
      <c r="B9" s="24"/>
      <c r="C9" s="28"/>
      <c r="D9" s="24"/>
      <c r="E9" s="24"/>
      <c r="F9" s="24"/>
      <c r="G9" s="24"/>
      <c r="H9" s="24"/>
      <c r="I9" s="24"/>
      <c r="J9" s="28"/>
    </row>
    <row r="10" spans="1:10">
      <c r="A10" s="24"/>
      <c r="B10" s="24"/>
      <c r="C10" s="28"/>
      <c r="D10" s="24"/>
      <c r="E10" s="24"/>
      <c r="F10" s="24"/>
      <c r="G10" s="24"/>
      <c r="H10" s="24"/>
      <c r="I10" s="24"/>
      <c r="J10" s="28"/>
    </row>
    <row r="11" spans="1:10" ht="18.600000000000001">
      <c r="A11" s="69" t="s">
        <v>198</v>
      </c>
      <c r="B11" s="24"/>
      <c r="C11" s="28"/>
      <c r="D11" s="24"/>
      <c r="E11" s="24"/>
      <c r="F11" s="24"/>
      <c r="G11" s="24"/>
      <c r="H11" s="24"/>
      <c r="I11" s="24"/>
      <c r="J11" s="28"/>
    </row>
    <row r="12" spans="1:10">
      <c r="A12" s="4"/>
      <c r="B12" s="5"/>
      <c r="C12" s="5"/>
      <c r="D12" s="5"/>
      <c r="E12" s="5"/>
      <c r="F12" s="5"/>
      <c r="G12" s="4"/>
      <c r="H12" s="4"/>
      <c r="I12" s="4"/>
      <c r="J12" s="28"/>
    </row>
    <row r="13" spans="1:10" ht="45.4" customHeight="1">
      <c r="A13" s="218" t="s">
        <v>57</v>
      </c>
      <c r="B13" s="219" t="s">
        <v>58</v>
      </c>
      <c r="C13" s="219" t="s">
        <v>59</v>
      </c>
      <c r="D13" s="219" t="s">
        <v>147</v>
      </c>
      <c r="E13" s="220" t="s">
        <v>148</v>
      </c>
      <c r="F13" s="4"/>
      <c r="G13" s="4"/>
      <c r="H13" s="4"/>
      <c r="I13" s="4"/>
      <c r="J13" s="28"/>
    </row>
    <row r="14" spans="1:10">
      <c r="A14" s="254">
        <v>1</v>
      </c>
      <c r="B14" s="213">
        <v>0.7</v>
      </c>
      <c r="C14" s="213">
        <v>0.7</v>
      </c>
      <c r="D14" s="297"/>
      <c r="E14" s="298"/>
      <c r="F14" s="4"/>
      <c r="G14" s="4"/>
      <c r="H14" s="4"/>
      <c r="I14" s="4"/>
      <c r="J14" s="28"/>
    </row>
    <row r="15" spans="1:10">
      <c r="A15" s="254">
        <v>2</v>
      </c>
      <c r="B15" s="213">
        <v>0.4</v>
      </c>
      <c r="C15" s="213">
        <v>0.4</v>
      </c>
      <c r="D15" s="297"/>
      <c r="E15" s="298"/>
      <c r="F15" s="4"/>
      <c r="G15" s="4"/>
      <c r="H15" s="4"/>
      <c r="I15" s="4"/>
      <c r="J15" s="28"/>
    </row>
    <row r="16" spans="1:10">
      <c r="A16" s="254">
        <v>3</v>
      </c>
      <c r="B16" s="214">
        <v>0.15</v>
      </c>
      <c r="C16" s="213">
        <v>0.15</v>
      </c>
      <c r="D16" s="297"/>
      <c r="E16" s="298"/>
      <c r="F16" s="4"/>
      <c r="G16" s="4"/>
      <c r="H16" s="4"/>
      <c r="I16" s="4"/>
      <c r="J16" s="28"/>
    </row>
    <row r="17" spans="1:10">
      <c r="A17" s="254">
        <v>5</v>
      </c>
      <c r="B17" s="297"/>
      <c r="C17" s="297"/>
      <c r="D17" s="213">
        <v>1.49</v>
      </c>
      <c r="E17" s="222">
        <v>0.51</v>
      </c>
      <c r="F17" s="4"/>
      <c r="G17" s="4"/>
      <c r="H17" s="4"/>
      <c r="I17" s="4"/>
      <c r="J17" s="28"/>
    </row>
    <row r="18" spans="1:10">
      <c r="A18" s="254">
        <v>6</v>
      </c>
      <c r="B18" s="297"/>
      <c r="C18" s="297"/>
      <c r="D18" s="213">
        <v>2.46</v>
      </c>
      <c r="E18" s="222">
        <v>0.61</v>
      </c>
      <c r="F18" s="4"/>
      <c r="G18" s="4"/>
      <c r="H18" s="4"/>
      <c r="I18" s="4"/>
      <c r="J18" s="28"/>
    </row>
    <row r="19" spans="1:10">
      <c r="A19" s="254" t="s">
        <v>70</v>
      </c>
      <c r="B19" s="297"/>
      <c r="C19" s="297"/>
      <c r="D19" s="213">
        <v>0.5</v>
      </c>
      <c r="E19" s="222">
        <v>0.5</v>
      </c>
      <c r="F19" s="4"/>
      <c r="G19" s="4"/>
      <c r="H19" s="4"/>
      <c r="I19" s="4"/>
      <c r="J19" s="28"/>
    </row>
    <row r="20" spans="1:10">
      <c r="A20" s="255" t="s">
        <v>69</v>
      </c>
      <c r="B20" s="299"/>
      <c r="C20" s="299"/>
      <c r="D20" s="224">
        <v>0.31</v>
      </c>
      <c r="E20" s="225">
        <v>0.43</v>
      </c>
      <c r="F20" s="4"/>
      <c r="G20" s="4"/>
      <c r="H20" s="4"/>
      <c r="I20" s="4"/>
      <c r="J20" s="28"/>
    </row>
    <row r="21" spans="1:10">
      <c r="A21" s="4"/>
      <c r="B21" s="5"/>
      <c r="C21" s="5"/>
      <c r="D21" s="5"/>
      <c r="E21" s="43" t="s">
        <v>60</v>
      </c>
      <c r="F21" s="5"/>
      <c r="G21" s="4"/>
      <c r="H21" s="4"/>
      <c r="I21" s="4"/>
      <c r="J21" s="28"/>
    </row>
    <row r="22" spans="1:10">
      <c r="A22" s="4"/>
      <c r="B22" s="5"/>
      <c r="C22" s="5"/>
      <c r="D22" s="5"/>
      <c r="E22" s="43"/>
      <c r="F22" s="5"/>
      <c r="G22" s="4"/>
      <c r="H22" s="4"/>
      <c r="I22" s="4"/>
      <c r="J22" s="28"/>
    </row>
    <row r="23" spans="1:10">
      <c r="A23" s="4"/>
      <c r="B23" s="5"/>
      <c r="C23" s="5"/>
      <c r="D23" s="5"/>
      <c r="E23" s="5"/>
      <c r="F23" s="5"/>
      <c r="G23" s="4"/>
      <c r="H23" s="4"/>
      <c r="I23" s="4"/>
      <c r="J23" s="28"/>
    </row>
    <row r="24" spans="1:10" ht="18.600000000000001">
      <c r="A24" s="69" t="s">
        <v>199</v>
      </c>
      <c r="B24" s="5"/>
      <c r="C24" s="5"/>
      <c r="D24" s="5"/>
      <c r="E24" s="5"/>
      <c r="F24" s="5"/>
      <c r="G24" s="4"/>
      <c r="H24" s="4"/>
      <c r="I24" s="4"/>
      <c r="J24" s="28"/>
    </row>
    <row r="25" spans="1:10" ht="13.5" thickBot="1">
      <c r="A25" s="4"/>
      <c r="B25" s="4"/>
      <c r="C25" s="4"/>
      <c r="D25" s="4"/>
      <c r="E25" s="4"/>
      <c r="F25" s="4"/>
      <c r="G25" s="4"/>
      <c r="H25" s="4"/>
      <c r="I25" s="4"/>
      <c r="J25" s="4"/>
    </row>
    <row r="26" spans="1:10" ht="70.150000000000006" customHeight="1" thickBot="1">
      <c r="A26" s="343" t="s">
        <v>120</v>
      </c>
      <c r="B26" s="343" t="s">
        <v>150</v>
      </c>
      <c r="C26" s="343" t="s">
        <v>133</v>
      </c>
      <c r="D26" s="343" t="s">
        <v>151</v>
      </c>
      <c r="E26" s="343" t="s">
        <v>154</v>
      </c>
      <c r="F26" s="343" t="s">
        <v>155</v>
      </c>
      <c r="G26" s="28"/>
      <c r="H26" s="344" t="s">
        <v>120</v>
      </c>
      <c r="I26" s="345" t="s">
        <v>200</v>
      </c>
      <c r="J26" s="4"/>
    </row>
    <row r="27" spans="1:10" ht="13.5" thickBot="1">
      <c r="A27" s="302">
        <v>1</v>
      </c>
      <c r="B27" s="301">
        <f>COUNTIF(InformacionAlcantarillado!$G$26:$G$2525,A27)</f>
        <v>0</v>
      </c>
      <c r="C27" s="301">
        <f>SUMIF(InformacionAlcantarillado!$G$26:$G$2525,A27,InformacionAlcantarillado!$U$26:$U$2525)</f>
        <v>0</v>
      </c>
      <c r="D27" s="301">
        <f>SUMIF(InformacionAlcantarillado!$G$26:$G$2525,A27,InformacionAlcantarillado!$V$26:$V$2525)</f>
        <v>0</v>
      </c>
      <c r="E27" s="301">
        <f>SUMIF(InformacionAlcantarillado!$G$26:$G$2525,A27,InformacionAlcantarillado!$W$26:$W$2525)</f>
        <v>0</v>
      </c>
      <c r="F27" s="303">
        <f t="shared" ref="F27:F35" si="0">IF(AND(C27&gt;0,B27&gt;0),C27/B27,0)</f>
        <v>0</v>
      </c>
      <c r="G27" s="28"/>
      <c r="H27" s="346">
        <v>1</v>
      </c>
      <c r="I27" s="347"/>
      <c r="J27" s="40"/>
    </row>
    <row r="28" spans="1:10" ht="13.5" thickBot="1">
      <c r="A28" s="302">
        <v>2</v>
      </c>
      <c r="B28" s="301">
        <f>COUNTIF(InformacionAlcantarillado!$G$26:$G$2525,A28)</f>
        <v>0</v>
      </c>
      <c r="C28" s="301">
        <f>SUMIF(InformacionAlcantarillado!$G$26:$G$2525,A28,InformacionAlcantarillado!$U$26:$U$2525)</f>
        <v>0</v>
      </c>
      <c r="D28" s="301">
        <f>SUMIF(InformacionAlcantarillado!$G$26:$G$2525,A28,InformacionAlcantarillado!$V$26:$V$2525)</f>
        <v>0</v>
      </c>
      <c r="E28" s="301">
        <f>SUMIF(InformacionAlcantarillado!$G$26:$G$2525,A28,InformacionAlcantarillado!$W$26:$W$2525)</f>
        <v>0</v>
      </c>
      <c r="F28" s="303">
        <f t="shared" si="0"/>
        <v>0</v>
      </c>
      <c r="G28" s="28"/>
      <c r="H28" s="346">
        <v>2</v>
      </c>
      <c r="I28" s="347"/>
      <c r="J28" s="40"/>
    </row>
    <row r="29" spans="1:10" ht="13.5" thickBot="1">
      <c r="A29" s="302">
        <v>3</v>
      </c>
      <c r="B29" s="301">
        <f>COUNTIF(InformacionAlcantarillado!$G$26:$G$2525,A29)</f>
        <v>0</v>
      </c>
      <c r="C29" s="301">
        <f>SUMIF(InformacionAlcantarillado!$G$26:$G$2525,A29,InformacionAlcantarillado!$U$26:$U$2525)</f>
        <v>0</v>
      </c>
      <c r="D29" s="301">
        <f>SUMIF(InformacionAlcantarillado!$G$26:$G$2525,A29,InformacionAlcantarillado!$V$26:$V$2525)</f>
        <v>0</v>
      </c>
      <c r="E29" s="301">
        <f>SUMIF(InformacionAlcantarillado!$G$26:$G$2525,A29,InformacionAlcantarillado!$W$26:$W$2525)</f>
        <v>0</v>
      </c>
      <c r="F29" s="303">
        <f t="shared" si="0"/>
        <v>0</v>
      </c>
      <c r="G29" s="28"/>
      <c r="H29" s="346">
        <v>3</v>
      </c>
      <c r="I29" s="347"/>
      <c r="J29" s="40"/>
    </row>
    <row r="30" spans="1:10" ht="13.5" thickBot="1">
      <c r="A30" s="302">
        <v>4</v>
      </c>
      <c r="B30" s="301">
        <f>COUNTIF(InformacionAlcantarillado!$G$26:$G$2525,A30)</f>
        <v>0</v>
      </c>
      <c r="C30" s="301">
        <f>SUMIF(InformacionAlcantarillado!$G$26:$G$2525,A30,InformacionAlcantarillado!$U$26:$U$2525)</f>
        <v>0</v>
      </c>
      <c r="D30" s="301">
        <f>SUMIF(InformacionAlcantarillado!$G$26:$G$2525,A30,InformacionAlcantarillado!$V$26:$V$2525)</f>
        <v>0</v>
      </c>
      <c r="E30" s="301">
        <f>SUMIF(InformacionAlcantarillado!$G$26:$G$2525,A30,InformacionAlcantarillado!$W$26:$W$2525)</f>
        <v>0</v>
      </c>
      <c r="F30" s="303">
        <f t="shared" si="0"/>
        <v>0</v>
      </c>
      <c r="G30" s="28"/>
      <c r="H30" s="346">
        <v>4</v>
      </c>
      <c r="I30" s="347"/>
      <c r="J30" s="40"/>
    </row>
    <row r="31" spans="1:10" ht="13.5" thickBot="1">
      <c r="A31" s="302">
        <v>5</v>
      </c>
      <c r="B31" s="301">
        <f>COUNTIF(InformacionAlcantarillado!$G$26:$G$2525,A31)</f>
        <v>0</v>
      </c>
      <c r="C31" s="301">
        <f>SUMIF(InformacionAlcantarillado!$G$26:$G$2525,A31,InformacionAlcantarillado!$U$26:$U$2525)</f>
        <v>0</v>
      </c>
      <c r="D31" s="301">
        <f>SUMIF(InformacionAlcantarillado!$G$26:$G$2525,A31,InformacionAlcantarillado!$V$26:$V$2525)</f>
        <v>0</v>
      </c>
      <c r="E31" s="301">
        <f>SUMIF(InformacionAlcantarillado!$G$26:$G$2525,A31,InformacionAlcantarillado!$W$26:$W$2525)</f>
        <v>0</v>
      </c>
      <c r="F31" s="303">
        <f t="shared" si="0"/>
        <v>0</v>
      </c>
      <c r="G31" s="28"/>
      <c r="H31" s="346">
        <v>5</v>
      </c>
      <c r="I31" s="347"/>
      <c r="J31" s="40"/>
    </row>
    <row r="32" spans="1:10" ht="13.5" thickBot="1">
      <c r="A32" s="302">
        <v>6</v>
      </c>
      <c r="B32" s="301">
        <f>COUNTIF(InformacionAlcantarillado!$G$26:$G$2525,A32)</f>
        <v>0</v>
      </c>
      <c r="C32" s="301">
        <f>SUMIF(InformacionAlcantarillado!$G$26:$G$2525,A32,InformacionAlcantarillado!$U$26:$U$2525)</f>
        <v>0</v>
      </c>
      <c r="D32" s="301">
        <f>SUMIF(InformacionAlcantarillado!$G$26:$G$2525,A32,InformacionAlcantarillado!$V$26:$V$2525)</f>
        <v>0</v>
      </c>
      <c r="E32" s="301">
        <f>SUMIF(InformacionAlcantarillado!$G$26:$G$2525,A32,InformacionAlcantarillado!$W$26:$W$2525)</f>
        <v>0</v>
      </c>
      <c r="F32" s="303">
        <f t="shared" si="0"/>
        <v>0</v>
      </c>
      <c r="G32" s="28"/>
      <c r="H32" s="346">
        <v>6</v>
      </c>
      <c r="I32" s="347"/>
      <c r="J32" s="40"/>
    </row>
    <row r="33" spans="1:10" ht="13.5" thickBot="1">
      <c r="A33" s="304" t="s">
        <v>70</v>
      </c>
      <c r="B33" s="301">
        <f>COUNTIF(InformacionAlcantarillado!$G$26:$G$2525,A33)</f>
        <v>0</v>
      </c>
      <c r="C33" s="301">
        <f>SUMIF(InformacionAlcantarillado!$G$26:$G$2525,A33,InformacionAlcantarillado!$U$26:$U$2525)</f>
        <v>0</v>
      </c>
      <c r="D33" s="301">
        <f>SUMIF(InformacionAlcantarillado!$G$26:$G$2525,A33,InformacionAlcantarillado!$V$26:$V$2525)</f>
        <v>0</v>
      </c>
      <c r="E33" s="301">
        <f>SUMIF(InformacionAlcantarillado!$G$26:$G$2525,A33,InformacionAlcantarillado!$W$26:$W$2525)</f>
        <v>0</v>
      </c>
      <c r="F33" s="303">
        <f t="shared" si="0"/>
        <v>0</v>
      </c>
      <c r="G33" s="28"/>
      <c r="H33" s="346" t="s">
        <v>70</v>
      </c>
      <c r="I33" s="347"/>
      <c r="J33" s="40"/>
    </row>
    <row r="34" spans="1:10" ht="13.5" thickBot="1">
      <c r="A34" s="304" t="s">
        <v>69</v>
      </c>
      <c r="B34" s="301">
        <f>COUNTIF(InformacionAlcantarillado!$G$26:$G$2525,A34)</f>
        <v>0</v>
      </c>
      <c r="C34" s="301">
        <f>SUMIF(InformacionAlcantarillado!$G$26:$G$2525,A34,InformacionAlcantarillado!$U$26:$U$2525)</f>
        <v>0</v>
      </c>
      <c r="D34" s="301">
        <f>SUMIF(InformacionAlcantarillado!$G$26:$G$2525,A34,InformacionAlcantarillado!$V$26:$V$2525)</f>
        <v>0</v>
      </c>
      <c r="E34" s="301">
        <f>SUMIF(InformacionAlcantarillado!$G$26:$G$2525,A34,InformacionAlcantarillado!$W$26:$W$2525)</f>
        <v>0</v>
      </c>
      <c r="F34" s="303">
        <f t="shared" si="0"/>
        <v>0</v>
      </c>
      <c r="G34" s="28"/>
      <c r="H34" s="346" t="s">
        <v>69</v>
      </c>
      <c r="I34" s="347"/>
      <c r="J34" s="40"/>
    </row>
    <row r="35" spans="1:10" ht="13.5" thickBot="1">
      <c r="A35" s="304" t="s">
        <v>166</v>
      </c>
      <c r="B35" s="301">
        <f>COUNTIF(InformacionAlcantarillado!$G$26:$G$2525,A35)</f>
        <v>0</v>
      </c>
      <c r="C35" s="301">
        <f>SUMIF(InformacionAlcantarillado!$G$26:$G$2525,A35,InformacionAlcantarillado!$U$26:$U$2525)</f>
        <v>0</v>
      </c>
      <c r="D35" s="301">
        <f>SUMIF(InformacionAlcantarillado!$G$26:$G$2525,A35,InformacionAlcantarillado!$V$26:$V$2525)</f>
        <v>0</v>
      </c>
      <c r="E35" s="301">
        <f>SUMIF(InformacionAlcantarillado!$G$26:$G$2525,A35,InformacionAlcantarillado!$W$26:$W$2525)</f>
        <v>0</v>
      </c>
      <c r="F35" s="303">
        <f t="shared" si="0"/>
        <v>0</v>
      </c>
      <c r="G35" s="28"/>
      <c r="H35" s="346" t="s">
        <v>166</v>
      </c>
      <c r="I35" s="347"/>
      <c r="J35" s="4"/>
    </row>
    <row r="36" spans="1:10" s="178" customFormat="1" ht="17.25" customHeight="1" thickBot="1">
      <c r="A36" s="321" t="s">
        <v>121</v>
      </c>
      <c r="B36" s="322">
        <f>SUM(B27:B35)</f>
        <v>0</v>
      </c>
      <c r="C36" s="322">
        <f t="shared" ref="C36:D36" si="1">SUM(C27:C35)</f>
        <v>0</v>
      </c>
      <c r="D36" s="322">
        <f t="shared" si="1"/>
        <v>0</v>
      </c>
      <c r="E36" s="323">
        <f>SUM(E27:E35)</f>
        <v>0</v>
      </c>
      <c r="F36" s="324">
        <f>SUM(F27:F35)</f>
        <v>0</v>
      </c>
      <c r="G36" s="341"/>
      <c r="H36" s="346" t="s">
        <v>121</v>
      </c>
      <c r="I36" s="347">
        <f>SUM(I27:I35)</f>
        <v>0</v>
      </c>
      <c r="J36" s="40"/>
    </row>
    <row r="37" spans="1:10">
      <c r="A37" s="4"/>
      <c r="B37" s="4"/>
      <c r="C37" s="4"/>
      <c r="D37" s="4"/>
      <c r="E37" s="4"/>
      <c r="F37" s="4"/>
      <c r="G37" s="4"/>
      <c r="H37" s="4"/>
      <c r="I37" s="4"/>
      <c r="J37" s="4"/>
    </row>
    <row r="38" spans="1:10">
      <c r="A38" s="4"/>
      <c r="B38" s="4"/>
      <c r="C38" s="4"/>
      <c r="D38" s="4"/>
      <c r="E38" s="4"/>
      <c r="F38" s="4"/>
      <c r="G38" s="4"/>
      <c r="H38" s="4"/>
      <c r="I38" s="4"/>
      <c r="J38" s="4"/>
    </row>
    <row r="39" spans="1:10" ht="18.600000000000001">
      <c r="A39" s="69" t="s">
        <v>201</v>
      </c>
      <c r="B39" s="4"/>
      <c r="C39" s="4"/>
      <c r="D39" s="4"/>
      <c r="E39" s="4"/>
      <c r="F39" s="4"/>
      <c r="G39" s="4"/>
      <c r="H39" s="4"/>
      <c r="I39" s="4"/>
      <c r="J39" s="4"/>
    </row>
    <row r="40" spans="1:10">
      <c r="A40" s="4"/>
      <c r="B40" s="4"/>
      <c r="C40" s="4"/>
      <c r="D40" s="4"/>
      <c r="E40" s="4"/>
      <c r="F40" s="4"/>
      <c r="G40" s="4"/>
      <c r="H40" s="4"/>
      <c r="I40" s="4"/>
      <c r="J40" s="4"/>
    </row>
    <row r="41" spans="1:10" ht="15.75">
      <c r="A41" s="305"/>
      <c r="B41" s="4"/>
      <c r="C41" s="305" t="s">
        <v>202</v>
      </c>
      <c r="D41" s="4"/>
      <c r="E41" s="4"/>
      <c r="F41" s="4"/>
      <c r="G41" s="4"/>
      <c r="H41" s="4"/>
      <c r="I41" s="4"/>
      <c r="J41" s="4"/>
    </row>
    <row r="42" spans="1:10" ht="14.25">
      <c r="A42" s="4"/>
      <c r="B42" s="4"/>
      <c r="C42" s="711" t="s">
        <v>144</v>
      </c>
      <c r="D42" s="711"/>
      <c r="E42" s="711" t="s">
        <v>145</v>
      </c>
      <c r="F42" s="711"/>
      <c r="G42" s="712"/>
      <c r="H42" s="4"/>
      <c r="I42" s="4"/>
      <c r="J42" s="4"/>
    </row>
    <row r="43" spans="1:10" ht="57.75" customHeight="1">
      <c r="A43" s="309" t="s">
        <v>120</v>
      </c>
      <c r="B43" s="319" t="s">
        <v>170</v>
      </c>
      <c r="C43" s="309" t="s">
        <v>171</v>
      </c>
      <c r="D43" s="311" t="s">
        <v>172</v>
      </c>
      <c r="E43" s="309" t="s">
        <v>173</v>
      </c>
      <c r="F43" s="310" t="s">
        <v>174</v>
      </c>
      <c r="G43" s="311" t="s">
        <v>172</v>
      </c>
      <c r="H43" s="4"/>
      <c r="I43" s="4"/>
      <c r="J43" s="4"/>
    </row>
    <row r="44" spans="1:10">
      <c r="A44" s="307" t="str">
        <f>"Estrato_"&amp;A27</f>
        <v>Estrato_1</v>
      </c>
      <c r="B44" s="320">
        <f>B27+InformacionAlcantarillado!H20</f>
        <v>0</v>
      </c>
      <c r="C44" s="314">
        <f>$C$7*B14</f>
        <v>0</v>
      </c>
      <c r="D44" s="308">
        <f>C44*$B44</f>
        <v>0</v>
      </c>
      <c r="E44" s="314">
        <f>$C$8*C14</f>
        <v>0</v>
      </c>
      <c r="F44" s="306">
        <f>(D27+I27)+(F27*InformacionAlcantarillado!H20)</f>
        <v>0</v>
      </c>
      <c r="G44" s="308">
        <f>E44*F44</f>
        <v>0</v>
      </c>
      <c r="H44" s="4"/>
      <c r="I44" s="4"/>
      <c r="J44" s="4"/>
    </row>
    <row r="45" spans="1:10">
      <c r="A45" s="307" t="str">
        <f>"Estrato_"&amp;A28</f>
        <v>Estrato_2</v>
      </c>
      <c r="B45" s="320">
        <f>B28+InformacionAlcantarillado!I20</f>
        <v>0</v>
      </c>
      <c r="C45" s="314">
        <f>$C$7*B15</f>
        <v>0</v>
      </c>
      <c r="D45" s="308">
        <f>C45*$B45</f>
        <v>0</v>
      </c>
      <c r="E45" s="314">
        <f>$C$8*C15</f>
        <v>0</v>
      </c>
      <c r="F45" s="306">
        <f>(D28+I28)+(F28*InformacionAlcantarillado!I20)</f>
        <v>0</v>
      </c>
      <c r="G45" s="308">
        <f>E45*F45</f>
        <v>0</v>
      </c>
      <c r="H45" s="4"/>
      <c r="I45" s="4"/>
      <c r="J45" s="4"/>
    </row>
    <row r="46" spans="1:10">
      <c r="A46" s="307" t="str">
        <f>"Estrato_"&amp;A29</f>
        <v>Estrato_3</v>
      </c>
      <c r="B46" s="320">
        <f>B29+InformacionAlcantarillado!J20</f>
        <v>0</v>
      </c>
      <c r="C46" s="314">
        <f>$C$7*B16</f>
        <v>0</v>
      </c>
      <c r="D46" s="308">
        <f>C46*$B46</f>
        <v>0</v>
      </c>
      <c r="E46" s="315">
        <f>$C$8*C16</f>
        <v>0</v>
      </c>
      <c r="F46" s="316">
        <f>(D29+I29)+(F29*InformacionAlcantarillado!J20)</f>
        <v>0</v>
      </c>
      <c r="G46" s="317">
        <f t="shared" ref="G46" si="2">E46*F46</f>
        <v>0</v>
      </c>
      <c r="H46" s="4"/>
      <c r="I46" s="4"/>
      <c r="J46" s="4"/>
    </row>
    <row r="47" spans="1:10" ht="14.25">
      <c r="A47" s="318" t="s">
        <v>175</v>
      </c>
      <c r="B47" s="312">
        <f>SUM(B44:B46)</f>
        <v>0</v>
      </c>
      <c r="C47" s="723">
        <f>SUM(D44:D46)</f>
        <v>0</v>
      </c>
      <c r="D47" s="723"/>
      <c r="E47" s="724">
        <f>SUM(G44:G46)</f>
        <v>0</v>
      </c>
      <c r="F47" s="723"/>
      <c r="G47" s="712"/>
      <c r="H47" s="4"/>
      <c r="I47" s="4"/>
      <c r="J47" s="4"/>
    </row>
    <row r="48" spans="1:10" ht="14.25">
      <c r="A48" s="725" t="s">
        <v>176</v>
      </c>
      <c r="B48" s="726"/>
      <c r="C48" s="727">
        <f>C47+E47</f>
        <v>0</v>
      </c>
      <c r="D48" s="728"/>
      <c r="E48" s="728"/>
      <c r="F48" s="728"/>
      <c r="G48" s="729"/>
      <c r="H48" s="4"/>
      <c r="I48" s="4"/>
      <c r="J48" s="4"/>
    </row>
    <row r="49" spans="1:10">
      <c r="A49" s="4"/>
      <c r="B49" s="4"/>
      <c r="C49" s="44"/>
      <c r="D49" s="44"/>
      <c r="E49" s="44"/>
      <c r="F49" s="44"/>
      <c r="G49" s="4"/>
      <c r="H49" s="4"/>
      <c r="I49" s="4"/>
      <c r="J49" s="4"/>
    </row>
    <row r="50" spans="1:10">
      <c r="A50" s="4"/>
      <c r="B50" s="4"/>
      <c r="C50" s="44"/>
      <c r="D50" s="44"/>
      <c r="E50" s="44"/>
      <c r="F50" s="44"/>
      <c r="G50" s="4"/>
      <c r="H50" s="4"/>
      <c r="I50" s="4"/>
      <c r="J50" s="4"/>
    </row>
    <row r="51" spans="1:10" ht="14.25">
      <c r="A51" s="4"/>
      <c r="B51" s="4"/>
      <c r="C51" s="730" t="s">
        <v>177</v>
      </c>
      <c r="D51" s="730"/>
      <c r="E51" s="730" t="s">
        <v>178</v>
      </c>
      <c r="F51" s="730"/>
      <c r="G51" s="731"/>
      <c r="H51" s="4"/>
      <c r="I51" s="4"/>
      <c r="J51" s="4"/>
    </row>
    <row r="52" spans="1:10" ht="16.350000000000001">
      <c r="A52" s="732" t="s">
        <v>179</v>
      </c>
      <c r="B52" s="733"/>
      <c r="C52" s="734">
        <f>C47*12</f>
        <v>0</v>
      </c>
      <c r="D52" s="735"/>
      <c r="E52" s="736">
        <f>E47*12</f>
        <v>0</v>
      </c>
      <c r="F52" s="737"/>
      <c r="G52" s="738"/>
      <c r="H52" s="4"/>
      <c r="I52" s="4"/>
      <c r="J52" s="4"/>
    </row>
    <row r="53" spans="1:10" ht="16.350000000000001">
      <c r="A53" s="739" t="s">
        <v>180</v>
      </c>
      <c r="B53" s="740"/>
      <c r="C53" s="741">
        <f>C52+E52</f>
        <v>0</v>
      </c>
      <c r="D53" s="742"/>
      <c r="E53" s="742"/>
      <c r="F53" s="742"/>
      <c r="G53" s="743"/>
      <c r="H53" s="4"/>
      <c r="I53" s="4"/>
      <c r="J53" s="4"/>
    </row>
    <row r="54" spans="1:10">
      <c r="A54" s="4"/>
      <c r="B54" s="4"/>
      <c r="C54" s="44"/>
      <c r="D54" s="44"/>
      <c r="E54" s="44"/>
      <c r="F54" s="44"/>
      <c r="G54" s="4"/>
      <c r="H54" s="4"/>
      <c r="I54" s="4"/>
      <c r="J54" s="4"/>
    </row>
    <row r="55" spans="1:10" ht="15.75">
      <c r="A55" s="305"/>
      <c r="B55" s="4"/>
      <c r="C55" s="305" t="s">
        <v>203</v>
      </c>
      <c r="D55" s="4"/>
      <c r="E55" s="4"/>
      <c r="F55" s="4"/>
      <c r="G55" s="4"/>
      <c r="H55" s="4"/>
      <c r="I55" s="4"/>
      <c r="J55" s="4"/>
    </row>
    <row r="56" spans="1:10" ht="16.149999999999999" customHeight="1">
      <c r="A56" s="4"/>
      <c r="B56" s="4"/>
      <c r="C56" s="711" t="s">
        <v>144</v>
      </c>
      <c r="D56" s="711"/>
      <c r="E56" s="711" t="s">
        <v>145</v>
      </c>
      <c r="F56" s="711"/>
      <c r="G56" s="712"/>
      <c r="H56" s="4"/>
      <c r="I56" s="4"/>
      <c r="J56" s="4"/>
    </row>
    <row r="57" spans="1:10" ht="64.150000000000006">
      <c r="A57" s="309" t="s">
        <v>120</v>
      </c>
      <c r="B57" s="309" t="s">
        <v>170</v>
      </c>
      <c r="C57" s="309" t="s">
        <v>182</v>
      </c>
      <c r="D57" s="319" t="s">
        <v>183</v>
      </c>
      <c r="E57" s="309" t="s">
        <v>184</v>
      </c>
      <c r="F57" s="310" t="s">
        <v>185</v>
      </c>
      <c r="G57" s="319" t="s">
        <v>183</v>
      </c>
      <c r="H57" s="4"/>
      <c r="I57" s="4"/>
      <c r="J57" s="4"/>
    </row>
    <row r="58" spans="1:10">
      <c r="A58" s="325" t="str">
        <f>"Estrato_"&amp;A31</f>
        <v>Estrato_5</v>
      </c>
      <c r="B58" s="333">
        <f>B31+InformacionAlcantarillado!L20</f>
        <v>0</v>
      </c>
      <c r="C58" s="336">
        <f>$C$7*D17</f>
        <v>0</v>
      </c>
      <c r="D58" s="331">
        <f>C58*$B58</f>
        <v>0</v>
      </c>
      <c r="E58" s="328">
        <f>$C$8*E17</f>
        <v>0</v>
      </c>
      <c r="F58" s="330">
        <f>(C31+I31)+(F31*InformacionAlcantarillado!L20)</f>
        <v>0</v>
      </c>
      <c r="G58" s="331">
        <f t="shared" ref="G58:G61" si="3">E58*F58</f>
        <v>0</v>
      </c>
      <c r="H58" s="4"/>
      <c r="I58" s="4"/>
      <c r="J58" s="4"/>
    </row>
    <row r="59" spans="1:10">
      <c r="A59" s="326" t="str">
        <f>"Estrato_"&amp;A32</f>
        <v>Estrato_6</v>
      </c>
      <c r="B59" s="334">
        <f>B32+InformacionAlcantarillado!M20</f>
        <v>0</v>
      </c>
      <c r="C59" s="314">
        <f>$C$7*D18</f>
        <v>0</v>
      </c>
      <c r="D59" s="320">
        <f>C59*$B59</f>
        <v>0</v>
      </c>
      <c r="E59" s="44">
        <f>$C$8*E18</f>
        <v>0</v>
      </c>
      <c r="F59" s="306">
        <f>(C32+I32)+(F32*InformacionAlcantarillado!M20)</f>
        <v>0</v>
      </c>
      <c r="G59" s="320">
        <f t="shared" si="3"/>
        <v>0</v>
      </c>
      <c r="H59" s="4"/>
      <c r="I59" s="4"/>
      <c r="J59" s="4"/>
    </row>
    <row r="60" spans="1:10">
      <c r="A60" s="326" t="str">
        <f>"Uso_"&amp;A33</f>
        <v>Uso_Comercial</v>
      </c>
      <c r="B60" s="334">
        <f>B33+InformacionAlcantarillado!N20</f>
        <v>0</v>
      </c>
      <c r="C60" s="314">
        <f>$C$7*D19</f>
        <v>0</v>
      </c>
      <c r="D60" s="320">
        <f>C60*$B60</f>
        <v>0</v>
      </c>
      <c r="E60" s="44">
        <f>$C$8*E19</f>
        <v>0</v>
      </c>
      <c r="F60" s="306">
        <f>C33+I33+(F33*InformacionAlcantarillado!N20)</f>
        <v>0</v>
      </c>
      <c r="G60" s="320">
        <f t="shared" si="3"/>
        <v>0</v>
      </c>
      <c r="H60" s="4"/>
      <c r="I60" s="4"/>
      <c r="J60" s="4"/>
    </row>
    <row r="61" spans="1:10">
      <c r="A61" s="327" t="str">
        <f>"Uso_"&amp;A34</f>
        <v>Uso_Industrial</v>
      </c>
      <c r="B61" s="335">
        <f>B34+InformacionAlcantarillado!O20</f>
        <v>0</v>
      </c>
      <c r="C61" s="315">
        <f>$C$7*D20</f>
        <v>0</v>
      </c>
      <c r="D61" s="332">
        <f>C61*$B61</f>
        <v>0</v>
      </c>
      <c r="E61" s="329">
        <f>$C$8*E20</f>
        <v>0</v>
      </c>
      <c r="F61" s="316">
        <f>C34+I34+(F34*InformacionAlcantarillado!O20)</f>
        <v>0</v>
      </c>
      <c r="G61" s="332">
        <f t="shared" si="3"/>
        <v>0</v>
      </c>
      <c r="H61" s="4"/>
      <c r="I61" s="4"/>
      <c r="J61" s="4"/>
    </row>
    <row r="62" spans="1:10" ht="14.25">
      <c r="A62" s="318" t="s">
        <v>175</v>
      </c>
      <c r="B62" s="313">
        <f>SUM(B31:B34)</f>
        <v>0</v>
      </c>
      <c r="C62" s="723">
        <f>SUM(D58:D61)</f>
        <v>0</v>
      </c>
      <c r="D62" s="723"/>
      <c r="E62" s="724">
        <f>SUM(G58:G61)</f>
        <v>0</v>
      </c>
      <c r="F62" s="723"/>
      <c r="G62" s="712"/>
      <c r="H62" s="4"/>
      <c r="I62" s="4"/>
      <c r="J62" s="4"/>
    </row>
    <row r="63" spans="1:10" ht="14.25">
      <c r="A63" s="725" t="s">
        <v>186</v>
      </c>
      <c r="B63" s="726"/>
      <c r="C63" s="744">
        <f>C62+E62</f>
        <v>0</v>
      </c>
      <c r="D63" s="728"/>
      <c r="E63" s="728"/>
      <c r="F63" s="728"/>
      <c r="G63" s="729"/>
      <c r="H63" s="4"/>
      <c r="I63" s="4"/>
      <c r="J63" s="4"/>
    </row>
    <row r="64" spans="1:10">
      <c r="A64" s="4"/>
      <c r="B64" s="4"/>
      <c r="C64" s="44"/>
      <c r="D64" s="44"/>
      <c r="E64" s="44"/>
      <c r="F64" s="44"/>
      <c r="G64" s="4"/>
      <c r="H64" s="4"/>
      <c r="I64" s="4"/>
      <c r="J64" s="4"/>
    </row>
    <row r="65" spans="1:10">
      <c r="A65" s="4"/>
      <c r="B65" s="4"/>
      <c r="C65" s="44"/>
      <c r="D65" s="44"/>
      <c r="E65" s="44"/>
      <c r="F65" s="44"/>
      <c r="G65" s="4"/>
      <c r="H65" s="4"/>
      <c r="I65" s="4"/>
      <c r="J65" s="4"/>
    </row>
    <row r="66" spans="1:10" ht="16.149999999999999" customHeight="1">
      <c r="A66" s="4"/>
      <c r="B66" s="4"/>
      <c r="C66" s="730" t="s">
        <v>144</v>
      </c>
      <c r="D66" s="730"/>
      <c r="E66" s="730" t="s">
        <v>145</v>
      </c>
      <c r="F66" s="730"/>
      <c r="G66" s="731"/>
      <c r="H66" s="4"/>
      <c r="I66" s="4"/>
      <c r="J66" s="4"/>
    </row>
    <row r="67" spans="1:10" ht="23.65" customHeight="1">
      <c r="A67" s="732" t="s">
        <v>187</v>
      </c>
      <c r="B67" s="733"/>
      <c r="C67" s="734">
        <f>C62*12</f>
        <v>0</v>
      </c>
      <c r="D67" s="735"/>
      <c r="E67" s="736">
        <f>E62*12</f>
        <v>0</v>
      </c>
      <c r="F67" s="737"/>
      <c r="G67" s="738"/>
      <c r="H67" s="4"/>
      <c r="I67" s="4"/>
      <c r="J67" s="4"/>
    </row>
    <row r="68" spans="1:10" ht="23.65" customHeight="1">
      <c r="A68" s="739" t="s">
        <v>188</v>
      </c>
      <c r="B68" s="740"/>
      <c r="C68" s="741">
        <f>C67+E67</f>
        <v>0</v>
      </c>
      <c r="D68" s="742"/>
      <c r="E68" s="742"/>
      <c r="F68" s="742"/>
      <c r="G68" s="743"/>
      <c r="H68" s="4"/>
      <c r="I68" s="4"/>
      <c r="J68" s="4"/>
    </row>
    <row r="69" spans="1:10">
      <c r="A69" s="4"/>
      <c r="B69" s="5"/>
      <c r="C69" s="5"/>
      <c r="D69" s="5"/>
      <c r="E69" s="5"/>
      <c r="F69" s="5"/>
      <c r="G69" s="4"/>
      <c r="H69" s="4"/>
      <c r="I69" s="4"/>
      <c r="J69" s="28"/>
    </row>
    <row r="70" spans="1:10">
      <c r="A70" s="4"/>
      <c r="B70" s="5"/>
      <c r="C70" s="5"/>
      <c r="D70" s="5"/>
      <c r="E70" s="5"/>
      <c r="F70" s="5"/>
      <c r="G70" s="4"/>
      <c r="H70" s="4"/>
      <c r="I70" s="4"/>
      <c r="J70" s="28"/>
    </row>
    <row r="71" spans="1:10" ht="18.600000000000001">
      <c r="A71" s="69" t="s">
        <v>204</v>
      </c>
      <c r="B71" s="4"/>
      <c r="C71" s="4"/>
      <c r="D71" s="4"/>
      <c r="E71" s="4"/>
      <c r="F71" s="4"/>
      <c r="G71" s="4"/>
      <c r="H71" s="4"/>
      <c r="I71" s="4"/>
      <c r="J71" s="4"/>
    </row>
    <row r="72" spans="1:10">
      <c r="A72" s="4"/>
      <c r="B72" s="4"/>
      <c r="C72" s="4"/>
      <c r="D72" s="4"/>
      <c r="E72" s="4"/>
      <c r="F72" s="4"/>
      <c r="G72" s="4"/>
      <c r="H72" s="4"/>
      <c r="I72" s="4"/>
      <c r="J72" s="4"/>
    </row>
    <row r="73" spans="1:10" ht="15.75">
      <c r="A73" s="167" t="s">
        <v>205</v>
      </c>
      <c r="B73" s="5"/>
      <c r="C73" s="5"/>
      <c r="D73" s="5"/>
      <c r="E73" s="5"/>
      <c r="F73" s="5"/>
      <c r="G73" s="4"/>
      <c r="H73" s="4"/>
      <c r="I73" s="4"/>
      <c r="J73" s="28"/>
    </row>
    <row r="74" spans="1:10">
      <c r="A74" s="4"/>
      <c r="B74" s="5"/>
      <c r="C74" s="5"/>
      <c r="D74" s="5"/>
      <c r="E74" s="5"/>
      <c r="F74" s="5"/>
      <c r="G74" s="4"/>
      <c r="H74" s="4"/>
      <c r="I74" s="4"/>
      <c r="J74" s="28"/>
    </row>
    <row r="75" spans="1:10" ht="16.149999999999999" customHeight="1">
      <c r="A75" s="745" t="s">
        <v>180</v>
      </c>
      <c r="B75" s="746"/>
      <c r="C75" s="747">
        <f>ROUND(C53,0)</f>
        <v>0</v>
      </c>
      <c r="D75" s="747"/>
      <c r="E75" s="5"/>
      <c r="F75" s="5"/>
      <c r="G75" s="4"/>
      <c r="H75" s="4"/>
      <c r="I75" s="4"/>
      <c r="J75" s="28"/>
    </row>
    <row r="76" spans="1:10" ht="16.7" customHeight="1">
      <c r="A76" s="745" t="s">
        <v>188</v>
      </c>
      <c r="B76" s="746"/>
      <c r="C76" s="747">
        <f>ROUND(C68,0)</f>
        <v>0</v>
      </c>
      <c r="D76" s="747"/>
      <c r="E76" s="5"/>
      <c r="F76" s="5"/>
      <c r="G76" s="4"/>
      <c r="H76" s="4"/>
      <c r="I76" s="4"/>
      <c r="J76" s="28"/>
    </row>
    <row r="77" spans="1:10">
      <c r="A77" s="4"/>
      <c r="B77" s="5"/>
      <c r="C77" s="5"/>
      <c r="D77" s="5"/>
      <c r="E77" s="5"/>
      <c r="F77" s="5"/>
      <c r="G77" s="4"/>
      <c r="H77" s="4"/>
      <c r="I77" s="4"/>
      <c r="J77" s="28"/>
    </row>
    <row r="78" spans="1:10" ht="16.350000000000001">
      <c r="A78" s="745" t="s">
        <v>190</v>
      </c>
      <c r="B78" s="748"/>
      <c r="C78" s="747">
        <f>ROUND((C75-C76),0)</f>
        <v>0</v>
      </c>
      <c r="D78" s="747"/>
      <c r="E78" s="25"/>
      <c r="F78" s="5"/>
      <c r="G78" s="4"/>
      <c r="H78" s="4"/>
      <c r="I78" s="4"/>
      <c r="J78" s="28"/>
    </row>
    <row r="79" spans="1:10">
      <c r="A79" s="4"/>
      <c r="B79" s="5"/>
      <c r="C79" s="5"/>
      <c r="D79" s="5"/>
      <c r="E79" s="5"/>
      <c r="F79" s="5"/>
      <c r="G79" s="4"/>
      <c r="H79" s="4"/>
      <c r="I79" s="4"/>
      <c r="J79" s="28"/>
    </row>
    <row r="80" spans="1:10">
      <c r="A80" s="4"/>
      <c r="B80" s="5"/>
      <c r="C80" s="5"/>
      <c r="D80" s="5"/>
      <c r="E80" s="5"/>
      <c r="F80" s="5"/>
      <c r="G80" s="4"/>
      <c r="H80" s="4"/>
      <c r="I80" s="4"/>
      <c r="J80" s="28"/>
    </row>
    <row r="81" spans="1:10" ht="18.600000000000001">
      <c r="A81" s="38"/>
      <c r="B81" s="38" t="str">
        <f>IF(C78&gt;0,"Monto a subsidiar","No requiere subsidios")</f>
        <v>No requiere subsidios</v>
      </c>
      <c r="C81" s="337" t="str">
        <f>Convierte!E74</f>
        <v xml:space="preserve"> CERO  pesos, 00</v>
      </c>
      <c r="D81" s="338"/>
      <c r="E81" s="338"/>
      <c r="F81" s="338"/>
      <c r="G81" s="339"/>
      <c r="H81" s="339"/>
      <c r="I81" s="339"/>
      <c r="J81" s="340"/>
    </row>
    <row r="82" spans="1:10">
      <c r="A82" s="4"/>
      <c r="B82" s="5"/>
      <c r="C82" s="5"/>
      <c r="D82" s="5"/>
      <c r="E82" s="5"/>
      <c r="F82" s="5"/>
      <c r="G82" s="4"/>
      <c r="H82" s="4"/>
      <c r="I82" s="4"/>
      <c r="J82" s="28"/>
    </row>
    <row r="83" spans="1:10">
      <c r="A83" s="4"/>
      <c r="B83" s="5"/>
      <c r="C83" s="5"/>
      <c r="D83" s="5"/>
      <c r="E83" s="5"/>
      <c r="F83" s="5"/>
      <c r="G83" s="4"/>
      <c r="H83" s="4"/>
      <c r="I83" s="4"/>
      <c r="J83" s="28"/>
    </row>
    <row r="84" spans="1:10">
      <c r="A84" s="4"/>
      <c r="B84" s="5"/>
      <c r="C84" s="5"/>
      <c r="D84" s="5"/>
      <c r="E84" s="5"/>
      <c r="F84" s="5"/>
      <c r="G84" s="4"/>
      <c r="H84" s="4"/>
      <c r="I84" s="4"/>
      <c r="J84" s="28"/>
    </row>
    <row r="85" spans="1:10">
      <c r="A85" s="4"/>
      <c r="B85" s="5"/>
      <c r="C85" s="5"/>
      <c r="D85" s="5"/>
      <c r="E85" s="5"/>
      <c r="F85" s="5"/>
      <c r="G85" s="4"/>
      <c r="H85" s="4"/>
      <c r="I85" s="4"/>
      <c r="J85" s="28"/>
    </row>
    <row r="86" spans="1:10">
      <c r="A86" s="4"/>
      <c r="B86" s="5"/>
      <c r="C86" s="5"/>
      <c r="D86" s="5"/>
      <c r="E86" s="5"/>
      <c r="F86" s="5"/>
      <c r="G86" s="4"/>
      <c r="H86" s="4"/>
      <c r="I86" s="4"/>
      <c r="J86" s="28"/>
    </row>
    <row r="87" spans="1:10">
      <c r="A87" s="4"/>
      <c r="B87" s="5"/>
      <c r="C87" s="5"/>
      <c r="D87" s="5"/>
      <c r="E87" s="5"/>
      <c r="F87" s="5"/>
      <c r="G87" s="4"/>
      <c r="H87" s="4"/>
      <c r="I87" s="4"/>
      <c r="J87" s="28"/>
    </row>
    <row r="88" spans="1:10">
      <c r="A88" s="4"/>
      <c r="B88" s="5"/>
      <c r="C88" s="5"/>
      <c r="D88" s="5"/>
      <c r="E88" s="5"/>
      <c r="F88" s="5"/>
      <c r="G88" s="4"/>
      <c r="H88" s="4"/>
      <c r="I88" s="4"/>
      <c r="J88" s="28"/>
    </row>
    <row r="89" spans="1:10">
      <c r="A89" s="4"/>
      <c r="B89" s="5"/>
      <c r="C89" s="5"/>
      <c r="D89" s="5"/>
      <c r="E89" s="5"/>
      <c r="F89" s="5"/>
      <c r="G89" s="4"/>
      <c r="H89" s="4"/>
      <c r="I89" s="4"/>
      <c r="J89" s="28"/>
    </row>
    <row r="90" spans="1:10">
      <c r="A90" s="4"/>
      <c r="B90" s="5"/>
      <c r="C90" s="5"/>
      <c r="D90" s="5"/>
      <c r="E90" s="5"/>
      <c r="F90" s="5"/>
      <c r="G90" s="4"/>
      <c r="H90" s="4"/>
      <c r="I90" s="4"/>
      <c r="J90" s="28"/>
    </row>
    <row r="91" spans="1:10">
      <c r="A91" s="4"/>
      <c r="B91" s="5"/>
      <c r="C91" s="5"/>
      <c r="D91" s="5"/>
      <c r="E91" s="5"/>
      <c r="F91" s="5"/>
      <c r="G91" s="4"/>
      <c r="H91" s="4"/>
      <c r="I91" s="4"/>
      <c r="J91" s="28"/>
    </row>
    <row r="92" spans="1:10">
      <c r="A92" s="4"/>
      <c r="B92" s="5"/>
      <c r="C92" s="5"/>
      <c r="D92" s="5"/>
      <c r="E92" s="5"/>
      <c r="F92" s="5"/>
      <c r="G92" s="4"/>
      <c r="H92" s="4"/>
      <c r="I92" s="4"/>
      <c r="J92" s="28"/>
    </row>
    <row r="93" spans="1:10">
      <c r="A93" s="4"/>
      <c r="B93" s="5"/>
      <c r="C93" s="5"/>
      <c r="D93" s="5"/>
      <c r="E93" s="5"/>
      <c r="F93" s="5"/>
      <c r="G93" s="4"/>
      <c r="H93" s="4"/>
      <c r="I93" s="4"/>
      <c r="J93" s="28"/>
    </row>
    <row r="94" spans="1:10">
      <c r="A94" s="4"/>
      <c r="B94" s="5"/>
      <c r="C94" s="5"/>
      <c r="D94" s="5"/>
      <c r="E94" s="5"/>
      <c r="F94" s="5"/>
      <c r="G94" s="4"/>
      <c r="H94" s="4"/>
      <c r="I94" s="4"/>
      <c r="J94" s="28"/>
    </row>
    <row r="95" spans="1:10">
      <c r="A95" s="4"/>
      <c r="B95" s="5"/>
      <c r="C95" s="5"/>
      <c r="D95" s="5"/>
      <c r="E95" s="5"/>
      <c r="F95" s="5"/>
      <c r="G95" s="4"/>
      <c r="H95" s="4"/>
      <c r="I95" s="4"/>
      <c r="J95" s="28"/>
    </row>
    <row r="96" spans="1:10">
      <c r="A96" s="4"/>
      <c r="B96" s="5"/>
      <c r="C96" s="5"/>
      <c r="D96" s="5"/>
      <c r="E96" s="5"/>
      <c r="F96" s="5"/>
      <c r="G96" s="4"/>
      <c r="H96" s="4"/>
      <c r="I96" s="4"/>
      <c r="J96" s="28"/>
    </row>
    <row r="97" spans="1:10">
      <c r="A97" s="4"/>
      <c r="B97" s="5"/>
      <c r="C97" s="5"/>
      <c r="D97" s="5"/>
      <c r="E97" s="5"/>
      <c r="F97" s="5"/>
      <c r="G97" s="4"/>
      <c r="H97" s="4"/>
      <c r="I97" s="4"/>
      <c r="J97" s="28"/>
    </row>
    <row r="98" spans="1:10">
      <c r="A98" s="4"/>
      <c r="B98" s="5"/>
      <c r="C98" s="5"/>
      <c r="D98" s="5"/>
      <c r="E98" s="5"/>
      <c r="F98" s="5"/>
      <c r="G98" s="4"/>
      <c r="H98" s="4"/>
      <c r="I98" s="4"/>
      <c r="J98" s="28"/>
    </row>
    <row r="99" spans="1:10">
      <c r="A99" s="4"/>
      <c r="B99" s="5"/>
      <c r="C99" s="5"/>
      <c r="D99" s="5"/>
      <c r="E99" s="5"/>
      <c r="F99" s="5"/>
      <c r="G99" s="4"/>
      <c r="H99" s="4"/>
      <c r="I99" s="4"/>
      <c r="J99" s="28"/>
    </row>
    <row r="100" spans="1:10">
      <c r="A100" s="4"/>
      <c r="B100" s="5"/>
      <c r="C100" s="5"/>
      <c r="D100" s="5"/>
      <c r="E100" s="5"/>
      <c r="F100" s="5"/>
      <c r="G100" s="4"/>
      <c r="H100" s="4"/>
      <c r="I100" s="4"/>
      <c r="J100" s="28"/>
    </row>
    <row r="101" spans="1:10">
      <c r="A101" s="4"/>
      <c r="B101" s="5"/>
      <c r="C101" s="5"/>
      <c r="D101" s="5"/>
      <c r="E101" s="5"/>
      <c r="F101" s="5"/>
      <c r="G101" s="4"/>
      <c r="H101" s="4"/>
      <c r="I101" s="4"/>
      <c r="J101" s="28"/>
    </row>
    <row r="102" spans="1:10">
      <c r="A102" s="4"/>
      <c r="B102" s="5"/>
      <c r="C102" s="5"/>
      <c r="D102" s="5"/>
      <c r="E102" s="5"/>
      <c r="F102" s="5"/>
      <c r="G102" s="4"/>
      <c r="H102" s="4"/>
      <c r="I102" s="4"/>
      <c r="J102" s="28"/>
    </row>
    <row r="103" spans="1:10">
      <c r="A103" s="4"/>
      <c r="B103" s="5"/>
      <c r="C103" s="5"/>
      <c r="D103" s="5"/>
      <c r="E103" s="5"/>
      <c r="F103" s="5"/>
      <c r="G103" s="4"/>
      <c r="H103" s="4"/>
      <c r="I103" s="4"/>
      <c r="J103" s="28"/>
    </row>
    <row r="104" spans="1:10">
      <c r="A104" s="4"/>
      <c r="B104" s="5"/>
      <c r="C104" s="5"/>
      <c r="D104" s="5"/>
      <c r="E104" s="5"/>
      <c r="F104" s="5"/>
      <c r="G104" s="4"/>
      <c r="H104" s="4"/>
      <c r="I104" s="4"/>
      <c r="J104" s="28"/>
    </row>
    <row r="105" spans="1:10">
      <c r="A105" s="4"/>
      <c r="B105" s="5"/>
      <c r="C105" s="5"/>
      <c r="D105" s="5"/>
      <c r="E105" s="5"/>
      <c r="F105" s="5"/>
      <c r="G105" s="4"/>
      <c r="H105" s="4"/>
      <c r="I105" s="4"/>
      <c r="J105" s="28"/>
    </row>
    <row r="106" spans="1:10">
      <c r="A106" s="4"/>
      <c r="B106" s="5"/>
      <c r="C106" s="5"/>
      <c r="D106" s="5"/>
      <c r="E106" s="5"/>
      <c r="F106" s="5"/>
      <c r="G106" s="4"/>
      <c r="H106" s="4"/>
      <c r="I106" s="4"/>
      <c r="J106" s="28"/>
    </row>
    <row r="107" spans="1:10">
      <c r="A107" s="4"/>
      <c r="B107" s="5"/>
      <c r="C107" s="5"/>
      <c r="D107" s="5"/>
      <c r="E107" s="5"/>
      <c r="F107" s="5"/>
      <c r="G107" s="4"/>
      <c r="H107" s="4"/>
      <c r="I107" s="4"/>
      <c r="J107" s="28"/>
    </row>
    <row r="108" spans="1:10">
      <c r="A108" s="4"/>
      <c r="B108" s="5"/>
      <c r="C108" s="5"/>
      <c r="D108" s="5"/>
      <c r="E108" s="5"/>
      <c r="F108" s="5"/>
      <c r="G108" s="4"/>
      <c r="H108" s="4"/>
      <c r="I108" s="4"/>
      <c r="J108" s="28"/>
    </row>
    <row r="109" spans="1:10">
      <c r="A109" s="4"/>
      <c r="B109" s="5"/>
      <c r="C109" s="5"/>
      <c r="D109" s="5"/>
      <c r="E109" s="5"/>
      <c r="F109" s="5"/>
      <c r="G109" s="4"/>
      <c r="H109" s="4"/>
      <c r="I109" s="4"/>
      <c r="J109" s="28"/>
    </row>
    <row r="110" spans="1:10">
      <c r="A110" s="4"/>
      <c r="B110" s="5"/>
      <c r="C110" s="5"/>
      <c r="D110" s="5"/>
      <c r="E110" s="5"/>
      <c r="F110" s="5"/>
      <c r="G110" s="4"/>
      <c r="H110" s="4"/>
      <c r="I110" s="4"/>
      <c r="J110" s="28"/>
    </row>
    <row r="111" spans="1:10">
      <c r="A111" s="4"/>
      <c r="B111" s="5"/>
      <c r="C111" s="5"/>
      <c r="D111" s="5"/>
      <c r="E111" s="5"/>
      <c r="F111" s="5"/>
      <c r="G111" s="4"/>
      <c r="H111" s="4"/>
      <c r="I111" s="4"/>
      <c r="J111" s="28"/>
    </row>
    <row r="112" spans="1:10">
      <c r="A112" s="4"/>
      <c r="B112" s="5"/>
      <c r="C112" s="5"/>
      <c r="D112" s="5"/>
      <c r="E112" s="5"/>
      <c r="F112" s="5"/>
      <c r="G112" s="4"/>
      <c r="H112" s="4"/>
      <c r="I112" s="4"/>
      <c r="J112" s="28"/>
    </row>
    <row r="113" spans="1:10">
      <c r="A113" s="4"/>
      <c r="B113" s="5"/>
      <c r="C113" s="5"/>
      <c r="D113" s="5"/>
      <c r="E113" s="5"/>
      <c r="F113" s="5"/>
      <c r="G113" s="4"/>
      <c r="H113" s="4"/>
      <c r="I113" s="4"/>
      <c r="J113" s="28"/>
    </row>
    <row r="114" spans="1:10" ht="14.25">
      <c r="A114" s="4"/>
      <c r="B114" s="4"/>
      <c r="C114" s="4"/>
      <c r="D114" s="617"/>
      <c r="E114" s="617"/>
      <c r="F114" s="617"/>
      <c r="G114" s="617"/>
      <c r="H114" s="618"/>
      <c r="I114" s="4"/>
      <c r="J114" s="28"/>
    </row>
    <row r="115" spans="1:10" ht="16.350000000000001">
      <c r="A115" s="4"/>
      <c r="B115" s="619"/>
      <c r="C115" s="620"/>
      <c r="D115" s="621"/>
      <c r="E115" s="621"/>
      <c r="F115" s="621"/>
      <c r="G115" s="621"/>
      <c r="H115" s="622"/>
      <c r="I115" s="4"/>
      <c r="J115" s="28"/>
    </row>
    <row r="116" spans="1:10" ht="16.350000000000001">
      <c r="A116" s="4"/>
      <c r="B116" s="612"/>
      <c r="C116" s="613"/>
      <c r="D116" s="614"/>
      <c r="E116" s="615"/>
      <c r="F116" s="615"/>
      <c r="G116" s="615"/>
      <c r="H116" s="616"/>
      <c r="I116" s="4"/>
      <c r="J116" s="28"/>
    </row>
    <row r="117" spans="1:10">
      <c r="A117" s="4"/>
      <c r="B117" s="5"/>
      <c r="C117" s="5"/>
      <c r="D117" s="5"/>
      <c r="E117" s="5"/>
      <c r="F117" s="5"/>
      <c r="G117" s="4"/>
      <c r="H117" s="4"/>
      <c r="I117" s="4"/>
      <c r="J117" s="28"/>
    </row>
    <row r="118" spans="1:10">
      <c r="A118" s="4"/>
      <c r="B118" s="5"/>
      <c r="C118" s="5"/>
      <c r="D118" s="5"/>
      <c r="E118" s="5"/>
      <c r="F118" s="5"/>
      <c r="G118" s="4"/>
      <c r="H118" s="4"/>
      <c r="I118" s="4"/>
      <c r="J118" s="28"/>
    </row>
    <row r="119" spans="1:10">
      <c r="A119" s="4"/>
      <c r="B119" s="5"/>
      <c r="C119" s="5"/>
      <c r="D119" s="5"/>
      <c r="E119" s="5"/>
      <c r="F119" s="5"/>
      <c r="G119" s="4"/>
      <c r="H119" s="4"/>
      <c r="I119" s="4"/>
      <c r="J119" s="28"/>
    </row>
  </sheetData>
  <mergeCells count="44">
    <mergeCell ref="B115:C115"/>
    <mergeCell ref="D115:E115"/>
    <mergeCell ref="F115:H115"/>
    <mergeCell ref="B116:C116"/>
    <mergeCell ref="D116:H116"/>
    <mergeCell ref="F114:H114"/>
    <mergeCell ref="A67:B67"/>
    <mergeCell ref="C67:D67"/>
    <mergeCell ref="E67:G67"/>
    <mergeCell ref="A68:B68"/>
    <mergeCell ref="C68:G68"/>
    <mergeCell ref="A75:B75"/>
    <mergeCell ref="C75:D75"/>
    <mergeCell ref="A76:B76"/>
    <mergeCell ref="C76:D76"/>
    <mergeCell ref="A78:B78"/>
    <mergeCell ref="C78:D78"/>
    <mergeCell ref="D114:E114"/>
    <mergeCell ref="C62:D62"/>
    <mergeCell ref="E62:G62"/>
    <mergeCell ref="A63:B63"/>
    <mergeCell ref="C63:G63"/>
    <mergeCell ref="C66:D66"/>
    <mergeCell ref="E66:G66"/>
    <mergeCell ref="C56:D56"/>
    <mergeCell ref="E56:G56"/>
    <mergeCell ref="C47:D47"/>
    <mergeCell ref="E47:G47"/>
    <mergeCell ref="A48:B48"/>
    <mergeCell ref="C48:G48"/>
    <mergeCell ref="C51:D51"/>
    <mergeCell ref="E51:G51"/>
    <mergeCell ref="A52:B52"/>
    <mergeCell ref="C52:D52"/>
    <mergeCell ref="E52:G52"/>
    <mergeCell ref="A53:B53"/>
    <mergeCell ref="C53:G53"/>
    <mergeCell ref="C42:D42"/>
    <mergeCell ref="E42:G42"/>
    <mergeCell ref="A3:B3"/>
    <mergeCell ref="C3:F3"/>
    <mergeCell ref="H3:I3"/>
    <mergeCell ref="A7:B7"/>
    <mergeCell ref="A8:B8"/>
  </mergeCells>
  <dataValidations count="4">
    <dataValidation operator="greaterThan" allowBlank="1" showInputMessage="1" showErrorMessage="1" sqref="C7:C8" xr:uid="{00000000-0002-0000-0500-000000000000}"/>
    <dataValidation type="list" allowBlank="1" showInputMessage="1" showErrorMessage="1" sqref="I4" xr:uid="{00000000-0002-0000-0500-000001000000}">
      <formula1>#REF!</formula1>
    </dataValidation>
    <dataValidation type="custom" allowBlank="1" showInputMessage="1" showErrorMessage="1" sqref="B17:C20 D14:E16" xr:uid="{00000000-0002-0000-0500-000002000000}">
      <formula1>0%</formula1>
    </dataValidation>
    <dataValidation type="whole" operator="greaterThan" allowBlank="1" showInputMessage="1" showErrorMessage="1" prompt="Inserte el valor del CARGO FIJO aplicable en el segundo semestre del año." sqref="C9" xr:uid="{00000000-0002-0000-0500-000003000000}">
      <formula1>0</formula1>
    </dataValidation>
  </dataValidations>
  <pageMargins left="0.31496062992125984" right="0.31496062992125984" top="1.1417322834645669" bottom="0.74803149606299213" header="0.31496062992125984" footer="0.31496062992125984"/>
  <pageSetup scale="70" orientation="portrait" r:id="rId1"/>
  <headerFooter>
    <oddHeader>&amp;L&amp;"Arial,Cursiva"&amp;12
OFERTA INSTITUCIONAL: &amp;"-,Cursiva"&amp;11Fortalecimiento comercial a pequeños prestadores de acueducto y alcantarillado
&amp;"-,Normal"Balance entre subsidios y contribuciones para el servicio público domiciliario de alcantarillado
&amp;R&amp;G</oddHeader>
  </headerFooter>
  <rowBreaks count="1" manualBreakCount="1">
    <brk id="53" max="16383"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1"/>
  <sheetViews>
    <sheetView view="pageLayout" topLeftCell="A16" zoomScale="93" zoomScaleNormal="85" zoomScaleSheetLayoutView="120" zoomScalePageLayoutView="93" workbookViewId="0">
      <selection activeCell="F25" sqref="F25:F32"/>
    </sheetView>
  </sheetViews>
  <sheetFormatPr defaultColWidth="11.42578125" defaultRowHeight="12.95"/>
  <cols>
    <col min="1" max="1" width="12.140625" style="14" customWidth="1"/>
    <col min="2" max="2" width="13" style="15" customWidth="1"/>
    <col min="3" max="3" width="19.42578125" style="15" bestFit="1" customWidth="1"/>
    <col min="4" max="4" width="19.7109375" style="11" customWidth="1"/>
    <col min="5" max="5" width="19.7109375" style="16" customWidth="1"/>
    <col min="6" max="6" width="17.140625" style="13" customWidth="1"/>
    <col min="7" max="7" width="19.7109375" style="13" customWidth="1"/>
    <col min="8" max="8" width="7" style="17" customWidth="1"/>
    <col min="9" max="9" width="7.7109375" style="17" customWidth="1"/>
    <col min="10" max="16384" width="11.42578125" style="11"/>
  </cols>
  <sheetData>
    <row r="1" spans="1:10" s="25" customFormat="1">
      <c r="A1" s="27"/>
      <c r="B1" s="3"/>
      <c r="C1" s="3"/>
      <c r="D1" s="28"/>
      <c r="E1" s="74"/>
      <c r="F1" s="22"/>
      <c r="G1" s="22"/>
      <c r="H1" s="29"/>
      <c r="I1" s="29"/>
      <c r="J1" s="28"/>
    </row>
    <row r="2" spans="1:10" s="25" customFormat="1" ht="25.5" customHeight="1" thickBot="1">
      <c r="A2" s="75" t="s">
        <v>206</v>
      </c>
      <c r="B2" s="76"/>
      <c r="C2" s="76"/>
      <c r="D2" s="77"/>
      <c r="E2" s="78"/>
      <c r="F2" s="79"/>
      <c r="G2" s="79"/>
      <c r="H2" s="79"/>
      <c r="I2" s="79"/>
      <c r="J2" s="28"/>
    </row>
    <row r="3" spans="1:10" s="25" customFormat="1" ht="18.600000000000001">
      <c r="A3" s="80"/>
      <c r="B3" s="81"/>
      <c r="C3" s="81"/>
      <c r="D3" s="82"/>
      <c r="E3" s="83"/>
      <c r="F3" s="84"/>
      <c r="G3" s="84"/>
      <c r="H3" s="84"/>
      <c r="I3" s="84"/>
      <c r="J3" s="28"/>
    </row>
    <row r="4" spans="1:10" s="25" customFormat="1" ht="18" customHeight="1" thickBot="1">
      <c r="A4" s="27"/>
      <c r="B4" s="3"/>
      <c r="C4" s="5"/>
      <c r="D4" s="28"/>
      <c r="E4" s="9"/>
      <c r="F4" s="9"/>
      <c r="G4" s="9"/>
      <c r="H4" s="9"/>
      <c r="I4" s="29"/>
    </row>
    <row r="5" spans="1:10" s="25" customFormat="1" ht="34.15" customHeight="1" thickBot="1">
      <c r="A5" s="760" t="s">
        <v>103</v>
      </c>
      <c r="B5" s="773"/>
      <c r="C5" s="761" t="str">
        <f>InformacionAcueducto!C2</f>
        <v>ASOCIACIÓN DE USUARIOS DE ACUEDUCTO Y ALCANTARILLADO DE LA VEREDA PASQUILLA CENTRO</v>
      </c>
      <c r="D5" s="762"/>
      <c r="E5" s="762"/>
      <c r="F5" s="763"/>
      <c r="G5" s="30" t="s">
        <v>105</v>
      </c>
      <c r="H5" s="749" t="str">
        <f>InformacionAcueducto!K2</f>
        <v>AAPC</v>
      </c>
      <c r="I5" s="750"/>
      <c r="J5" s="28"/>
    </row>
    <row r="6" spans="1:10" s="25" customFormat="1">
      <c r="A6" s="5"/>
      <c r="B6" s="5"/>
      <c r="C6" s="5"/>
      <c r="D6" s="28"/>
      <c r="E6" s="9"/>
      <c r="F6" s="9"/>
      <c r="G6" s="9"/>
      <c r="H6" s="9"/>
      <c r="I6" s="31"/>
      <c r="J6" s="28"/>
    </row>
    <row r="7" spans="1:10" s="25" customFormat="1">
      <c r="A7" s="32"/>
      <c r="B7" s="33"/>
      <c r="C7" s="5"/>
      <c r="D7" s="28"/>
      <c r="E7" s="9"/>
      <c r="F7" s="9"/>
      <c r="G7" s="9"/>
      <c r="H7" s="9"/>
      <c r="I7" s="9"/>
      <c r="J7" s="28"/>
    </row>
    <row r="8" spans="1:10" s="28" customFormat="1" ht="18.600000000000001">
      <c r="A8" s="42" t="s">
        <v>207</v>
      </c>
      <c r="B8" s="5"/>
      <c r="C8" s="5"/>
      <c r="D8" s="5"/>
      <c r="E8" s="5"/>
      <c r="F8" s="5"/>
      <c r="G8" s="4"/>
      <c r="H8" s="4"/>
      <c r="I8" s="4"/>
    </row>
    <row r="9" spans="1:10" s="25" customFormat="1" ht="13.5" thickBot="1">
      <c r="A9" s="4"/>
      <c r="B9" s="5"/>
      <c r="C9" s="5"/>
      <c r="D9" s="5"/>
      <c r="E9" s="5"/>
      <c r="F9" s="5"/>
      <c r="G9" s="4"/>
      <c r="H9" s="4"/>
      <c r="I9" s="4"/>
      <c r="J9" s="28"/>
    </row>
    <row r="10" spans="1:10" s="25" customFormat="1" ht="14.25">
      <c r="A10" s="751" t="s">
        <v>144</v>
      </c>
      <c r="B10" s="752"/>
      <c r="C10" s="171">
        <f>ACUEDUCTO_FSRI!D7</f>
        <v>0</v>
      </c>
      <c r="D10" s="24"/>
      <c r="F10" s="28"/>
      <c r="H10" s="24"/>
      <c r="I10" s="24"/>
      <c r="J10" s="28"/>
    </row>
    <row r="11" spans="1:10" s="25" customFormat="1" ht="16.7" customHeight="1" thickBot="1">
      <c r="A11" s="753" t="s">
        <v>145</v>
      </c>
      <c r="B11" s="754"/>
      <c r="C11" s="171">
        <f>ACUEDUCTO_FSRI!D8</f>
        <v>0</v>
      </c>
      <c r="D11" s="24"/>
      <c r="E11" s="24"/>
      <c r="F11" s="24"/>
      <c r="G11" s="24"/>
      <c r="H11" s="24"/>
      <c r="I11" s="24"/>
      <c r="J11" s="28"/>
    </row>
    <row r="12" spans="1:10" s="25" customFormat="1">
      <c r="A12" s="24"/>
      <c r="B12" s="24"/>
      <c r="C12" s="28"/>
      <c r="D12" s="24"/>
      <c r="E12" s="24"/>
      <c r="F12" s="24"/>
      <c r="G12" s="24"/>
      <c r="H12" s="24"/>
      <c r="I12" s="24"/>
      <c r="J12" s="28"/>
    </row>
    <row r="13" spans="1:10" s="25" customFormat="1">
      <c r="A13" s="24"/>
      <c r="B13" s="24"/>
      <c r="C13" s="28"/>
      <c r="D13" s="24"/>
      <c r="E13" s="24"/>
      <c r="F13" s="24"/>
      <c r="G13" s="24"/>
      <c r="H13" s="24"/>
      <c r="I13" s="24"/>
      <c r="J13" s="28"/>
    </row>
    <row r="14" spans="1:10" s="25" customFormat="1" ht="18.600000000000001">
      <c r="A14" s="42" t="s">
        <v>208</v>
      </c>
      <c r="B14" s="24"/>
      <c r="C14" s="28"/>
      <c r="D14" s="24"/>
      <c r="E14" s="24"/>
      <c r="F14" s="24"/>
      <c r="G14" s="24"/>
      <c r="H14" s="24"/>
      <c r="I14" s="24"/>
      <c r="J14" s="28"/>
    </row>
    <row r="15" spans="1:10" s="25" customFormat="1" ht="13.5" thickBot="1">
      <c r="A15" s="4"/>
      <c r="B15" s="5"/>
      <c r="C15" s="5"/>
      <c r="D15" s="5"/>
      <c r="E15" s="5"/>
      <c r="F15" s="5"/>
      <c r="G15" s="4"/>
      <c r="H15" s="4"/>
      <c r="I15" s="4"/>
      <c r="J15" s="28"/>
    </row>
    <row r="16" spans="1:10" s="25" customFormat="1" ht="31.5" customHeight="1">
      <c r="A16" s="101" t="s">
        <v>57</v>
      </c>
      <c r="B16" s="757" t="s">
        <v>209</v>
      </c>
      <c r="C16" s="774"/>
      <c r="D16" s="28"/>
      <c r="E16" s="28"/>
      <c r="F16" s="4"/>
      <c r="G16" s="4"/>
      <c r="H16" s="4"/>
      <c r="I16" s="4"/>
      <c r="J16" s="28"/>
    </row>
    <row r="17" spans="1:10" s="25" customFormat="1" ht="17.25" customHeight="1">
      <c r="A17" s="45">
        <v>1</v>
      </c>
      <c r="B17" s="758">
        <f>1-ACUEDUCTO_FSRI!D14</f>
        <v>0.30000000000000004</v>
      </c>
      <c r="C17" s="775"/>
      <c r="D17" s="28"/>
      <c r="E17" s="28"/>
      <c r="F17" s="4"/>
      <c r="G17" s="4"/>
      <c r="H17" s="4"/>
      <c r="I17" s="4"/>
      <c r="J17" s="28"/>
    </row>
    <row r="18" spans="1:10" s="25" customFormat="1" ht="17.25" customHeight="1" thickBot="1">
      <c r="A18" s="46">
        <v>2</v>
      </c>
      <c r="B18" s="759">
        <f>1-ACUEDUCTO_FSRI!D15</f>
        <v>0.6</v>
      </c>
      <c r="C18" s="776"/>
      <c r="D18" s="28"/>
      <c r="E18" s="28"/>
      <c r="F18" s="4"/>
      <c r="G18" s="4"/>
      <c r="H18" s="4"/>
      <c r="I18" s="4"/>
      <c r="J18" s="28"/>
    </row>
    <row r="19" spans="1:10" s="25" customFormat="1">
      <c r="A19" s="34"/>
      <c r="B19" s="5"/>
      <c r="C19" s="43" t="s">
        <v>210</v>
      </c>
      <c r="D19" s="43"/>
      <c r="E19" s="43"/>
      <c r="F19" s="5"/>
      <c r="G19" s="4"/>
      <c r="H19" s="4"/>
      <c r="I19" s="4"/>
      <c r="J19" s="28"/>
    </row>
    <row r="20" spans="1:10" s="25" customFormat="1">
      <c r="A20" s="4"/>
      <c r="B20" s="5"/>
      <c r="C20" s="5"/>
      <c r="D20" s="5"/>
      <c r="E20" s="43"/>
      <c r="F20" s="5"/>
      <c r="G20" s="4"/>
      <c r="H20" s="4"/>
      <c r="I20" s="4"/>
      <c r="J20" s="28"/>
    </row>
    <row r="21" spans="1:10" s="25" customFormat="1">
      <c r="A21" s="4"/>
      <c r="B21" s="5"/>
      <c r="C21" s="5"/>
      <c r="D21" s="5"/>
      <c r="E21" s="5"/>
      <c r="F21" s="5"/>
      <c r="G21" s="4"/>
      <c r="H21" s="4"/>
      <c r="I21" s="4"/>
      <c r="J21" s="28"/>
    </row>
    <row r="22" spans="1:10" s="25" customFormat="1" ht="18.600000000000001">
      <c r="A22" s="42" t="s">
        <v>211</v>
      </c>
      <c r="B22" s="5"/>
      <c r="C22" s="5"/>
      <c r="D22" s="5"/>
      <c r="E22" s="5"/>
      <c r="F22" s="5"/>
      <c r="G22" s="4"/>
      <c r="H22" s="4"/>
      <c r="I22" s="4"/>
      <c r="J22" s="28"/>
    </row>
    <row r="23" spans="1:10" s="25" customFormat="1" ht="13.5" thickBot="1">
      <c r="A23" s="4"/>
      <c r="B23" s="4"/>
      <c r="C23" s="4"/>
      <c r="D23" s="4"/>
      <c r="E23" s="4"/>
      <c r="F23" s="4"/>
      <c r="G23" s="4"/>
      <c r="H23" s="4"/>
      <c r="I23" s="4"/>
      <c r="J23" s="4"/>
    </row>
    <row r="24" spans="1:10" s="25" customFormat="1" ht="54.75" customHeight="1" thickBot="1">
      <c r="A24" s="60" t="s">
        <v>120</v>
      </c>
      <c r="B24" s="61" t="s">
        <v>133</v>
      </c>
      <c r="C24" s="61" t="s">
        <v>134</v>
      </c>
      <c r="D24" s="62" t="s">
        <v>152</v>
      </c>
      <c r="E24" s="62" t="s">
        <v>212</v>
      </c>
      <c r="F24" s="63" t="s">
        <v>137</v>
      </c>
      <c r="G24" s="4"/>
      <c r="H24" s="4"/>
      <c r="I24" s="4"/>
      <c r="J24" s="28"/>
    </row>
    <row r="25" spans="1:10" s="25" customFormat="1">
      <c r="A25" s="56">
        <v>1</v>
      </c>
      <c r="B25" s="57">
        <f>SUMIF(InformacionAcueducto!$G$26:$G$2525,A25,InformacionAcueducto!$U$26:$U$2525)</f>
        <v>0</v>
      </c>
      <c r="C25" s="57">
        <f>SUMIF(InformacionAcueducto!$G$26:$G$2525,A25,InformacionAcueducto!$V$26:$V$2525)</f>
        <v>0</v>
      </c>
      <c r="D25" s="58">
        <f>SUMIF(InformacionAcueducto!$G$26:$G$2525,A25,InformacionAcueducto!$W$26:$W$2525)</f>
        <v>0</v>
      </c>
      <c r="E25" s="58">
        <f>SUMIF(InformacionAcueducto!$G$26:$G$2525,A25,InformacionAcueducto!$X$26:$X$2525)</f>
        <v>0</v>
      </c>
      <c r="F25" s="59">
        <f>SUMIF(InformacionAcueducto!$G$26:$G$2525,A25,InformacionAcueducto!$Y$26:$Y$2525)</f>
        <v>0</v>
      </c>
      <c r="H25" s="40"/>
      <c r="I25" s="40"/>
      <c r="J25" s="28"/>
    </row>
    <row r="26" spans="1:10" s="25" customFormat="1">
      <c r="A26" s="47">
        <v>2</v>
      </c>
      <c r="B26" s="48">
        <f>SUMIF(InformacionAcueducto!$G$26:$G$2525,A26,InformacionAcueducto!$U$26:$U$2525)</f>
        <v>0</v>
      </c>
      <c r="C26" s="48">
        <f>SUMIF(InformacionAcueducto!$G$26:$G$2525,A26,InformacionAcueducto!$V$26:$V$2525)</f>
        <v>0</v>
      </c>
      <c r="D26" s="49">
        <f>SUMIF(InformacionAcueducto!$G$26:$G$2525,A26,InformacionAcueducto!$W$26:$W$2525)</f>
        <v>0</v>
      </c>
      <c r="E26" s="49">
        <f>SUMIF(InformacionAcueducto!$G$26:$G$2525,A26,InformacionAcueducto!$X$26:$X$2525)</f>
        <v>0</v>
      </c>
      <c r="F26" s="50">
        <f>SUMIF(InformacionAcueducto!$G$26:$G$2525,A26,InformacionAcueducto!$Y$26:$Y$2525)</f>
        <v>0</v>
      </c>
      <c r="G26" s="4"/>
      <c r="H26" s="40"/>
      <c r="I26" s="40"/>
      <c r="J26" s="28"/>
    </row>
    <row r="27" spans="1:10" s="25" customFormat="1">
      <c r="A27" s="47">
        <v>3</v>
      </c>
      <c r="B27" s="48">
        <f>SUMIF(InformacionAcueducto!$G$26:$G$2525,A27,InformacionAcueducto!$U$26:$U$2525)</f>
        <v>0</v>
      </c>
      <c r="C27" s="48">
        <f>SUMIF(InformacionAcueducto!$G$26:$G$2525,A27,InformacionAcueducto!$V$26:$V$2525)</f>
        <v>0</v>
      </c>
      <c r="D27" s="49">
        <f>SUMIF(InformacionAcueducto!$G$26:$G$2525,A27,InformacionAcueducto!$W$26:$W$2525)</f>
        <v>0</v>
      </c>
      <c r="E27" s="49">
        <f>SUMIF(InformacionAcueducto!$G$26:$G$2525,A27,InformacionAcueducto!$X$26:$X$2525)</f>
        <v>0</v>
      </c>
      <c r="F27" s="50">
        <f>SUMIF(InformacionAcueducto!$G$26:$G$2525,A27,InformacionAcueducto!$Y$26:$Y$2525)</f>
        <v>0</v>
      </c>
      <c r="G27" s="4"/>
      <c r="H27" s="40"/>
      <c r="I27" s="40"/>
      <c r="J27" s="28"/>
    </row>
    <row r="28" spans="1:10">
      <c r="A28" s="47">
        <v>4</v>
      </c>
      <c r="B28" s="48">
        <f>SUMIF(InformacionAcueducto!$G$26:$G$2525,A28,InformacionAcueducto!$U$26:$U$2525)</f>
        <v>0</v>
      </c>
      <c r="C28" s="48">
        <f>SUMIF(InformacionAcueducto!$G$26:$G$2525,A28,InformacionAcueducto!$V$26:$V$2525)</f>
        <v>0</v>
      </c>
      <c r="D28" s="49">
        <f>SUMIF(InformacionAcueducto!$G$26:$G$2525,A28,InformacionAcueducto!$W$26:$W$2525)</f>
        <v>0</v>
      </c>
      <c r="E28" s="49">
        <f>SUMIF(InformacionAcueducto!$G$26:$G$2525,A28,InformacionAcueducto!$X$26:$X$2525)</f>
        <v>0</v>
      </c>
      <c r="F28" s="50">
        <f>SUMIF(InformacionAcueducto!$G$26:$G$2525,A28,InformacionAcueducto!$Y$26:$Y$2525)</f>
        <v>0</v>
      </c>
      <c r="G28" s="22"/>
      <c r="H28" s="10"/>
      <c r="I28" s="10"/>
      <c r="J28" s="8"/>
    </row>
    <row r="29" spans="1:10">
      <c r="A29" s="47">
        <v>5</v>
      </c>
      <c r="B29" s="48">
        <f>SUMIF(InformacionAcueducto!$G$26:$G$2525,A29,InformacionAcueducto!$U$26:$U$2525)</f>
        <v>0</v>
      </c>
      <c r="C29" s="48">
        <f>SUMIF(InformacionAcueducto!$G$26:$G$2525,A29,InformacionAcueducto!$V$26:$V$2525)</f>
        <v>0</v>
      </c>
      <c r="D29" s="49">
        <f>SUMIF(InformacionAcueducto!$G$26:$G$2525,A29,InformacionAcueducto!$W$26:$W$2525)</f>
        <v>0</v>
      </c>
      <c r="E29" s="49">
        <f>SUMIF(InformacionAcueducto!$G$26:$G$2525,A29,InformacionAcueducto!$X$26:$X$2525)</f>
        <v>0</v>
      </c>
      <c r="F29" s="50">
        <f>SUMIF(InformacionAcueducto!$G$26:$G$2525,A29,InformacionAcueducto!$Y$26:$Y$2525)</f>
        <v>0</v>
      </c>
      <c r="G29" s="22"/>
      <c r="H29" s="10"/>
      <c r="I29" s="10"/>
      <c r="J29" s="8"/>
    </row>
    <row r="30" spans="1:10">
      <c r="A30" s="47">
        <v>6</v>
      </c>
      <c r="B30" s="48">
        <f>SUMIF(InformacionAcueducto!$G$26:$G$2525,A30,InformacionAcueducto!$U$26:$U$2525)</f>
        <v>0</v>
      </c>
      <c r="C30" s="48">
        <f>SUMIF(InformacionAcueducto!$G$26:$G$2525,A30,InformacionAcueducto!$V$26:$V$2525)</f>
        <v>0</v>
      </c>
      <c r="D30" s="49">
        <f>SUMIF(InformacionAcueducto!$G$26:$G$2525,A30,InformacionAcueducto!$W$26:$W$2525)</f>
        <v>0</v>
      </c>
      <c r="E30" s="49">
        <f>SUMIF(InformacionAcueducto!$G$26:$G$2525,A30,InformacionAcueducto!$X$26:$X$2525)</f>
        <v>0</v>
      </c>
      <c r="F30" s="50">
        <f>SUMIF(InformacionAcueducto!$G$26:$G$2525,A30,InformacionAcueducto!$Y$26:$Y$2525)</f>
        <v>0</v>
      </c>
      <c r="G30" s="22"/>
      <c r="H30" s="10"/>
      <c r="I30" s="10"/>
      <c r="J30" s="8"/>
    </row>
    <row r="31" spans="1:10">
      <c r="A31" s="51" t="s">
        <v>70</v>
      </c>
      <c r="B31" s="48">
        <f>SUMIF(InformacionAcueducto!$G$26:$G$2525,A31,InformacionAcueducto!$U$26:$U$2525)</f>
        <v>0</v>
      </c>
      <c r="C31" s="48">
        <f>SUMIF(InformacionAcueducto!$G$26:$G$2525,A31,InformacionAcueducto!$V$26:$V$2525)</f>
        <v>0</v>
      </c>
      <c r="D31" s="49">
        <f>SUMIF(InformacionAcueducto!$G$26:$G$2525,A31,InformacionAcueducto!$W$26:$W$2525)</f>
        <v>0</v>
      </c>
      <c r="E31" s="49">
        <f>SUMIF(InformacionAcueducto!$G$26:$G$2525,A31,InformacionAcueducto!$X$26:$X$2525)</f>
        <v>0</v>
      </c>
      <c r="F31" s="50">
        <f>SUMIF(InformacionAcueducto!$G$26:$G$2525,A31,InformacionAcueducto!$Y$26:$Y$2525)</f>
        <v>0</v>
      </c>
      <c r="G31" s="22"/>
      <c r="H31" s="10"/>
      <c r="I31" s="10"/>
      <c r="J31" s="8"/>
    </row>
    <row r="32" spans="1:10" ht="13.5" thickBot="1">
      <c r="A32" s="52" t="s">
        <v>69</v>
      </c>
      <c r="B32" s="53">
        <f>SUMIF(InformacionAcueducto!$G$26:$G$2525,A32,InformacionAcueducto!$U$26:$U$2525)</f>
        <v>0</v>
      </c>
      <c r="C32" s="53">
        <f>SUMIF(InformacionAcueducto!$G$26:$G$2525,A32,InformacionAcueducto!$V$26:$V$2525)</f>
        <v>0</v>
      </c>
      <c r="D32" s="54">
        <f>SUMIF(InformacionAcueducto!$G$26:$G$2525,A32,InformacionAcueducto!$W$26:$W$2525)</f>
        <v>0</v>
      </c>
      <c r="E32" s="54">
        <f>SUMIF(InformacionAcueducto!$G$26:$G$2525,A32,InformacionAcueducto!$X$26:$X$2525)</f>
        <v>0</v>
      </c>
      <c r="F32" s="55">
        <f>SUMIF(InformacionAcueducto!$G$26:$G$2525,A32,InformacionAcueducto!$Y$26:$Y$2525)</f>
        <v>0</v>
      </c>
      <c r="G32" s="22"/>
      <c r="H32" s="10"/>
      <c r="I32" s="10"/>
      <c r="J32" s="8"/>
    </row>
    <row r="33" spans="1:10">
      <c r="A33" s="21"/>
      <c r="B33" s="4"/>
      <c r="C33" s="4"/>
      <c r="D33" s="8"/>
      <c r="E33" s="9"/>
      <c r="F33" s="22"/>
      <c r="G33" s="22"/>
      <c r="H33" s="10"/>
      <c r="I33" s="10"/>
      <c r="J33" s="8"/>
    </row>
    <row r="34" spans="1:10">
      <c r="A34" s="21"/>
      <c r="B34" s="4"/>
      <c r="C34" s="4"/>
      <c r="D34" s="8"/>
      <c r="E34" s="9"/>
      <c r="F34" s="22"/>
      <c r="G34" s="22"/>
      <c r="H34" s="10"/>
      <c r="I34" s="10"/>
      <c r="J34" s="8"/>
    </row>
    <row r="35" spans="1:10" s="25" customFormat="1" ht="18.600000000000001">
      <c r="A35" s="42" t="s">
        <v>213</v>
      </c>
      <c r="B35" s="4"/>
      <c r="C35" s="4"/>
      <c r="D35" s="4"/>
      <c r="E35" s="4"/>
      <c r="F35" s="4"/>
      <c r="G35" s="4"/>
      <c r="H35" s="4"/>
      <c r="I35" s="4"/>
      <c r="J35" s="4"/>
    </row>
    <row r="36" spans="1:10" ht="13.5" thickBot="1">
      <c r="A36" s="21"/>
      <c r="B36" s="4"/>
      <c r="C36" s="4"/>
      <c r="D36" s="8"/>
      <c r="E36" s="9"/>
      <c r="F36" s="22"/>
      <c r="G36" s="22"/>
      <c r="H36" s="10"/>
      <c r="I36" s="10"/>
      <c r="J36" s="8"/>
    </row>
    <row r="37" spans="1:10" ht="30.95" customHeight="1" thickBot="1">
      <c r="A37" s="60" t="s">
        <v>120</v>
      </c>
      <c r="B37" s="61" t="s">
        <v>214</v>
      </c>
      <c r="C37" s="61" t="s">
        <v>215</v>
      </c>
      <c r="D37" s="61" t="s">
        <v>152</v>
      </c>
      <c r="E37" s="63" t="s">
        <v>172</v>
      </c>
      <c r="F37" s="9"/>
      <c r="G37" s="22"/>
      <c r="H37" s="22"/>
      <c r="I37" s="10"/>
      <c r="J37" s="10"/>
    </row>
    <row r="38" spans="1:10" ht="17.25" customHeight="1">
      <c r="A38" s="64" t="str">
        <f>"Estrato_"&amp;A25</f>
        <v>Estrato_1</v>
      </c>
      <c r="B38" s="64">
        <f>COUNTIF(InformacionAcueducto!$G$26:$G$2525,A25)</f>
        <v>0</v>
      </c>
      <c r="C38" s="64">
        <f>$C$11*B17</f>
        <v>0</v>
      </c>
      <c r="D38" s="64">
        <f>D25</f>
        <v>0</v>
      </c>
      <c r="E38" s="65">
        <f>C38*D38</f>
        <v>0</v>
      </c>
      <c r="F38" s="9"/>
      <c r="G38" s="22"/>
      <c r="H38" s="22"/>
      <c r="I38" s="10"/>
      <c r="J38" s="10"/>
    </row>
    <row r="39" spans="1:10" ht="17.25" customHeight="1">
      <c r="A39" s="64" t="str">
        <f>"Estrato_"&amp;A26</f>
        <v>Estrato_2</v>
      </c>
      <c r="B39" s="64">
        <f>COUNTIF(InformacionAcueducto!$G$26:$G$2525,A26)</f>
        <v>1</v>
      </c>
      <c r="C39" s="64">
        <f>$C$11*B18</f>
        <v>0</v>
      </c>
      <c r="D39" s="64">
        <f>D26</f>
        <v>0</v>
      </c>
      <c r="E39" s="65">
        <f>C39*D39</f>
        <v>0</v>
      </c>
      <c r="F39" s="9"/>
      <c r="G39" s="22"/>
      <c r="H39" s="22"/>
      <c r="I39" s="10"/>
      <c r="J39" s="10"/>
    </row>
    <row r="40" spans="1:10" ht="13.5" thickBot="1">
      <c r="A40" s="21"/>
      <c r="B40" s="4"/>
      <c r="C40" s="4"/>
      <c r="D40" s="8"/>
      <c r="E40" s="9"/>
      <c r="F40" s="22"/>
      <c r="G40" s="22"/>
      <c r="H40" s="10"/>
      <c r="I40" s="10"/>
      <c r="J40" s="8"/>
    </row>
    <row r="41" spans="1:10" ht="13.5" thickBot="1">
      <c r="A41" s="37" t="s">
        <v>175</v>
      </c>
      <c r="B41" s="41">
        <f>SUM(B37:B40)</f>
        <v>1</v>
      </c>
      <c r="C41" s="41">
        <f>SUM(C38:C39)</f>
        <v>0</v>
      </c>
      <c r="D41" s="41">
        <f t="shared" ref="D41:E41" si="0">SUM(D38:D39)</f>
        <v>0</v>
      </c>
      <c r="E41" s="41">
        <f t="shared" si="0"/>
        <v>0</v>
      </c>
      <c r="F41" s="22"/>
      <c r="G41" s="22"/>
      <c r="H41" s="10"/>
      <c r="I41" s="10"/>
      <c r="J41" s="8"/>
    </row>
    <row r="42" spans="1:10" ht="13.5" thickBot="1">
      <c r="A42" s="21"/>
      <c r="B42" s="4"/>
      <c r="C42" s="4"/>
      <c r="D42" s="8"/>
      <c r="E42" s="9"/>
      <c r="F42" s="22"/>
      <c r="G42" s="22"/>
      <c r="H42" s="10"/>
      <c r="I42" s="10"/>
      <c r="J42" s="8"/>
    </row>
    <row r="43" spans="1:10" ht="15" thickBot="1">
      <c r="A43" s="8"/>
      <c r="B43" s="8"/>
      <c r="C43" s="755" t="s">
        <v>216</v>
      </c>
      <c r="D43" s="756"/>
      <c r="E43" s="41">
        <f>E41</f>
        <v>0</v>
      </c>
      <c r="F43" s="22"/>
      <c r="G43" s="22"/>
      <c r="H43" s="10"/>
      <c r="I43" s="10"/>
      <c r="J43" s="8"/>
    </row>
    <row r="44" spans="1:10" ht="13.5" thickBot="1">
      <c r="A44" s="8"/>
      <c r="B44" s="8"/>
      <c r="C44" s="21"/>
      <c r="D44" s="4"/>
      <c r="E44" s="4"/>
      <c r="F44" s="22"/>
      <c r="G44" s="22"/>
      <c r="H44" s="10"/>
      <c r="I44" s="10"/>
      <c r="J44" s="8"/>
    </row>
    <row r="45" spans="1:10" ht="15" thickBot="1">
      <c r="A45" s="8"/>
      <c r="B45" s="8"/>
      <c r="C45" s="755" t="s">
        <v>217</v>
      </c>
      <c r="D45" s="756"/>
      <c r="E45" s="41">
        <f>E43*12</f>
        <v>0</v>
      </c>
      <c r="F45" s="22"/>
      <c r="G45" s="22"/>
      <c r="H45" s="10"/>
      <c r="I45" s="10"/>
      <c r="J45" s="8"/>
    </row>
    <row r="46" spans="1:10">
      <c r="A46" s="21"/>
      <c r="B46" s="4"/>
      <c r="C46" s="4"/>
      <c r="D46" s="8"/>
      <c r="E46" s="9"/>
      <c r="F46" s="22"/>
      <c r="G46" s="22"/>
      <c r="H46" s="10"/>
      <c r="I46" s="10"/>
      <c r="J46" s="8"/>
    </row>
    <row r="47" spans="1:10" ht="18.600000000000001">
      <c r="A47" s="38"/>
      <c r="B47" s="11"/>
      <c r="C47" s="69" t="str">
        <f>IF(E45&gt;0,"Monto por concepto del mínimo vital","No requiere")</f>
        <v>No requiere</v>
      </c>
      <c r="D47" s="8"/>
      <c r="E47" s="9"/>
      <c r="F47" s="22"/>
      <c r="G47" s="22"/>
      <c r="H47" s="10"/>
      <c r="I47" s="10"/>
      <c r="J47" s="8"/>
    </row>
    <row r="48" spans="1:10" ht="14.25">
      <c r="A48" s="21"/>
      <c r="B48" s="4"/>
      <c r="C48" s="70"/>
      <c r="D48" s="71"/>
      <c r="E48" s="72"/>
      <c r="F48" s="72"/>
      <c r="G48" s="72"/>
      <c r="H48" s="10"/>
      <c r="I48" s="10"/>
      <c r="J48" s="8"/>
    </row>
    <row r="49" spans="1:10" ht="14.25">
      <c r="A49" s="21"/>
      <c r="B49" s="4"/>
      <c r="C49" s="108" t="str">
        <f>Convierte!E145</f>
        <v xml:space="preserve"> Cero  Pesos, 00</v>
      </c>
      <c r="D49" s="85"/>
      <c r="E49" s="73"/>
      <c r="F49" s="86"/>
      <c r="G49" s="87"/>
      <c r="H49" s="10"/>
      <c r="I49" s="10"/>
      <c r="J49" s="8"/>
    </row>
    <row r="50" spans="1:10">
      <c r="A50" s="21"/>
      <c r="B50" s="4"/>
      <c r="C50" s="4"/>
      <c r="D50" s="8"/>
      <c r="E50" s="9"/>
      <c r="F50" s="22"/>
      <c r="G50" s="22"/>
      <c r="H50" s="10"/>
      <c r="I50" s="10"/>
      <c r="J50" s="8"/>
    </row>
    <row r="51" spans="1:10">
      <c r="A51" s="21"/>
      <c r="B51" s="4"/>
      <c r="C51" s="4"/>
      <c r="D51" s="8"/>
      <c r="E51" s="9"/>
      <c r="F51" s="22"/>
      <c r="G51" s="22"/>
      <c r="H51" s="10"/>
      <c r="I51" s="10"/>
      <c r="J51" s="8"/>
    </row>
    <row r="52" spans="1:10">
      <c r="A52" s="21"/>
      <c r="B52" s="4"/>
      <c r="C52" s="4"/>
      <c r="D52" s="8"/>
      <c r="E52" s="9"/>
      <c r="F52" s="22"/>
      <c r="G52" s="22"/>
      <c r="H52" s="10"/>
      <c r="I52" s="10"/>
      <c r="J52" s="8"/>
    </row>
    <row r="53" spans="1:10">
      <c r="A53" s="21"/>
      <c r="B53" s="4"/>
      <c r="C53" s="4"/>
      <c r="D53" s="8"/>
      <c r="E53" s="9"/>
      <c r="F53" s="22"/>
      <c r="G53" s="22"/>
      <c r="H53" s="10"/>
      <c r="I53" s="10"/>
      <c r="J53" s="8"/>
    </row>
    <row r="54" spans="1:10">
      <c r="A54" s="21"/>
      <c r="B54" s="4"/>
      <c r="C54" s="4"/>
      <c r="D54" s="8"/>
      <c r="E54" s="9"/>
      <c r="F54" s="22"/>
      <c r="G54" s="22"/>
      <c r="H54" s="10"/>
      <c r="I54" s="10"/>
      <c r="J54" s="8"/>
    </row>
    <row r="55" spans="1:10">
      <c r="A55" s="21"/>
      <c r="B55" s="4"/>
      <c r="C55" s="4"/>
      <c r="D55" s="8"/>
      <c r="E55" s="9"/>
      <c r="F55" s="22"/>
      <c r="G55" s="22"/>
      <c r="H55" s="10"/>
      <c r="I55" s="10"/>
      <c r="J55" s="8"/>
    </row>
    <row r="56" spans="1:10">
      <c r="A56" s="21"/>
      <c r="B56" s="4"/>
      <c r="C56" s="4"/>
      <c r="D56" s="8"/>
      <c r="E56" s="9"/>
      <c r="F56" s="22"/>
      <c r="G56" s="22"/>
      <c r="H56" s="10"/>
      <c r="I56" s="10"/>
      <c r="J56" s="8"/>
    </row>
    <row r="57" spans="1:10">
      <c r="A57" s="21"/>
      <c r="B57" s="4"/>
      <c r="C57" s="4"/>
      <c r="D57" s="8"/>
      <c r="E57" s="9"/>
      <c r="F57" s="22"/>
      <c r="G57" s="22"/>
      <c r="H57" s="10"/>
      <c r="I57" s="10"/>
      <c r="J57" s="8"/>
    </row>
    <row r="58" spans="1:10">
      <c r="A58" s="21"/>
      <c r="B58" s="4"/>
      <c r="C58" s="4"/>
      <c r="D58" s="8"/>
      <c r="E58" s="9"/>
      <c r="F58" s="22"/>
      <c r="G58" s="22"/>
      <c r="H58" s="10"/>
      <c r="I58" s="10"/>
      <c r="J58" s="8"/>
    </row>
    <row r="59" spans="1:10">
      <c r="A59" s="21"/>
      <c r="B59" s="4"/>
      <c r="C59" s="4"/>
      <c r="D59" s="8"/>
      <c r="E59" s="9"/>
      <c r="F59" s="22"/>
      <c r="G59" s="22"/>
      <c r="H59" s="10"/>
      <c r="I59" s="10"/>
      <c r="J59" s="8"/>
    </row>
    <row r="60" spans="1:10">
      <c r="A60" s="21"/>
      <c r="B60" s="4"/>
      <c r="C60" s="4"/>
      <c r="D60" s="8"/>
      <c r="E60" s="9"/>
      <c r="F60" s="22"/>
      <c r="G60" s="22"/>
      <c r="H60" s="10"/>
      <c r="I60" s="10"/>
      <c r="J60" s="8"/>
    </row>
    <row r="61" spans="1:10">
      <c r="A61" s="21"/>
      <c r="B61" s="4"/>
      <c r="C61" s="4"/>
      <c r="D61" s="8"/>
      <c r="E61" s="9"/>
      <c r="F61" s="22"/>
      <c r="G61" s="22"/>
      <c r="H61" s="10"/>
      <c r="I61" s="10"/>
      <c r="J61" s="8"/>
    </row>
  </sheetData>
  <sheetProtection insertColumns="0" insertRows="0" deleteColumns="0" deleteRows="0"/>
  <mergeCells count="10">
    <mergeCell ref="H5:I5"/>
    <mergeCell ref="A10:B10"/>
    <mergeCell ref="A11:B11"/>
    <mergeCell ref="C43:D43"/>
    <mergeCell ref="C45:D45"/>
    <mergeCell ref="B16:C16"/>
    <mergeCell ref="B17:C17"/>
    <mergeCell ref="B18:C18"/>
    <mergeCell ref="A5:B5"/>
    <mergeCell ref="C5:F5"/>
  </mergeCells>
  <dataValidations disablePrompts="1" count="2">
    <dataValidation type="list" allowBlank="1" showInputMessage="1" showErrorMessage="1" sqref="I6" xr:uid="{00000000-0002-0000-0600-000000000000}">
      <formula1>#REF!</formula1>
    </dataValidation>
    <dataValidation operator="greaterThan" allowBlank="1" showInputMessage="1" showErrorMessage="1" sqref="C10:C12" xr:uid="{00000000-0002-0000-0600-000001000000}"/>
  </dataValidations>
  <pageMargins left="0.51181102362204722" right="0.51181102362204722" top="1.1811023622047245" bottom="0.74803149606299213" header="0.31496062992125984" footer="0.31496062992125984"/>
  <pageSetup scale="65" orientation="portrait" r:id="rId1"/>
  <headerFooter>
    <oddHeader>&amp;L&amp;"Arial,Cursiva"&amp;12OFERTA INSTITUCIONAL: &amp;"-,Cursiva"&amp;11Fortalecimiento comercial a pequeños prestadores de acueducto y alcantarillado
&amp;"-,Normal"Estimación Mínimo Vital al año&amp;R&amp;G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207"/>
  <sheetViews>
    <sheetView workbookViewId="0">
      <selection activeCell="D4" sqref="D4"/>
    </sheetView>
  </sheetViews>
  <sheetFormatPr defaultColWidth="9.140625" defaultRowHeight="12.95"/>
  <cols>
    <col min="1" max="1" width="9.140625" style="39"/>
    <col min="2" max="2" width="5.42578125" style="39" customWidth="1"/>
    <col min="3" max="3" width="5.140625" style="39" customWidth="1"/>
    <col min="4" max="4" width="16.7109375" style="39" customWidth="1"/>
    <col min="5" max="5" width="15.7109375" style="39" customWidth="1"/>
    <col min="6" max="22" width="3.42578125" style="39" customWidth="1"/>
    <col min="23" max="23" width="9.140625" style="39"/>
    <col min="24" max="24" width="13.42578125" style="39" customWidth="1"/>
    <col min="25" max="25" width="9.140625" style="39"/>
    <col min="26" max="26" width="5.42578125" style="39" customWidth="1"/>
    <col min="27" max="27" width="3.7109375" style="39" customWidth="1"/>
    <col min="28" max="28" width="5.140625" style="39" customWidth="1"/>
    <col min="29" max="257" width="9.140625" style="39"/>
    <col min="258" max="258" width="5.42578125" style="39" customWidth="1"/>
    <col min="259" max="259" width="5.140625" style="39" customWidth="1"/>
    <col min="260" max="260" width="16.7109375" style="39" customWidth="1"/>
    <col min="261" max="261" width="15.7109375" style="39" customWidth="1"/>
    <col min="262" max="278" width="3.42578125" style="39" customWidth="1"/>
    <col min="279" max="279" width="9.140625" style="39"/>
    <col min="280" max="280" width="13.42578125" style="39" customWidth="1"/>
    <col min="281" max="281" width="9.140625" style="39"/>
    <col min="282" max="282" width="5.42578125" style="39" customWidth="1"/>
    <col min="283" max="283" width="3.7109375" style="39" customWidth="1"/>
    <col min="284" max="284" width="5.140625" style="39" customWidth="1"/>
    <col min="285" max="513" width="9.140625" style="39"/>
    <col min="514" max="514" width="5.42578125" style="39" customWidth="1"/>
    <col min="515" max="515" width="5.140625" style="39" customWidth="1"/>
    <col min="516" max="516" width="16.7109375" style="39" customWidth="1"/>
    <col min="517" max="517" width="15.7109375" style="39" customWidth="1"/>
    <col min="518" max="534" width="3.42578125" style="39" customWidth="1"/>
    <col min="535" max="535" width="9.140625" style="39"/>
    <col min="536" max="536" width="13.42578125" style="39" customWidth="1"/>
    <col min="537" max="537" width="9.140625" style="39"/>
    <col min="538" max="538" width="5.42578125" style="39" customWidth="1"/>
    <col min="539" max="539" width="3.7109375" style="39" customWidth="1"/>
    <col min="540" max="540" width="5.140625" style="39" customWidth="1"/>
    <col min="541" max="769" width="9.140625" style="39"/>
    <col min="770" max="770" width="5.42578125" style="39" customWidth="1"/>
    <col min="771" max="771" width="5.140625" style="39" customWidth="1"/>
    <col min="772" max="772" width="16.7109375" style="39" customWidth="1"/>
    <col min="773" max="773" width="15.7109375" style="39" customWidth="1"/>
    <col min="774" max="790" width="3.42578125" style="39" customWidth="1"/>
    <col min="791" max="791" width="9.140625" style="39"/>
    <col min="792" max="792" width="13.42578125" style="39" customWidth="1"/>
    <col min="793" max="793" width="9.140625" style="39"/>
    <col min="794" max="794" width="5.42578125" style="39" customWidth="1"/>
    <col min="795" max="795" width="3.7109375" style="39" customWidth="1"/>
    <col min="796" max="796" width="5.140625" style="39" customWidth="1"/>
    <col min="797" max="1025" width="9.140625" style="39"/>
    <col min="1026" max="1026" width="5.42578125" style="39" customWidth="1"/>
    <col min="1027" max="1027" width="5.140625" style="39" customWidth="1"/>
    <col min="1028" max="1028" width="16.7109375" style="39" customWidth="1"/>
    <col min="1029" max="1029" width="15.7109375" style="39" customWidth="1"/>
    <col min="1030" max="1046" width="3.42578125" style="39" customWidth="1"/>
    <col min="1047" max="1047" width="9.140625" style="39"/>
    <col min="1048" max="1048" width="13.42578125" style="39" customWidth="1"/>
    <col min="1049" max="1049" width="9.140625" style="39"/>
    <col min="1050" max="1050" width="5.42578125" style="39" customWidth="1"/>
    <col min="1051" max="1051" width="3.7109375" style="39" customWidth="1"/>
    <col min="1052" max="1052" width="5.140625" style="39" customWidth="1"/>
    <col min="1053" max="1281" width="9.140625" style="39"/>
    <col min="1282" max="1282" width="5.42578125" style="39" customWidth="1"/>
    <col min="1283" max="1283" width="5.140625" style="39" customWidth="1"/>
    <col min="1284" max="1284" width="16.7109375" style="39" customWidth="1"/>
    <col min="1285" max="1285" width="15.7109375" style="39" customWidth="1"/>
    <col min="1286" max="1302" width="3.42578125" style="39" customWidth="1"/>
    <col min="1303" max="1303" width="9.140625" style="39"/>
    <col min="1304" max="1304" width="13.42578125" style="39" customWidth="1"/>
    <col min="1305" max="1305" width="9.140625" style="39"/>
    <col min="1306" max="1306" width="5.42578125" style="39" customWidth="1"/>
    <col min="1307" max="1307" width="3.7109375" style="39" customWidth="1"/>
    <col min="1308" max="1308" width="5.140625" style="39" customWidth="1"/>
    <col min="1309" max="1537" width="9.140625" style="39"/>
    <col min="1538" max="1538" width="5.42578125" style="39" customWidth="1"/>
    <col min="1539" max="1539" width="5.140625" style="39" customWidth="1"/>
    <col min="1540" max="1540" width="16.7109375" style="39" customWidth="1"/>
    <col min="1541" max="1541" width="15.7109375" style="39" customWidth="1"/>
    <col min="1542" max="1558" width="3.42578125" style="39" customWidth="1"/>
    <col min="1559" max="1559" width="9.140625" style="39"/>
    <col min="1560" max="1560" width="13.42578125" style="39" customWidth="1"/>
    <col min="1561" max="1561" width="9.140625" style="39"/>
    <col min="1562" max="1562" width="5.42578125" style="39" customWidth="1"/>
    <col min="1563" max="1563" width="3.7109375" style="39" customWidth="1"/>
    <col min="1564" max="1564" width="5.140625" style="39" customWidth="1"/>
    <col min="1565" max="1793" width="9.140625" style="39"/>
    <col min="1794" max="1794" width="5.42578125" style="39" customWidth="1"/>
    <col min="1795" max="1795" width="5.140625" style="39" customWidth="1"/>
    <col min="1796" max="1796" width="16.7109375" style="39" customWidth="1"/>
    <col min="1797" max="1797" width="15.7109375" style="39" customWidth="1"/>
    <col min="1798" max="1814" width="3.42578125" style="39" customWidth="1"/>
    <col min="1815" max="1815" width="9.140625" style="39"/>
    <col min="1816" max="1816" width="13.42578125" style="39" customWidth="1"/>
    <col min="1817" max="1817" width="9.140625" style="39"/>
    <col min="1818" max="1818" width="5.42578125" style="39" customWidth="1"/>
    <col min="1819" max="1819" width="3.7109375" style="39" customWidth="1"/>
    <col min="1820" max="1820" width="5.140625" style="39" customWidth="1"/>
    <col min="1821" max="2049" width="9.140625" style="39"/>
    <col min="2050" max="2050" width="5.42578125" style="39" customWidth="1"/>
    <col min="2051" max="2051" width="5.140625" style="39" customWidth="1"/>
    <col min="2052" max="2052" width="16.7109375" style="39" customWidth="1"/>
    <col min="2053" max="2053" width="15.7109375" style="39" customWidth="1"/>
    <col min="2054" max="2070" width="3.42578125" style="39" customWidth="1"/>
    <col min="2071" max="2071" width="9.140625" style="39"/>
    <col min="2072" max="2072" width="13.42578125" style="39" customWidth="1"/>
    <col min="2073" max="2073" width="9.140625" style="39"/>
    <col min="2074" max="2074" width="5.42578125" style="39" customWidth="1"/>
    <col min="2075" max="2075" width="3.7109375" style="39" customWidth="1"/>
    <col min="2076" max="2076" width="5.140625" style="39" customWidth="1"/>
    <col min="2077" max="2305" width="9.140625" style="39"/>
    <col min="2306" max="2306" width="5.42578125" style="39" customWidth="1"/>
    <col min="2307" max="2307" width="5.140625" style="39" customWidth="1"/>
    <col min="2308" max="2308" width="16.7109375" style="39" customWidth="1"/>
    <col min="2309" max="2309" width="15.7109375" style="39" customWidth="1"/>
    <col min="2310" max="2326" width="3.42578125" style="39" customWidth="1"/>
    <col min="2327" max="2327" width="9.140625" style="39"/>
    <col min="2328" max="2328" width="13.42578125" style="39" customWidth="1"/>
    <col min="2329" max="2329" width="9.140625" style="39"/>
    <col min="2330" max="2330" width="5.42578125" style="39" customWidth="1"/>
    <col min="2331" max="2331" width="3.7109375" style="39" customWidth="1"/>
    <col min="2332" max="2332" width="5.140625" style="39" customWidth="1"/>
    <col min="2333" max="2561" width="9.140625" style="39"/>
    <col min="2562" max="2562" width="5.42578125" style="39" customWidth="1"/>
    <col min="2563" max="2563" width="5.140625" style="39" customWidth="1"/>
    <col min="2564" max="2564" width="16.7109375" style="39" customWidth="1"/>
    <col min="2565" max="2565" width="15.7109375" style="39" customWidth="1"/>
    <col min="2566" max="2582" width="3.42578125" style="39" customWidth="1"/>
    <col min="2583" max="2583" width="9.140625" style="39"/>
    <col min="2584" max="2584" width="13.42578125" style="39" customWidth="1"/>
    <col min="2585" max="2585" width="9.140625" style="39"/>
    <col min="2586" max="2586" width="5.42578125" style="39" customWidth="1"/>
    <col min="2587" max="2587" width="3.7109375" style="39" customWidth="1"/>
    <col min="2588" max="2588" width="5.140625" style="39" customWidth="1"/>
    <col min="2589" max="2817" width="9.140625" style="39"/>
    <col min="2818" max="2818" width="5.42578125" style="39" customWidth="1"/>
    <col min="2819" max="2819" width="5.140625" style="39" customWidth="1"/>
    <col min="2820" max="2820" width="16.7109375" style="39" customWidth="1"/>
    <col min="2821" max="2821" width="15.7109375" style="39" customWidth="1"/>
    <col min="2822" max="2838" width="3.42578125" style="39" customWidth="1"/>
    <col min="2839" max="2839" width="9.140625" style="39"/>
    <col min="2840" max="2840" width="13.42578125" style="39" customWidth="1"/>
    <col min="2841" max="2841" width="9.140625" style="39"/>
    <col min="2842" max="2842" width="5.42578125" style="39" customWidth="1"/>
    <col min="2843" max="2843" width="3.7109375" style="39" customWidth="1"/>
    <col min="2844" max="2844" width="5.140625" style="39" customWidth="1"/>
    <col min="2845" max="3073" width="9.140625" style="39"/>
    <col min="3074" max="3074" width="5.42578125" style="39" customWidth="1"/>
    <col min="3075" max="3075" width="5.140625" style="39" customWidth="1"/>
    <col min="3076" max="3076" width="16.7109375" style="39" customWidth="1"/>
    <col min="3077" max="3077" width="15.7109375" style="39" customWidth="1"/>
    <col min="3078" max="3094" width="3.42578125" style="39" customWidth="1"/>
    <col min="3095" max="3095" width="9.140625" style="39"/>
    <col min="3096" max="3096" width="13.42578125" style="39" customWidth="1"/>
    <col min="3097" max="3097" width="9.140625" style="39"/>
    <col min="3098" max="3098" width="5.42578125" style="39" customWidth="1"/>
    <col min="3099" max="3099" width="3.7109375" style="39" customWidth="1"/>
    <col min="3100" max="3100" width="5.140625" style="39" customWidth="1"/>
    <col min="3101" max="3329" width="9.140625" style="39"/>
    <col min="3330" max="3330" width="5.42578125" style="39" customWidth="1"/>
    <col min="3331" max="3331" width="5.140625" style="39" customWidth="1"/>
    <col min="3332" max="3332" width="16.7109375" style="39" customWidth="1"/>
    <col min="3333" max="3333" width="15.7109375" style="39" customWidth="1"/>
    <col min="3334" max="3350" width="3.42578125" style="39" customWidth="1"/>
    <col min="3351" max="3351" width="9.140625" style="39"/>
    <col min="3352" max="3352" width="13.42578125" style="39" customWidth="1"/>
    <col min="3353" max="3353" width="9.140625" style="39"/>
    <col min="3354" max="3354" width="5.42578125" style="39" customWidth="1"/>
    <col min="3355" max="3355" width="3.7109375" style="39" customWidth="1"/>
    <col min="3356" max="3356" width="5.140625" style="39" customWidth="1"/>
    <col min="3357" max="3585" width="9.140625" style="39"/>
    <col min="3586" max="3586" width="5.42578125" style="39" customWidth="1"/>
    <col min="3587" max="3587" width="5.140625" style="39" customWidth="1"/>
    <col min="3588" max="3588" width="16.7109375" style="39" customWidth="1"/>
    <col min="3589" max="3589" width="15.7109375" style="39" customWidth="1"/>
    <col min="3590" max="3606" width="3.42578125" style="39" customWidth="1"/>
    <col min="3607" max="3607" width="9.140625" style="39"/>
    <col min="3608" max="3608" width="13.42578125" style="39" customWidth="1"/>
    <col min="3609" max="3609" width="9.140625" style="39"/>
    <col min="3610" max="3610" width="5.42578125" style="39" customWidth="1"/>
    <col min="3611" max="3611" width="3.7109375" style="39" customWidth="1"/>
    <col min="3612" max="3612" width="5.140625" style="39" customWidth="1"/>
    <col min="3613" max="3841" width="9.140625" style="39"/>
    <col min="3842" max="3842" width="5.42578125" style="39" customWidth="1"/>
    <col min="3843" max="3843" width="5.140625" style="39" customWidth="1"/>
    <col min="3844" max="3844" width="16.7109375" style="39" customWidth="1"/>
    <col min="3845" max="3845" width="15.7109375" style="39" customWidth="1"/>
    <col min="3846" max="3862" width="3.42578125" style="39" customWidth="1"/>
    <col min="3863" max="3863" width="9.140625" style="39"/>
    <col min="3864" max="3864" width="13.42578125" style="39" customWidth="1"/>
    <col min="3865" max="3865" width="9.140625" style="39"/>
    <col min="3866" max="3866" width="5.42578125" style="39" customWidth="1"/>
    <col min="3867" max="3867" width="3.7109375" style="39" customWidth="1"/>
    <col min="3868" max="3868" width="5.140625" style="39" customWidth="1"/>
    <col min="3869" max="4097" width="9.140625" style="39"/>
    <col min="4098" max="4098" width="5.42578125" style="39" customWidth="1"/>
    <col min="4099" max="4099" width="5.140625" style="39" customWidth="1"/>
    <col min="4100" max="4100" width="16.7109375" style="39" customWidth="1"/>
    <col min="4101" max="4101" width="15.7109375" style="39" customWidth="1"/>
    <col min="4102" max="4118" width="3.42578125" style="39" customWidth="1"/>
    <col min="4119" max="4119" width="9.140625" style="39"/>
    <col min="4120" max="4120" width="13.42578125" style="39" customWidth="1"/>
    <col min="4121" max="4121" width="9.140625" style="39"/>
    <col min="4122" max="4122" width="5.42578125" style="39" customWidth="1"/>
    <col min="4123" max="4123" width="3.7109375" style="39" customWidth="1"/>
    <col min="4124" max="4124" width="5.140625" style="39" customWidth="1"/>
    <col min="4125" max="4353" width="9.140625" style="39"/>
    <col min="4354" max="4354" width="5.42578125" style="39" customWidth="1"/>
    <col min="4355" max="4355" width="5.140625" style="39" customWidth="1"/>
    <col min="4356" max="4356" width="16.7109375" style="39" customWidth="1"/>
    <col min="4357" max="4357" width="15.7109375" style="39" customWidth="1"/>
    <col min="4358" max="4374" width="3.42578125" style="39" customWidth="1"/>
    <col min="4375" max="4375" width="9.140625" style="39"/>
    <col min="4376" max="4376" width="13.42578125" style="39" customWidth="1"/>
    <col min="4377" max="4377" width="9.140625" style="39"/>
    <col min="4378" max="4378" width="5.42578125" style="39" customWidth="1"/>
    <col min="4379" max="4379" width="3.7109375" style="39" customWidth="1"/>
    <col min="4380" max="4380" width="5.140625" style="39" customWidth="1"/>
    <col min="4381" max="4609" width="9.140625" style="39"/>
    <col min="4610" max="4610" width="5.42578125" style="39" customWidth="1"/>
    <col min="4611" max="4611" width="5.140625" style="39" customWidth="1"/>
    <col min="4612" max="4612" width="16.7109375" style="39" customWidth="1"/>
    <col min="4613" max="4613" width="15.7109375" style="39" customWidth="1"/>
    <col min="4614" max="4630" width="3.42578125" style="39" customWidth="1"/>
    <col min="4631" max="4631" width="9.140625" style="39"/>
    <col min="4632" max="4632" width="13.42578125" style="39" customWidth="1"/>
    <col min="4633" max="4633" width="9.140625" style="39"/>
    <col min="4634" max="4634" width="5.42578125" style="39" customWidth="1"/>
    <col min="4635" max="4635" width="3.7109375" style="39" customWidth="1"/>
    <col min="4636" max="4636" width="5.140625" style="39" customWidth="1"/>
    <col min="4637" max="4865" width="9.140625" style="39"/>
    <col min="4866" max="4866" width="5.42578125" style="39" customWidth="1"/>
    <col min="4867" max="4867" width="5.140625" style="39" customWidth="1"/>
    <col min="4868" max="4868" width="16.7109375" style="39" customWidth="1"/>
    <col min="4869" max="4869" width="15.7109375" style="39" customWidth="1"/>
    <col min="4870" max="4886" width="3.42578125" style="39" customWidth="1"/>
    <col min="4887" max="4887" width="9.140625" style="39"/>
    <col min="4888" max="4888" width="13.42578125" style="39" customWidth="1"/>
    <col min="4889" max="4889" width="9.140625" style="39"/>
    <col min="4890" max="4890" width="5.42578125" style="39" customWidth="1"/>
    <col min="4891" max="4891" width="3.7109375" style="39" customWidth="1"/>
    <col min="4892" max="4892" width="5.140625" style="39" customWidth="1"/>
    <col min="4893" max="5121" width="9.140625" style="39"/>
    <col min="5122" max="5122" width="5.42578125" style="39" customWidth="1"/>
    <col min="5123" max="5123" width="5.140625" style="39" customWidth="1"/>
    <col min="5124" max="5124" width="16.7109375" style="39" customWidth="1"/>
    <col min="5125" max="5125" width="15.7109375" style="39" customWidth="1"/>
    <col min="5126" max="5142" width="3.42578125" style="39" customWidth="1"/>
    <col min="5143" max="5143" width="9.140625" style="39"/>
    <col min="5144" max="5144" width="13.42578125" style="39" customWidth="1"/>
    <col min="5145" max="5145" width="9.140625" style="39"/>
    <col min="5146" max="5146" width="5.42578125" style="39" customWidth="1"/>
    <col min="5147" max="5147" width="3.7109375" style="39" customWidth="1"/>
    <col min="5148" max="5148" width="5.140625" style="39" customWidth="1"/>
    <col min="5149" max="5377" width="9.140625" style="39"/>
    <col min="5378" max="5378" width="5.42578125" style="39" customWidth="1"/>
    <col min="5379" max="5379" width="5.140625" style="39" customWidth="1"/>
    <col min="5380" max="5380" width="16.7109375" style="39" customWidth="1"/>
    <col min="5381" max="5381" width="15.7109375" style="39" customWidth="1"/>
    <col min="5382" max="5398" width="3.42578125" style="39" customWidth="1"/>
    <col min="5399" max="5399" width="9.140625" style="39"/>
    <col min="5400" max="5400" width="13.42578125" style="39" customWidth="1"/>
    <col min="5401" max="5401" width="9.140625" style="39"/>
    <col min="5402" max="5402" width="5.42578125" style="39" customWidth="1"/>
    <col min="5403" max="5403" width="3.7109375" style="39" customWidth="1"/>
    <col min="5404" max="5404" width="5.140625" style="39" customWidth="1"/>
    <col min="5405" max="5633" width="9.140625" style="39"/>
    <col min="5634" max="5634" width="5.42578125" style="39" customWidth="1"/>
    <col min="5635" max="5635" width="5.140625" style="39" customWidth="1"/>
    <col min="5636" max="5636" width="16.7109375" style="39" customWidth="1"/>
    <col min="5637" max="5637" width="15.7109375" style="39" customWidth="1"/>
    <col min="5638" max="5654" width="3.42578125" style="39" customWidth="1"/>
    <col min="5655" max="5655" width="9.140625" style="39"/>
    <col min="5656" max="5656" width="13.42578125" style="39" customWidth="1"/>
    <col min="5657" max="5657" width="9.140625" style="39"/>
    <col min="5658" max="5658" width="5.42578125" style="39" customWidth="1"/>
    <col min="5659" max="5659" width="3.7109375" style="39" customWidth="1"/>
    <col min="5660" max="5660" width="5.140625" style="39" customWidth="1"/>
    <col min="5661" max="5889" width="9.140625" style="39"/>
    <col min="5890" max="5890" width="5.42578125" style="39" customWidth="1"/>
    <col min="5891" max="5891" width="5.140625" style="39" customWidth="1"/>
    <col min="5892" max="5892" width="16.7109375" style="39" customWidth="1"/>
    <col min="5893" max="5893" width="15.7109375" style="39" customWidth="1"/>
    <col min="5894" max="5910" width="3.42578125" style="39" customWidth="1"/>
    <col min="5911" max="5911" width="9.140625" style="39"/>
    <col min="5912" max="5912" width="13.42578125" style="39" customWidth="1"/>
    <col min="5913" max="5913" width="9.140625" style="39"/>
    <col min="5914" max="5914" width="5.42578125" style="39" customWidth="1"/>
    <col min="5915" max="5915" width="3.7109375" style="39" customWidth="1"/>
    <col min="5916" max="5916" width="5.140625" style="39" customWidth="1"/>
    <col min="5917" max="6145" width="9.140625" style="39"/>
    <col min="6146" max="6146" width="5.42578125" style="39" customWidth="1"/>
    <col min="6147" max="6147" width="5.140625" style="39" customWidth="1"/>
    <col min="6148" max="6148" width="16.7109375" style="39" customWidth="1"/>
    <col min="6149" max="6149" width="15.7109375" style="39" customWidth="1"/>
    <col min="6150" max="6166" width="3.42578125" style="39" customWidth="1"/>
    <col min="6167" max="6167" width="9.140625" style="39"/>
    <col min="6168" max="6168" width="13.42578125" style="39" customWidth="1"/>
    <col min="6169" max="6169" width="9.140625" style="39"/>
    <col min="6170" max="6170" width="5.42578125" style="39" customWidth="1"/>
    <col min="6171" max="6171" width="3.7109375" style="39" customWidth="1"/>
    <col min="6172" max="6172" width="5.140625" style="39" customWidth="1"/>
    <col min="6173" max="6401" width="9.140625" style="39"/>
    <col min="6402" max="6402" width="5.42578125" style="39" customWidth="1"/>
    <col min="6403" max="6403" width="5.140625" style="39" customWidth="1"/>
    <col min="6404" max="6404" width="16.7109375" style="39" customWidth="1"/>
    <col min="6405" max="6405" width="15.7109375" style="39" customWidth="1"/>
    <col min="6406" max="6422" width="3.42578125" style="39" customWidth="1"/>
    <col min="6423" max="6423" width="9.140625" style="39"/>
    <col min="6424" max="6424" width="13.42578125" style="39" customWidth="1"/>
    <col min="6425" max="6425" width="9.140625" style="39"/>
    <col min="6426" max="6426" width="5.42578125" style="39" customWidth="1"/>
    <col min="6427" max="6427" width="3.7109375" style="39" customWidth="1"/>
    <col min="6428" max="6428" width="5.140625" style="39" customWidth="1"/>
    <col min="6429" max="6657" width="9.140625" style="39"/>
    <col min="6658" max="6658" width="5.42578125" style="39" customWidth="1"/>
    <col min="6659" max="6659" width="5.140625" style="39" customWidth="1"/>
    <col min="6660" max="6660" width="16.7109375" style="39" customWidth="1"/>
    <col min="6661" max="6661" width="15.7109375" style="39" customWidth="1"/>
    <col min="6662" max="6678" width="3.42578125" style="39" customWidth="1"/>
    <col min="6679" max="6679" width="9.140625" style="39"/>
    <col min="6680" max="6680" width="13.42578125" style="39" customWidth="1"/>
    <col min="6681" max="6681" width="9.140625" style="39"/>
    <col min="6682" max="6682" width="5.42578125" style="39" customWidth="1"/>
    <col min="6683" max="6683" width="3.7109375" style="39" customWidth="1"/>
    <col min="6684" max="6684" width="5.140625" style="39" customWidth="1"/>
    <col min="6685" max="6913" width="9.140625" style="39"/>
    <col min="6914" max="6914" width="5.42578125" style="39" customWidth="1"/>
    <col min="6915" max="6915" width="5.140625" style="39" customWidth="1"/>
    <col min="6916" max="6916" width="16.7109375" style="39" customWidth="1"/>
    <col min="6917" max="6917" width="15.7109375" style="39" customWidth="1"/>
    <col min="6918" max="6934" width="3.42578125" style="39" customWidth="1"/>
    <col min="6935" max="6935" width="9.140625" style="39"/>
    <col min="6936" max="6936" width="13.42578125" style="39" customWidth="1"/>
    <col min="6937" max="6937" width="9.140625" style="39"/>
    <col min="6938" max="6938" width="5.42578125" style="39" customWidth="1"/>
    <col min="6939" max="6939" width="3.7109375" style="39" customWidth="1"/>
    <col min="6940" max="6940" width="5.140625" style="39" customWidth="1"/>
    <col min="6941" max="7169" width="9.140625" style="39"/>
    <col min="7170" max="7170" width="5.42578125" style="39" customWidth="1"/>
    <col min="7171" max="7171" width="5.140625" style="39" customWidth="1"/>
    <col min="7172" max="7172" width="16.7109375" style="39" customWidth="1"/>
    <col min="7173" max="7173" width="15.7109375" style="39" customWidth="1"/>
    <col min="7174" max="7190" width="3.42578125" style="39" customWidth="1"/>
    <col min="7191" max="7191" width="9.140625" style="39"/>
    <col min="7192" max="7192" width="13.42578125" style="39" customWidth="1"/>
    <col min="7193" max="7193" width="9.140625" style="39"/>
    <col min="7194" max="7194" width="5.42578125" style="39" customWidth="1"/>
    <col min="7195" max="7195" width="3.7109375" style="39" customWidth="1"/>
    <col min="7196" max="7196" width="5.140625" style="39" customWidth="1"/>
    <col min="7197" max="7425" width="9.140625" style="39"/>
    <col min="7426" max="7426" width="5.42578125" style="39" customWidth="1"/>
    <col min="7427" max="7427" width="5.140625" style="39" customWidth="1"/>
    <col min="7428" max="7428" width="16.7109375" style="39" customWidth="1"/>
    <col min="7429" max="7429" width="15.7109375" style="39" customWidth="1"/>
    <col min="7430" max="7446" width="3.42578125" style="39" customWidth="1"/>
    <col min="7447" max="7447" width="9.140625" style="39"/>
    <col min="7448" max="7448" width="13.42578125" style="39" customWidth="1"/>
    <col min="7449" max="7449" width="9.140625" style="39"/>
    <col min="7450" max="7450" width="5.42578125" style="39" customWidth="1"/>
    <col min="7451" max="7451" width="3.7109375" style="39" customWidth="1"/>
    <col min="7452" max="7452" width="5.140625" style="39" customWidth="1"/>
    <col min="7453" max="7681" width="9.140625" style="39"/>
    <col min="7682" max="7682" width="5.42578125" style="39" customWidth="1"/>
    <col min="7683" max="7683" width="5.140625" style="39" customWidth="1"/>
    <col min="7684" max="7684" width="16.7109375" style="39" customWidth="1"/>
    <col min="7685" max="7685" width="15.7109375" style="39" customWidth="1"/>
    <col min="7686" max="7702" width="3.42578125" style="39" customWidth="1"/>
    <col min="7703" max="7703" width="9.140625" style="39"/>
    <col min="7704" max="7704" width="13.42578125" style="39" customWidth="1"/>
    <col min="7705" max="7705" width="9.140625" style="39"/>
    <col min="7706" max="7706" width="5.42578125" style="39" customWidth="1"/>
    <col min="7707" max="7707" width="3.7109375" style="39" customWidth="1"/>
    <col min="7708" max="7708" width="5.140625" style="39" customWidth="1"/>
    <col min="7709" max="7937" width="9.140625" style="39"/>
    <col min="7938" max="7938" width="5.42578125" style="39" customWidth="1"/>
    <col min="7939" max="7939" width="5.140625" style="39" customWidth="1"/>
    <col min="7940" max="7940" width="16.7109375" style="39" customWidth="1"/>
    <col min="7941" max="7941" width="15.7109375" style="39" customWidth="1"/>
    <col min="7942" max="7958" width="3.42578125" style="39" customWidth="1"/>
    <col min="7959" max="7959" width="9.140625" style="39"/>
    <col min="7960" max="7960" width="13.42578125" style="39" customWidth="1"/>
    <col min="7961" max="7961" width="9.140625" style="39"/>
    <col min="7962" max="7962" width="5.42578125" style="39" customWidth="1"/>
    <col min="7963" max="7963" width="3.7109375" style="39" customWidth="1"/>
    <col min="7964" max="7964" width="5.140625" style="39" customWidth="1"/>
    <col min="7965" max="8193" width="9.140625" style="39"/>
    <col min="8194" max="8194" width="5.42578125" style="39" customWidth="1"/>
    <col min="8195" max="8195" width="5.140625" style="39" customWidth="1"/>
    <col min="8196" max="8196" width="16.7109375" style="39" customWidth="1"/>
    <col min="8197" max="8197" width="15.7109375" style="39" customWidth="1"/>
    <col min="8198" max="8214" width="3.42578125" style="39" customWidth="1"/>
    <col min="8215" max="8215" width="9.140625" style="39"/>
    <col min="8216" max="8216" width="13.42578125" style="39" customWidth="1"/>
    <col min="8217" max="8217" width="9.140625" style="39"/>
    <col min="8218" max="8218" width="5.42578125" style="39" customWidth="1"/>
    <col min="8219" max="8219" width="3.7109375" style="39" customWidth="1"/>
    <col min="8220" max="8220" width="5.140625" style="39" customWidth="1"/>
    <col min="8221" max="8449" width="9.140625" style="39"/>
    <col min="8450" max="8450" width="5.42578125" style="39" customWidth="1"/>
    <col min="8451" max="8451" width="5.140625" style="39" customWidth="1"/>
    <col min="8452" max="8452" width="16.7109375" style="39" customWidth="1"/>
    <col min="8453" max="8453" width="15.7109375" style="39" customWidth="1"/>
    <col min="8454" max="8470" width="3.42578125" style="39" customWidth="1"/>
    <col min="8471" max="8471" width="9.140625" style="39"/>
    <col min="8472" max="8472" width="13.42578125" style="39" customWidth="1"/>
    <col min="8473" max="8473" width="9.140625" style="39"/>
    <col min="8474" max="8474" width="5.42578125" style="39" customWidth="1"/>
    <col min="8475" max="8475" width="3.7109375" style="39" customWidth="1"/>
    <col min="8476" max="8476" width="5.140625" style="39" customWidth="1"/>
    <col min="8477" max="8705" width="9.140625" style="39"/>
    <col min="8706" max="8706" width="5.42578125" style="39" customWidth="1"/>
    <col min="8707" max="8707" width="5.140625" style="39" customWidth="1"/>
    <col min="8708" max="8708" width="16.7109375" style="39" customWidth="1"/>
    <col min="8709" max="8709" width="15.7109375" style="39" customWidth="1"/>
    <col min="8710" max="8726" width="3.42578125" style="39" customWidth="1"/>
    <col min="8727" max="8727" width="9.140625" style="39"/>
    <col min="8728" max="8728" width="13.42578125" style="39" customWidth="1"/>
    <col min="8729" max="8729" width="9.140625" style="39"/>
    <col min="8730" max="8730" width="5.42578125" style="39" customWidth="1"/>
    <col min="8731" max="8731" width="3.7109375" style="39" customWidth="1"/>
    <col min="8732" max="8732" width="5.140625" style="39" customWidth="1"/>
    <col min="8733" max="8961" width="9.140625" style="39"/>
    <col min="8962" max="8962" width="5.42578125" style="39" customWidth="1"/>
    <col min="8963" max="8963" width="5.140625" style="39" customWidth="1"/>
    <col min="8964" max="8964" width="16.7109375" style="39" customWidth="1"/>
    <col min="8965" max="8965" width="15.7109375" style="39" customWidth="1"/>
    <col min="8966" max="8982" width="3.42578125" style="39" customWidth="1"/>
    <col min="8983" max="8983" width="9.140625" style="39"/>
    <col min="8984" max="8984" width="13.42578125" style="39" customWidth="1"/>
    <col min="8985" max="8985" width="9.140625" style="39"/>
    <col min="8986" max="8986" width="5.42578125" style="39" customWidth="1"/>
    <col min="8987" max="8987" width="3.7109375" style="39" customWidth="1"/>
    <col min="8988" max="8988" width="5.140625" style="39" customWidth="1"/>
    <col min="8989" max="9217" width="9.140625" style="39"/>
    <col min="9218" max="9218" width="5.42578125" style="39" customWidth="1"/>
    <col min="9219" max="9219" width="5.140625" style="39" customWidth="1"/>
    <col min="9220" max="9220" width="16.7109375" style="39" customWidth="1"/>
    <col min="9221" max="9221" width="15.7109375" style="39" customWidth="1"/>
    <col min="9222" max="9238" width="3.42578125" style="39" customWidth="1"/>
    <col min="9239" max="9239" width="9.140625" style="39"/>
    <col min="9240" max="9240" width="13.42578125" style="39" customWidth="1"/>
    <col min="9241" max="9241" width="9.140625" style="39"/>
    <col min="9242" max="9242" width="5.42578125" style="39" customWidth="1"/>
    <col min="9243" max="9243" width="3.7109375" style="39" customWidth="1"/>
    <col min="9244" max="9244" width="5.140625" style="39" customWidth="1"/>
    <col min="9245" max="9473" width="9.140625" style="39"/>
    <col min="9474" max="9474" width="5.42578125" style="39" customWidth="1"/>
    <col min="9475" max="9475" width="5.140625" style="39" customWidth="1"/>
    <col min="9476" max="9476" width="16.7109375" style="39" customWidth="1"/>
    <col min="9477" max="9477" width="15.7109375" style="39" customWidth="1"/>
    <col min="9478" max="9494" width="3.42578125" style="39" customWidth="1"/>
    <col min="9495" max="9495" width="9.140625" style="39"/>
    <col min="9496" max="9496" width="13.42578125" style="39" customWidth="1"/>
    <col min="9497" max="9497" width="9.140625" style="39"/>
    <col min="9498" max="9498" width="5.42578125" style="39" customWidth="1"/>
    <col min="9499" max="9499" width="3.7109375" style="39" customWidth="1"/>
    <col min="9500" max="9500" width="5.140625" style="39" customWidth="1"/>
    <col min="9501" max="9729" width="9.140625" style="39"/>
    <col min="9730" max="9730" width="5.42578125" style="39" customWidth="1"/>
    <col min="9731" max="9731" width="5.140625" style="39" customWidth="1"/>
    <col min="9732" max="9732" width="16.7109375" style="39" customWidth="1"/>
    <col min="9733" max="9733" width="15.7109375" style="39" customWidth="1"/>
    <col min="9734" max="9750" width="3.42578125" style="39" customWidth="1"/>
    <col min="9751" max="9751" width="9.140625" style="39"/>
    <col min="9752" max="9752" width="13.42578125" style="39" customWidth="1"/>
    <col min="9753" max="9753" width="9.140625" style="39"/>
    <col min="9754" max="9754" width="5.42578125" style="39" customWidth="1"/>
    <col min="9755" max="9755" width="3.7109375" style="39" customWidth="1"/>
    <col min="9756" max="9756" width="5.140625" style="39" customWidth="1"/>
    <col min="9757" max="9985" width="9.140625" style="39"/>
    <col min="9986" max="9986" width="5.42578125" style="39" customWidth="1"/>
    <col min="9987" max="9987" width="5.140625" style="39" customWidth="1"/>
    <col min="9988" max="9988" width="16.7109375" style="39" customWidth="1"/>
    <col min="9989" max="9989" width="15.7109375" style="39" customWidth="1"/>
    <col min="9990" max="10006" width="3.42578125" style="39" customWidth="1"/>
    <col min="10007" max="10007" width="9.140625" style="39"/>
    <col min="10008" max="10008" width="13.42578125" style="39" customWidth="1"/>
    <col min="10009" max="10009" width="9.140625" style="39"/>
    <col min="10010" max="10010" width="5.42578125" style="39" customWidth="1"/>
    <col min="10011" max="10011" width="3.7109375" style="39" customWidth="1"/>
    <col min="10012" max="10012" width="5.140625" style="39" customWidth="1"/>
    <col min="10013" max="10241" width="9.140625" style="39"/>
    <col min="10242" max="10242" width="5.42578125" style="39" customWidth="1"/>
    <col min="10243" max="10243" width="5.140625" style="39" customWidth="1"/>
    <col min="10244" max="10244" width="16.7109375" style="39" customWidth="1"/>
    <col min="10245" max="10245" width="15.7109375" style="39" customWidth="1"/>
    <col min="10246" max="10262" width="3.42578125" style="39" customWidth="1"/>
    <col min="10263" max="10263" width="9.140625" style="39"/>
    <col min="10264" max="10264" width="13.42578125" style="39" customWidth="1"/>
    <col min="10265" max="10265" width="9.140625" style="39"/>
    <col min="10266" max="10266" width="5.42578125" style="39" customWidth="1"/>
    <col min="10267" max="10267" width="3.7109375" style="39" customWidth="1"/>
    <col min="10268" max="10268" width="5.140625" style="39" customWidth="1"/>
    <col min="10269" max="10497" width="9.140625" style="39"/>
    <col min="10498" max="10498" width="5.42578125" style="39" customWidth="1"/>
    <col min="10499" max="10499" width="5.140625" style="39" customWidth="1"/>
    <col min="10500" max="10500" width="16.7109375" style="39" customWidth="1"/>
    <col min="10501" max="10501" width="15.7109375" style="39" customWidth="1"/>
    <col min="10502" max="10518" width="3.42578125" style="39" customWidth="1"/>
    <col min="10519" max="10519" width="9.140625" style="39"/>
    <col min="10520" max="10520" width="13.42578125" style="39" customWidth="1"/>
    <col min="10521" max="10521" width="9.140625" style="39"/>
    <col min="10522" max="10522" width="5.42578125" style="39" customWidth="1"/>
    <col min="10523" max="10523" width="3.7109375" style="39" customWidth="1"/>
    <col min="10524" max="10524" width="5.140625" style="39" customWidth="1"/>
    <col min="10525" max="10753" width="9.140625" style="39"/>
    <col min="10754" max="10754" width="5.42578125" style="39" customWidth="1"/>
    <col min="10755" max="10755" width="5.140625" style="39" customWidth="1"/>
    <col min="10756" max="10756" width="16.7109375" style="39" customWidth="1"/>
    <col min="10757" max="10757" width="15.7109375" style="39" customWidth="1"/>
    <col min="10758" max="10774" width="3.42578125" style="39" customWidth="1"/>
    <col min="10775" max="10775" width="9.140625" style="39"/>
    <col min="10776" max="10776" width="13.42578125" style="39" customWidth="1"/>
    <col min="10777" max="10777" width="9.140625" style="39"/>
    <col min="10778" max="10778" width="5.42578125" style="39" customWidth="1"/>
    <col min="10779" max="10779" width="3.7109375" style="39" customWidth="1"/>
    <col min="10780" max="10780" width="5.140625" style="39" customWidth="1"/>
    <col min="10781" max="11009" width="9.140625" style="39"/>
    <col min="11010" max="11010" width="5.42578125" style="39" customWidth="1"/>
    <col min="11011" max="11011" width="5.140625" style="39" customWidth="1"/>
    <col min="11012" max="11012" width="16.7109375" style="39" customWidth="1"/>
    <col min="11013" max="11013" width="15.7109375" style="39" customWidth="1"/>
    <col min="11014" max="11030" width="3.42578125" style="39" customWidth="1"/>
    <col min="11031" max="11031" width="9.140625" style="39"/>
    <col min="11032" max="11032" width="13.42578125" style="39" customWidth="1"/>
    <col min="11033" max="11033" width="9.140625" style="39"/>
    <col min="11034" max="11034" width="5.42578125" style="39" customWidth="1"/>
    <col min="11035" max="11035" width="3.7109375" style="39" customWidth="1"/>
    <col min="11036" max="11036" width="5.140625" style="39" customWidth="1"/>
    <col min="11037" max="11265" width="9.140625" style="39"/>
    <col min="11266" max="11266" width="5.42578125" style="39" customWidth="1"/>
    <col min="11267" max="11267" width="5.140625" style="39" customWidth="1"/>
    <col min="11268" max="11268" width="16.7109375" style="39" customWidth="1"/>
    <col min="11269" max="11269" width="15.7109375" style="39" customWidth="1"/>
    <col min="11270" max="11286" width="3.42578125" style="39" customWidth="1"/>
    <col min="11287" max="11287" width="9.140625" style="39"/>
    <col min="11288" max="11288" width="13.42578125" style="39" customWidth="1"/>
    <col min="11289" max="11289" width="9.140625" style="39"/>
    <col min="11290" max="11290" width="5.42578125" style="39" customWidth="1"/>
    <col min="11291" max="11291" width="3.7109375" style="39" customWidth="1"/>
    <col min="11292" max="11292" width="5.140625" style="39" customWidth="1"/>
    <col min="11293" max="11521" width="9.140625" style="39"/>
    <col min="11522" max="11522" width="5.42578125" style="39" customWidth="1"/>
    <col min="11523" max="11523" width="5.140625" style="39" customWidth="1"/>
    <col min="11524" max="11524" width="16.7109375" style="39" customWidth="1"/>
    <col min="11525" max="11525" width="15.7109375" style="39" customWidth="1"/>
    <col min="11526" max="11542" width="3.42578125" style="39" customWidth="1"/>
    <col min="11543" max="11543" width="9.140625" style="39"/>
    <col min="11544" max="11544" width="13.42578125" style="39" customWidth="1"/>
    <col min="11545" max="11545" width="9.140625" style="39"/>
    <col min="11546" max="11546" width="5.42578125" style="39" customWidth="1"/>
    <col min="11547" max="11547" width="3.7109375" style="39" customWidth="1"/>
    <col min="11548" max="11548" width="5.140625" style="39" customWidth="1"/>
    <col min="11549" max="11777" width="9.140625" style="39"/>
    <col min="11778" max="11778" width="5.42578125" style="39" customWidth="1"/>
    <col min="11779" max="11779" width="5.140625" style="39" customWidth="1"/>
    <col min="11780" max="11780" width="16.7109375" style="39" customWidth="1"/>
    <col min="11781" max="11781" width="15.7109375" style="39" customWidth="1"/>
    <col min="11782" max="11798" width="3.42578125" style="39" customWidth="1"/>
    <col min="11799" max="11799" width="9.140625" style="39"/>
    <col min="11800" max="11800" width="13.42578125" style="39" customWidth="1"/>
    <col min="11801" max="11801" width="9.140625" style="39"/>
    <col min="11802" max="11802" width="5.42578125" style="39" customWidth="1"/>
    <col min="11803" max="11803" width="3.7109375" style="39" customWidth="1"/>
    <col min="11804" max="11804" width="5.140625" style="39" customWidth="1"/>
    <col min="11805" max="12033" width="9.140625" style="39"/>
    <col min="12034" max="12034" width="5.42578125" style="39" customWidth="1"/>
    <col min="12035" max="12035" width="5.140625" style="39" customWidth="1"/>
    <col min="12036" max="12036" width="16.7109375" style="39" customWidth="1"/>
    <col min="12037" max="12037" width="15.7109375" style="39" customWidth="1"/>
    <col min="12038" max="12054" width="3.42578125" style="39" customWidth="1"/>
    <col min="12055" max="12055" width="9.140625" style="39"/>
    <col min="12056" max="12056" width="13.42578125" style="39" customWidth="1"/>
    <col min="12057" max="12057" width="9.140625" style="39"/>
    <col min="12058" max="12058" width="5.42578125" style="39" customWidth="1"/>
    <col min="12059" max="12059" width="3.7109375" style="39" customWidth="1"/>
    <col min="12060" max="12060" width="5.140625" style="39" customWidth="1"/>
    <col min="12061" max="12289" width="9.140625" style="39"/>
    <col min="12290" max="12290" width="5.42578125" style="39" customWidth="1"/>
    <col min="12291" max="12291" width="5.140625" style="39" customWidth="1"/>
    <col min="12292" max="12292" width="16.7109375" style="39" customWidth="1"/>
    <col min="12293" max="12293" width="15.7109375" style="39" customWidth="1"/>
    <col min="12294" max="12310" width="3.42578125" style="39" customWidth="1"/>
    <col min="12311" max="12311" width="9.140625" style="39"/>
    <col min="12312" max="12312" width="13.42578125" style="39" customWidth="1"/>
    <col min="12313" max="12313" width="9.140625" style="39"/>
    <col min="12314" max="12314" width="5.42578125" style="39" customWidth="1"/>
    <col min="12315" max="12315" width="3.7109375" style="39" customWidth="1"/>
    <col min="12316" max="12316" width="5.140625" style="39" customWidth="1"/>
    <col min="12317" max="12545" width="9.140625" style="39"/>
    <col min="12546" max="12546" width="5.42578125" style="39" customWidth="1"/>
    <col min="12547" max="12547" width="5.140625" style="39" customWidth="1"/>
    <col min="12548" max="12548" width="16.7109375" style="39" customWidth="1"/>
    <col min="12549" max="12549" width="15.7109375" style="39" customWidth="1"/>
    <col min="12550" max="12566" width="3.42578125" style="39" customWidth="1"/>
    <col min="12567" max="12567" width="9.140625" style="39"/>
    <col min="12568" max="12568" width="13.42578125" style="39" customWidth="1"/>
    <col min="12569" max="12569" width="9.140625" style="39"/>
    <col min="12570" max="12570" width="5.42578125" style="39" customWidth="1"/>
    <col min="12571" max="12571" width="3.7109375" style="39" customWidth="1"/>
    <col min="12572" max="12572" width="5.140625" style="39" customWidth="1"/>
    <col min="12573" max="12801" width="9.140625" style="39"/>
    <col min="12802" max="12802" width="5.42578125" style="39" customWidth="1"/>
    <col min="12803" max="12803" width="5.140625" style="39" customWidth="1"/>
    <col min="12804" max="12804" width="16.7109375" style="39" customWidth="1"/>
    <col min="12805" max="12805" width="15.7109375" style="39" customWidth="1"/>
    <col min="12806" max="12822" width="3.42578125" style="39" customWidth="1"/>
    <col min="12823" max="12823" width="9.140625" style="39"/>
    <col min="12824" max="12824" width="13.42578125" style="39" customWidth="1"/>
    <col min="12825" max="12825" width="9.140625" style="39"/>
    <col min="12826" max="12826" width="5.42578125" style="39" customWidth="1"/>
    <col min="12827" max="12827" width="3.7109375" style="39" customWidth="1"/>
    <col min="12828" max="12828" width="5.140625" style="39" customWidth="1"/>
    <col min="12829" max="13057" width="9.140625" style="39"/>
    <col min="13058" max="13058" width="5.42578125" style="39" customWidth="1"/>
    <col min="13059" max="13059" width="5.140625" style="39" customWidth="1"/>
    <col min="13060" max="13060" width="16.7109375" style="39" customWidth="1"/>
    <col min="13061" max="13061" width="15.7109375" style="39" customWidth="1"/>
    <col min="13062" max="13078" width="3.42578125" style="39" customWidth="1"/>
    <col min="13079" max="13079" width="9.140625" style="39"/>
    <col min="13080" max="13080" width="13.42578125" style="39" customWidth="1"/>
    <col min="13081" max="13081" width="9.140625" style="39"/>
    <col min="13082" max="13082" width="5.42578125" style="39" customWidth="1"/>
    <col min="13083" max="13083" width="3.7109375" style="39" customWidth="1"/>
    <col min="13084" max="13084" width="5.140625" style="39" customWidth="1"/>
    <col min="13085" max="13313" width="9.140625" style="39"/>
    <col min="13314" max="13314" width="5.42578125" style="39" customWidth="1"/>
    <col min="13315" max="13315" width="5.140625" style="39" customWidth="1"/>
    <col min="13316" max="13316" width="16.7109375" style="39" customWidth="1"/>
    <col min="13317" max="13317" width="15.7109375" style="39" customWidth="1"/>
    <col min="13318" max="13334" width="3.42578125" style="39" customWidth="1"/>
    <col min="13335" max="13335" width="9.140625" style="39"/>
    <col min="13336" max="13336" width="13.42578125" style="39" customWidth="1"/>
    <col min="13337" max="13337" width="9.140625" style="39"/>
    <col min="13338" max="13338" width="5.42578125" style="39" customWidth="1"/>
    <col min="13339" max="13339" width="3.7109375" style="39" customWidth="1"/>
    <col min="13340" max="13340" width="5.140625" style="39" customWidth="1"/>
    <col min="13341" max="13569" width="9.140625" style="39"/>
    <col min="13570" max="13570" width="5.42578125" style="39" customWidth="1"/>
    <col min="13571" max="13571" width="5.140625" style="39" customWidth="1"/>
    <col min="13572" max="13572" width="16.7109375" style="39" customWidth="1"/>
    <col min="13573" max="13573" width="15.7109375" style="39" customWidth="1"/>
    <col min="13574" max="13590" width="3.42578125" style="39" customWidth="1"/>
    <col min="13591" max="13591" width="9.140625" style="39"/>
    <col min="13592" max="13592" width="13.42578125" style="39" customWidth="1"/>
    <col min="13593" max="13593" width="9.140625" style="39"/>
    <col min="13594" max="13594" width="5.42578125" style="39" customWidth="1"/>
    <col min="13595" max="13595" width="3.7109375" style="39" customWidth="1"/>
    <col min="13596" max="13596" width="5.140625" style="39" customWidth="1"/>
    <col min="13597" max="13825" width="9.140625" style="39"/>
    <col min="13826" max="13826" width="5.42578125" style="39" customWidth="1"/>
    <col min="13827" max="13827" width="5.140625" style="39" customWidth="1"/>
    <col min="13828" max="13828" width="16.7109375" style="39" customWidth="1"/>
    <col min="13829" max="13829" width="15.7109375" style="39" customWidth="1"/>
    <col min="13830" max="13846" width="3.42578125" style="39" customWidth="1"/>
    <col min="13847" max="13847" width="9.140625" style="39"/>
    <col min="13848" max="13848" width="13.42578125" style="39" customWidth="1"/>
    <col min="13849" max="13849" width="9.140625" style="39"/>
    <col min="13850" max="13850" width="5.42578125" style="39" customWidth="1"/>
    <col min="13851" max="13851" width="3.7109375" style="39" customWidth="1"/>
    <col min="13852" max="13852" width="5.140625" style="39" customWidth="1"/>
    <col min="13853" max="14081" width="9.140625" style="39"/>
    <col min="14082" max="14082" width="5.42578125" style="39" customWidth="1"/>
    <col min="14083" max="14083" width="5.140625" style="39" customWidth="1"/>
    <col min="14084" max="14084" width="16.7109375" style="39" customWidth="1"/>
    <col min="14085" max="14085" width="15.7109375" style="39" customWidth="1"/>
    <col min="14086" max="14102" width="3.42578125" style="39" customWidth="1"/>
    <col min="14103" max="14103" width="9.140625" style="39"/>
    <col min="14104" max="14104" width="13.42578125" style="39" customWidth="1"/>
    <col min="14105" max="14105" width="9.140625" style="39"/>
    <col min="14106" max="14106" width="5.42578125" style="39" customWidth="1"/>
    <col min="14107" max="14107" width="3.7109375" style="39" customWidth="1"/>
    <col min="14108" max="14108" width="5.140625" style="39" customWidth="1"/>
    <col min="14109" max="14337" width="9.140625" style="39"/>
    <col min="14338" max="14338" width="5.42578125" style="39" customWidth="1"/>
    <col min="14339" max="14339" width="5.140625" style="39" customWidth="1"/>
    <col min="14340" max="14340" width="16.7109375" style="39" customWidth="1"/>
    <col min="14341" max="14341" width="15.7109375" style="39" customWidth="1"/>
    <col min="14342" max="14358" width="3.42578125" style="39" customWidth="1"/>
    <col min="14359" max="14359" width="9.140625" style="39"/>
    <col min="14360" max="14360" width="13.42578125" style="39" customWidth="1"/>
    <col min="14361" max="14361" width="9.140625" style="39"/>
    <col min="14362" max="14362" width="5.42578125" style="39" customWidth="1"/>
    <col min="14363" max="14363" width="3.7109375" style="39" customWidth="1"/>
    <col min="14364" max="14364" width="5.140625" style="39" customWidth="1"/>
    <col min="14365" max="14593" width="9.140625" style="39"/>
    <col min="14594" max="14594" width="5.42578125" style="39" customWidth="1"/>
    <col min="14595" max="14595" width="5.140625" style="39" customWidth="1"/>
    <col min="14596" max="14596" width="16.7109375" style="39" customWidth="1"/>
    <col min="14597" max="14597" width="15.7109375" style="39" customWidth="1"/>
    <col min="14598" max="14614" width="3.42578125" style="39" customWidth="1"/>
    <col min="14615" max="14615" width="9.140625" style="39"/>
    <col min="14616" max="14616" width="13.42578125" style="39" customWidth="1"/>
    <col min="14617" max="14617" width="9.140625" style="39"/>
    <col min="14618" max="14618" width="5.42578125" style="39" customWidth="1"/>
    <col min="14619" max="14619" width="3.7109375" style="39" customWidth="1"/>
    <col min="14620" max="14620" width="5.140625" style="39" customWidth="1"/>
    <col min="14621" max="14849" width="9.140625" style="39"/>
    <col min="14850" max="14850" width="5.42578125" style="39" customWidth="1"/>
    <col min="14851" max="14851" width="5.140625" style="39" customWidth="1"/>
    <col min="14852" max="14852" width="16.7109375" style="39" customWidth="1"/>
    <col min="14853" max="14853" width="15.7109375" style="39" customWidth="1"/>
    <col min="14854" max="14870" width="3.42578125" style="39" customWidth="1"/>
    <col min="14871" max="14871" width="9.140625" style="39"/>
    <col min="14872" max="14872" width="13.42578125" style="39" customWidth="1"/>
    <col min="14873" max="14873" width="9.140625" style="39"/>
    <col min="14874" max="14874" width="5.42578125" style="39" customWidth="1"/>
    <col min="14875" max="14875" width="3.7109375" style="39" customWidth="1"/>
    <col min="14876" max="14876" width="5.140625" style="39" customWidth="1"/>
    <col min="14877" max="15105" width="9.140625" style="39"/>
    <col min="15106" max="15106" width="5.42578125" style="39" customWidth="1"/>
    <col min="15107" max="15107" width="5.140625" style="39" customWidth="1"/>
    <col min="15108" max="15108" width="16.7109375" style="39" customWidth="1"/>
    <col min="15109" max="15109" width="15.7109375" style="39" customWidth="1"/>
    <col min="15110" max="15126" width="3.42578125" style="39" customWidth="1"/>
    <col min="15127" max="15127" width="9.140625" style="39"/>
    <col min="15128" max="15128" width="13.42578125" style="39" customWidth="1"/>
    <col min="15129" max="15129" width="9.140625" style="39"/>
    <col min="15130" max="15130" width="5.42578125" style="39" customWidth="1"/>
    <col min="15131" max="15131" width="3.7109375" style="39" customWidth="1"/>
    <col min="15132" max="15132" width="5.140625" style="39" customWidth="1"/>
    <col min="15133" max="15361" width="9.140625" style="39"/>
    <col min="15362" max="15362" width="5.42578125" style="39" customWidth="1"/>
    <col min="15363" max="15363" width="5.140625" style="39" customWidth="1"/>
    <col min="15364" max="15364" width="16.7109375" style="39" customWidth="1"/>
    <col min="15365" max="15365" width="15.7109375" style="39" customWidth="1"/>
    <col min="15366" max="15382" width="3.42578125" style="39" customWidth="1"/>
    <col min="15383" max="15383" width="9.140625" style="39"/>
    <col min="15384" max="15384" width="13.42578125" style="39" customWidth="1"/>
    <col min="15385" max="15385" width="9.140625" style="39"/>
    <col min="15386" max="15386" width="5.42578125" style="39" customWidth="1"/>
    <col min="15387" max="15387" width="3.7109375" style="39" customWidth="1"/>
    <col min="15388" max="15388" width="5.140625" style="39" customWidth="1"/>
    <col min="15389" max="15617" width="9.140625" style="39"/>
    <col min="15618" max="15618" width="5.42578125" style="39" customWidth="1"/>
    <col min="15619" max="15619" width="5.140625" style="39" customWidth="1"/>
    <col min="15620" max="15620" width="16.7109375" style="39" customWidth="1"/>
    <col min="15621" max="15621" width="15.7109375" style="39" customWidth="1"/>
    <col min="15622" max="15638" width="3.42578125" style="39" customWidth="1"/>
    <col min="15639" max="15639" width="9.140625" style="39"/>
    <col min="15640" max="15640" width="13.42578125" style="39" customWidth="1"/>
    <col min="15641" max="15641" width="9.140625" style="39"/>
    <col min="15642" max="15642" width="5.42578125" style="39" customWidth="1"/>
    <col min="15643" max="15643" width="3.7109375" style="39" customWidth="1"/>
    <col min="15644" max="15644" width="5.140625" style="39" customWidth="1"/>
    <col min="15645" max="15873" width="9.140625" style="39"/>
    <col min="15874" max="15874" width="5.42578125" style="39" customWidth="1"/>
    <col min="15875" max="15875" width="5.140625" style="39" customWidth="1"/>
    <col min="15876" max="15876" width="16.7109375" style="39" customWidth="1"/>
    <col min="15877" max="15877" width="15.7109375" style="39" customWidth="1"/>
    <col min="15878" max="15894" width="3.42578125" style="39" customWidth="1"/>
    <col min="15895" max="15895" width="9.140625" style="39"/>
    <col min="15896" max="15896" width="13.42578125" style="39" customWidth="1"/>
    <col min="15897" max="15897" width="9.140625" style="39"/>
    <col min="15898" max="15898" width="5.42578125" style="39" customWidth="1"/>
    <col min="15899" max="15899" width="3.7109375" style="39" customWidth="1"/>
    <col min="15900" max="15900" width="5.140625" style="39" customWidth="1"/>
    <col min="15901" max="16129" width="9.140625" style="39"/>
    <col min="16130" max="16130" width="5.42578125" style="39" customWidth="1"/>
    <col min="16131" max="16131" width="5.140625" style="39" customWidth="1"/>
    <col min="16132" max="16132" width="16.7109375" style="39" customWidth="1"/>
    <col min="16133" max="16133" width="15.7109375" style="39" customWidth="1"/>
    <col min="16134" max="16150" width="3.42578125" style="39" customWidth="1"/>
    <col min="16151" max="16151" width="9.140625" style="39"/>
    <col min="16152" max="16152" width="13.42578125" style="39" customWidth="1"/>
    <col min="16153" max="16153" width="9.140625" style="39"/>
    <col min="16154" max="16154" width="5.42578125" style="39" customWidth="1"/>
    <col min="16155" max="16155" width="3.7109375" style="39" customWidth="1"/>
    <col min="16156" max="16156" width="5.140625" style="39" customWidth="1"/>
    <col min="16157" max="16384" width="9.140625" style="39"/>
  </cols>
  <sheetData>
    <row r="1" spans="2:29">
      <c r="B1" s="131"/>
      <c r="C1" s="132"/>
      <c r="D1" s="132" t="s">
        <v>218</v>
      </c>
      <c r="E1" s="133" t="s">
        <v>219</v>
      </c>
      <c r="F1" s="132"/>
      <c r="G1" s="132"/>
      <c r="H1" s="132"/>
      <c r="I1" s="132"/>
      <c r="J1" s="132"/>
      <c r="K1" s="132"/>
      <c r="L1" s="132"/>
      <c r="M1" s="132"/>
      <c r="N1" s="132"/>
      <c r="O1" s="132"/>
      <c r="P1" s="132"/>
      <c r="Q1" s="132"/>
      <c r="R1" s="132"/>
      <c r="S1" s="132"/>
      <c r="T1" s="132"/>
      <c r="U1" s="132"/>
      <c r="V1" s="132"/>
      <c r="W1" s="132"/>
      <c r="X1" s="132"/>
      <c r="Y1" s="132"/>
      <c r="Z1" s="132"/>
      <c r="AA1" s="132"/>
      <c r="AB1" s="132"/>
      <c r="AC1" s="134"/>
    </row>
    <row r="2" spans="2:29">
      <c r="B2" s="135"/>
      <c r="D2" s="39" t="s">
        <v>220</v>
      </c>
      <c r="E2" s="136"/>
      <c r="AC2" s="137"/>
    </row>
    <row r="3" spans="2:29" ht="13.5" thickBot="1">
      <c r="B3" s="135"/>
      <c r="AC3" s="137"/>
    </row>
    <row r="4" spans="2:29" ht="13.5" thickBot="1">
      <c r="B4" s="135"/>
      <c r="D4" s="169">
        <f>ACUEDUCTO_FSRI!D78</f>
        <v>0</v>
      </c>
      <c r="E4" s="764" t="str">
        <f>X7&amp;Y7&amp;X8&amp;Y8&amp;X9&amp;Y9&amp;X10&amp;Y10&amp;X11&amp;Y11&amp;X12&amp;Y12&amp;X13&amp;Y13&amp;X14&amp;Y14&amp;X15&amp;Y15&amp;" "&amp;IF(X16="UN","Peso",E1)&amp;" "&amp;D7&amp;E2</f>
        <v xml:space="preserve"> CERO  pesos, 00</v>
      </c>
      <c r="F4" s="764"/>
      <c r="G4" s="764"/>
      <c r="H4" s="764"/>
      <c r="I4" s="764"/>
      <c r="J4" s="764"/>
      <c r="K4" s="764"/>
      <c r="L4" s="764"/>
      <c r="M4" s="764"/>
      <c r="N4" s="764"/>
      <c r="O4" s="764"/>
      <c r="P4" s="764"/>
      <c r="Q4" s="764"/>
      <c r="R4" s="764"/>
      <c r="S4" s="764"/>
      <c r="T4" s="764"/>
      <c r="U4" s="764"/>
      <c r="V4" s="764"/>
      <c r="W4" s="764"/>
      <c r="AC4" s="137"/>
    </row>
    <row r="5" spans="2:29">
      <c r="B5" s="135"/>
      <c r="D5" s="138">
        <f>ROUNDDOWN(D4,0)</f>
        <v>0</v>
      </c>
      <c r="E5" s="39" t="str">
        <f>PROPER(TEXT(E4,""))</f>
        <v xml:space="preserve"> Cero  Pesos, 00</v>
      </c>
      <c r="AC5" s="137"/>
    </row>
    <row r="6" spans="2:29">
      <c r="B6" s="135"/>
      <c r="D6" s="138">
        <f>ROUND(+D4-D5,2)</f>
        <v>0</v>
      </c>
      <c r="W6" s="139">
        <f>IF(W7&lt;&gt;0,1,7)</f>
        <v>7</v>
      </c>
      <c r="AC6" s="137"/>
    </row>
    <row r="7" spans="2:29">
      <c r="B7" s="135"/>
      <c r="D7" s="139" t="str">
        <f>IF(D6=0,"00",TEXT(D6*100,"00"))</f>
        <v>00</v>
      </c>
      <c r="E7" s="39" t="s">
        <v>221</v>
      </c>
      <c r="F7" s="140">
        <f>IF(D4&gt;99999999.99,ROUNDDOWN(D4/100000000,0),0)</f>
        <v>0</v>
      </c>
      <c r="G7" s="141" t="str">
        <f>TEXT(F7,"0")</f>
        <v>0</v>
      </c>
      <c r="W7" s="140">
        <f>SUM(F7:V7)</f>
        <v>0</v>
      </c>
      <c r="X7" s="39" t="str">
        <f>IF(W7=0,"",IF(AB9=100,"cien",IF(W7=1,"ciento",VLOOKUP(W7,$B$57:$D$65,3,FALSE))))</f>
        <v/>
      </c>
      <c r="Y7" s="39" t="str">
        <f>IF(X7&lt;&gt;""," ","")</f>
        <v/>
      </c>
      <c r="AC7" s="137"/>
    </row>
    <row r="8" spans="2:29">
      <c r="B8" s="135"/>
      <c r="D8" s="140"/>
      <c r="E8" s="39" t="s">
        <v>222</v>
      </c>
      <c r="F8" s="39">
        <f>IF(F7=0,0,IF(F7&lt;&gt;0,MID(D4,2,1),D4/10000000))</f>
        <v>0</v>
      </c>
      <c r="G8" s="142">
        <f>VALUE(F8)</f>
        <v>0</v>
      </c>
      <c r="H8" s="143">
        <f>IF(D4&lt;=99999999.99,ROUNDDOWN(D4/10000000,0),0)</f>
        <v>0</v>
      </c>
      <c r="I8" s="141" t="str">
        <f>TEXT(H8,"0")</f>
        <v>0</v>
      </c>
      <c r="W8" s="140">
        <f t="shared" ref="W8:W15" si="0">SUM(F8:V8)</f>
        <v>0</v>
      </c>
      <c r="X8" s="39" t="str">
        <f>IF(W8=0,"",IF(W8&gt;=3,VLOOKUP(W8,$B$49:$D$55,3,FALSE),IF(W8&lt;=2,VLOOKUP($Z$9,$C$19:$D$47,2,FALSE))))</f>
        <v/>
      </c>
      <c r="Y8" s="39" t="str">
        <f>IF(AB9=0,"",IF(AA9=0," millones ",IF(W9=0," millones ",IF(Z9&gt;=30," y ",IF(W8=0,"",IF($Z$9&lt;30," millones ",""))))))</f>
        <v/>
      </c>
      <c r="AC8" s="137"/>
    </row>
    <row r="9" spans="2:29">
      <c r="B9" s="135"/>
      <c r="E9" s="39" t="s">
        <v>223</v>
      </c>
      <c r="F9" s="39">
        <f>IF(F7=0,0,IF(F8&gt;=1,MID(D4,3,1),D4/1000000))</f>
        <v>0</v>
      </c>
      <c r="G9" s="142">
        <f t="shared" ref="G9:I15" si="1">VALUE(F9)</f>
        <v>0</v>
      </c>
      <c r="H9" s="39">
        <f>IF(H8=0,0,IF(H8&lt;&gt;0,MID(D4,2,1),D4/1000000))</f>
        <v>0</v>
      </c>
      <c r="I9" s="142">
        <f t="shared" si="1"/>
        <v>0</v>
      </c>
      <c r="J9" s="143">
        <f>IF(D4&lt;=9999999.99,ROUNDDOWN(D4/1000000,0),0)</f>
        <v>0</v>
      </c>
      <c r="K9" s="141" t="str">
        <f>TEXT(J9,"0")</f>
        <v>0</v>
      </c>
      <c r="W9" s="140">
        <f t="shared" si="0"/>
        <v>0</v>
      </c>
      <c r="X9" s="39" t="str">
        <f>IF(W9=0,"",IF(Z9&lt;10,VLOOKUP(W9,$C$19:$D$27,2,FALSE),IF(Z9&lt;=30,"",IF(Z9=11,"",IF(W9=1,"un ",VLOOKUP(W9,$C$19:$D$27,2,FALSE))))))</f>
        <v/>
      </c>
      <c r="Y9" s="39" t="str">
        <f>IF(AB9=1," millon ",IF(X9&lt;&gt;""," millones ",""))</f>
        <v/>
      </c>
      <c r="Z9" s="39">
        <f>+W8*10+W9</f>
        <v>0</v>
      </c>
      <c r="AA9" s="140">
        <f>+W8+W9</f>
        <v>0</v>
      </c>
      <c r="AB9" s="39">
        <f>+W7*100+W8*10+W9*1</f>
        <v>0</v>
      </c>
      <c r="AC9" s="137"/>
    </row>
    <row r="10" spans="2:29">
      <c r="B10" s="135"/>
      <c r="E10" s="39" t="s">
        <v>224</v>
      </c>
      <c r="F10" s="39">
        <f>IF(F7=0,0,IF(F9&gt;=1,MID(D4,4,1),D4/100000))</f>
        <v>0</v>
      </c>
      <c r="G10" s="142">
        <f t="shared" si="1"/>
        <v>0</v>
      </c>
      <c r="H10" s="39">
        <f>IF(H8=0,0,IF(H9&gt;=1,MID(D4,3,1),D4/100000))</f>
        <v>0</v>
      </c>
      <c r="I10" s="142">
        <f t="shared" si="1"/>
        <v>0</v>
      </c>
      <c r="J10" s="39">
        <f>IF(J9=0,0,IF(J9&gt;=1,MID(D4,2,1),D4/100000))</f>
        <v>0</v>
      </c>
      <c r="K10" s="142">
        <f t="shared" ref="K10:K15" si="2">VALUE(J10)</f>
        <v>0</v>
      </c>
      <c r="L10" s="143">
        <f>IF(D4&lt;=999999.99,ROUNDDOWN(D4/100000,0),0)</f>
        <v>0</v>
      </c>
      <c r="M10" s="141" t="str">
        <f>TEXT(L10,"0")</f>
        <v>0</v>
      </c>
      <c r="W10" s="140">
        <f t="shared" si="0"/>
        <v>0</v>
      </c>
      <c r="X10" s="39" t="str">
        <f>IF(W10=0,"",IF(AB12=100," cien",IF(W10=1," ciento",VLOOKUP(W10,$B$57:$D$65,3,FALSE))))</f>
        <v/>
      </c>
      <c r="Y10" s="39" t="s">
        <v>34</v>
      </c>
      <c r="AC10" s="137"/>
    </row>
    <row r="11" spans="2:29">
      <c r="B11" s="135"/>
      <c r="E11" s="39" t="s">
        <v>225</v>
      </c>
      <c r="F11" s="39">
        <f>IF(F7=0,0,IF(F10&gt;=1,MID(D4,5,1),D4/10000))</f>
        <v>0</v>
      </c>
      <c r="G11" s="142">
        <f t="shared" si="1"/>
        <v>0</v>
      </c>
      <c r="H11" s="39">
        <f>IF(H8=0,0,IF(H10&gt;=1,MID(D4,4,1),D4/10000))</f>
        <v>0</v>
      </c>
      <c r="I11" s="142">
        <f t="shared" si="1"/>
        <v>0</v>
      </c>
      <c r="J11" s="39">
        <f>IF(J9=0,0,IF(J10&gt;=1,MID(D4,3,1),D4/10000))</f>
        <v>0</v>
      </c>
      <c r="K11" s="142">
        <f t="shared" si="2"/>
        <v>0</v>
      </c>
      <c r="L11" s="39">
        <f>IF(L10=0,0,IF(L10&lt;&gt;0,MID(D4,2,1),D4/10000))</f>
        <v>0</v>
      </c>
      <c r="M11" s="142">
        <f>VALUE(L11)</f>
        <v>0</v>
      </c>
      <c r="N11" s="143">
        <f>IF(D4&lt;=99999.99,ROUNDDOWN(D4/10000,0),0)</f>
        <v>0</v>
      </c>
      <c r="O11" s="141" t="str">
        <f>TEXT(N11,"0")</f>
        <v>0</v>
      </c>
      <c r="W11" s="140">
        <f t="shared" si="0"/>
        <v>0</v>
      </c>
      <c r="X11" s="39" t="str">
        <f>IF(W11=0,"",IF(W11&gt;=3,VLOOKUP(W11,$B$49:$D$55,3,FALSE),IF(W11&lt;=2,VLOOKUP($Z$12,$C$19:$D$47,2,FALSE))))</f>
        <v/>
      </c>
      <c r="Y11" s="39" t="str">
        <f>IF(AB12=0,"",IF(AA12=W11," mil ",IF(Z12&gt;=30," y ","")))</f>
        <v/>
      </c>
      <c r="AC11" s="137"/>
    </row>
    <row r="12" spans="2:29">
      <c r="B12" s="135"/>
      <c r="E12" s="39" t="s">
        <v>226</v>
      </c>
      <c r="F12" s="39">
        <f>IF(F7=0,0,IF(F11&gt;=1,MID(D4,6,1),D4/1000))</f>
        <v>0</v>
      </c>
      <c r="G12" s="142">
        <f t="shared" si="1"/>
        <v>0</v>
      </c>
      <c r="H12" s="39">
        <f>IF(H8=0,0,IF(H11&gt;=1,MID(D4,5,1),D4/1000))</f>
        <v>0</v>
      </c>
      <c r="I12" s="142">
        <f t="shared" si="1"/>
        <v>0</v>
      </c>
      <c r="J12" s="39">
        <f>IF(J9=0,0,IF(J11&gt;=1,MID(D4,4,1),D4/1000))</f>
        <v>0</v>
      </c>
      <c r="K12" s="142">
        <f t="shared" si="2"/>
        <v>0</v>
      </c>
      <c r="L12" s="39">
        <f>IF(L10=0,0,IF(L11&gt;=1,MID(D4,3,1),D4/1000))</f>
        <v>0</v>
      </c>
      <c r="M12" s="142">
        <f>VALUE(L12)</f>
        <v>0</v>
      </c>
      <c r="N12" s="39">
        <f>IF(N11=0,0,IF(N11&gt;=1,MID(D4,2,1),D4/1000))</f>
        <v>0</v>
      </c>
      <c r="O12" s="142">
        <f>VALUE(N12)</f>
        <v>0</v>
      </c>
      <c r="P12" s="143">
        <f>IF(D4&lt;=9999.99,ROUNDDOWN(D4/1000,0),0)</f>
        <v>0</v>
      </c>
      <c r="Q12" s="141" t="str">
        <f>TEXT(P12,"0")</f>
        <v>0</v>
      </c>
      <c r="W12" s="140">
        <f t="shared" si="0"/>
        <v>0</v>
      </c>
      <c r="X12" s="39" t="str">
        <f>IF(W12=0,"",IF(Z12&lt;10,VLOOKUP(W12,$C$19:$D$27,2,FALSE),IF(Z12=21,"",IF(Z12=11,"",IF(W12=1,"un",IF(Z12&lt;=30,"",VLOOKUP(W12,$C$19:$D$27,2,FALSE)))))))</f>
        <v/>
      </c>
      <c r="Y12" s="39" t="str">
        <f>IF(AB12=0,"",IF(Y11=" mil ","",IF(AA12=0," mil ",IF(W12&lt;&gt;0," mil ",IF($Z$12&lt;30," mil ","")))))</f>
        <v/>
      </c>
      <c r="Z12" s="39">
        <f>+W11*10+W12</f>
        <v>0</v>
      </c>
      <c r="AA12" s="140">
        <f>+W11+W12</f>
        <v>0</v>
      </c>
      <c r="AB12" s="39">
        <f>+W10*100+W11*10+W12*1</f>
        <v>0</v>
      </c>
      <c r="AC12" s="137"/>
    </row>
    <row r="13" spans="2:29">
      <c r="B13" s="135"/>
      <c r="E13" s="39" t="s">
        <v>227</v>
      </c>
      <c r="F13" s="39">
        <f>IF(F7=0,0,IF(F12&gt;=1,MID(D4,7,1),D4/100))</f>
        <v>0</v>
      </c>
      <c r="G13" s="142">
        <f t="shared" si="1"/>
        <v>0</v>
      </c>
      <c r="H13" s="39">
        <f>IF(H8=0,0,IF(H12&gt;=1,MID(D4,6,1),D4/100))</f>
        <v>0</v>
      </c>
      <c r="I13" s="142">
        <f t="shared" si="1"/>
        <v>0</v>
      </c>
      <c r="J13" s="39">
        <f>IF(J9=0,0,IF(J12&gt;=1,MID(D4,5,1),D4/100))</f>
        <v>0</v>
      </c>
      <c r="K13" s="142">
        <f t="shared" si="2"/>
        <v>0</v>
      </c>
      <c r="L13" s="39">
        <f>IF(L10=0,0,IF(L12&gt;=1,MID(D4,4,1),D4/100))</f>
        <v>0</v>
      </c>
      <c r="M13" s="142">
        <f>VALUE(L13)</f>
        <v>0</v>
      </c>
      <c r="N13" s="39">
        <f>IF(N11=0,0,IF(N12&gt;=1,MID(D4,3,1),D4/100))</f>
        <v>0</v>
      </c>
      <c r="O13" s="142">
        <f>VALUE(N13)</f>
        <v>0</v>
      </c>
      <c r="P13" s="39">
        <f>IF(P12=0,0,IF(P12&gt;=1,MID(D4,2,1),D4/100))</f>
        <v>0</v>
      </c>
      <c r="Q13" s="142">
        <f>VALUE(P13)</f>
        <v>0</v>
      </c>
      <c r="R13" s="143">
        <f>IF(D4&lt;=999.99,ROUNDDOWN(D4/100,0),0)</f>
        <v>0</v>
      </c>
      <c r="S13" s="141" t="str">
        <f>TEXT(R13,"0")</f>
        <v>0</v>
      </c>
      <c r="W13" s="140">
        <f t="shared" si="0"/>
        <v>0</v>
      </c>
      <c r="X13" s="39" t="str">
        <f>IF(W13=0,"",IF(AA15=100,"cien",IF(W13=1,"ciento",VLOOKUP(W13,$B$57:$D$65,3,FALSE))))</f>
        <v/>
      </c>
      <c r="Y13" s="39" t="str">
        <f>IF(X13&lt;&gt;""," ","")</f>
        <v/>
      </c>
      <c r="AC13" s="137"/>
    </row>
    <row r="14" spans="2:29">
      <c r="B14" s="135"/>
      <c r="E14" s="39" t="s">
        <v>228</v>
      </c>
      <c r="F14" s="39">
        <f>IF(F7=0,0,IF(F13&gt;=1,MID(D4,8,1),D4/10))</f>
        <v>0</v>
      </c>
      <c r="G14" s="142">
        <f t="shared" si="1"/>
        <v>0</v>
      </c>
      <c r="H14" s="39">
        <f>IF(H8=0,0,IF(H13&gt;=1,MID(D4,7,1),D4/10))</f>
        <v>0</v>
      </c>
      <c r="I14" s="142">
        <f t="shared" si="1"/>
        <v>0</v>
      </c>
      <c r="J14" s="39">
        <f>IF(J9=0,0,IF(J13&gt;=1,MID(D4,6,1),D4/10))</f>
        <v>0</v>
      </c>
      <c r="K14" s="142">
        <f t="shared" si="2"/>
        <v>0</v>
      </c>
      <c r="L14" s="39">
        <f>IF(L10=0,0,IF(L13&gt;=1,MID(D4,5,1),D4/10))</f>
        <v>0</v>
      </c>
      <c r="M14" s="142">
        <f>VALUE(L14)</f>
        <v>0</v>
      </c>
      <c r="N14" s="39">
        <f>IF(N11=0,0,IF(N13&gt;=1,MID(D4,4,1),D4/10))</f>
        <v>0</v>
      </c>
      <c r="O14" s="142">
        <f>VALUE(N14)</f>
        <v>0</v>
      </c>
      <c r="P14" s="39">
        <f>IF(P12=0,0,IF(P13&gt;=1,MID(D4,3,1),D4/10))</f>
        <v>0</v>
      </c>
      <c r="Q14" s="142">
        <f>VALUE(P14)</f>
        <v>0</v>
      </c>
      <c r="R14" s="39">
        <f>IF(R13=0,0,IF(R13&lt;&gt;0,MID(D4,2,1),D4/10))</f>
        <v>0</v>
      </c>
      <c r="S14" s="142">
        <f>VALUE(R14)</f>
        <v>0</v>
      </c>
      <c r="T14" s="143">
        <f>IF(D4&lt;=99.99,ROUNDDOWN(D4/10,0),0)</f>
        <v>0</v>
      </c>
      <c r="U14" s="141" t="str">
        <f>TEXT(T14,"0")</f>
        <v>0</v>
      </c>
      <c r="W14" s="140">
        <f t="shared" si="0"/>
        <v>0</v>
      </c>
      <c r="X14" s="39" t="str">
        <f>IF(W14=0,"",IF(W14&gt;=3,VLOOKUP(W14,$B$49:$D$55,3,FALSE),IF(W14&lt;=2,VLOOKUP($Z$15,$C$19:$D$47,2,FALSE))))</f>
        <v/>
      </c>
      <c r="Y14" s="39" t="str">
        <f>IF(W14=0,"",IF(W15=0,"",IF(Z15&gt;=30," y ","")))</f>
        <v/>
      </c>
      <c r="AC14" s="137"/>
    </row>
    <row r="15" spans="2:29">
      <c r="B15" s="135"/>
      <c r="E15" s="39" t="s">
        <v>229</v>
      </c>
      <c r="F15" s="39">
        <f>IF(F7=0,0,IF(F14&gt;=1,MID(D4,9,1),D4/10))</f>
        <v>0</v>
      </c>
      <c r="G15" s="142">
        <f t="shared" si="1"/>
        <v>0</v>
      </c>
      <c r="H15" s="39">
        <f>IF(H8=0,0,IF(H14&gt;=1,MID(D4,8,1),D4/10))</f>
        <v>0</v>
      </c>
      <c r="I15" s="142">
        <f t="shared" si="1"/>
        <v>0</v>
      </c>
      <c r="J15" s="39">
        <f>IF(J9=0,0,IF(J14&gt;=1,MID(D4,7,1),D4/10))</f>
        <v>0</v>
      </c>
      <c r="K15" s="142">
        <f t="shared" si="2"/>
        <v>0</v>
      </c>
      <c r="L15" s="39">
        <f>IF(L10=0,0,IF(L14&gt;=1,MID(D4,6,1),D4/10))</f>
        <v>0</v>
      </c>
      <c r="M15" s="142">
        <f>VALUE(L15)</f>
        <v>0</v>
      </c>
      <c r="N15" s="39">
        <f>IF(N11=0,0,IF(N14&gt;=1,MID(D4,5,1),D4/10))</f>
        <v>0</v>
      </c>
      <c r="O15" s="142">
        <f>VALUE(N15)</f>
        <v>0</v>
      </c>
      <c r="P15" s="39">
        <f>IF(P12=0,0,IF(P14&gt;=1,MID(D4,4,1),D4/10))</f>
        <v>0</v>
      </c>
      <c r="Q15" s="142">
        <f>VALUE(P15)</f>
        <v>0</v>
      </c>
      <c r="R15" s="39">
        <f>IF(R13=0,0,IF(R14&gt;=1,MID(D4,3,1),D4/10))</f>
        <v>0</v>
      </c>
      <c r="S15" s="142">
        <f>VALUE(R15)</f>
        <v>0</v>
      </c>
      <c r="T15" s="39">
        <f>IF(T14=0,0,IF(T14&gt;=1,MID(D4,2,1),D4/1))</f>
        <v>0</v>
      </c>
      <c r="U15" s="142">
        <f>VALUE(T15)</f>
        <v>0</v>
      </c>
      <c r="V15" s="143">
        <f>IF(D4&lt;=9.99,ROUNDDOWN(D4/1,0),0)</f>
        <v>0</v>
      </c>
      <c r="W15" s="140">
        <f t="shared" si="0"/>
        <v>0</v>
      </c>
      <c r="X15" s="39" t="str">
        <f>IF(D4&lt;1,"CERO ",IF(W15=0,"",IF(Z15&lt;10,VLOOKUP(W15,$C$19:$D$27,2,FALSE),IF(Z15&lt;=30,"",VLOOKUP(W15,$C$19:$D$27,2,FALSE)))))</f>
        <v xml:space="preserve">CERO </v>
      </c>
      <c r="Z15" s="39">
        <f>+W14*10+W15</f>
        <v>0</v>
      </c>
      <c r="AA15" s="140">
        <f>+W13*100+W14*10+W15*1</f>
        <v>0</v>
      </c>
      <c r="AC15" s="137"/>
    </row>
    <row r="16" spans="2:29">
      <c r="B16" s="135"/>
      <c r="X16" s="39" t="str">
        <f>TEXT(X15,"")</f>
        <v xml:space="preserve">CERO </v>
      </c>
      <c r="AC16" s="137"/>
    </row>
    <row r="17" spans="2:29">
      <c r="B17" s="135"/>
      <c r="AC17" s="137"/>
    </row>
    <row r="18" spans="2:29">
      <c r="B18" s="135"/>
      <c r="AC18" s="137"/>
    </row>
    <row r="19" spans="2:29">
      <c r="B19" s="135"/>
      <c r="C19" s="39">
        <v>1</v>
      </c>
      <c r="D19" s="39" t="s">
        <v>230</v>
      </c>
      <c r="AC19" s="137"/>
    </row>
    <row r="20" spans="2:29">
      <c r="B20" s="135"/>
      <c r="C20" s="39">
        <f>+C19+1</f>
        <v>2</v>
      </c>
      <c r="D20" s="39" t="s">
        <v>231</v>
      </c>
      <c r="AC20" s="137"/>
    </row>
    <row r="21" spans="2:29">
      <c r="B21" s="135"/>
      <c r="C21" s="39">
        <f t="shared" ref="C21:C47" si="3">+C20+1</f>
        <v>3</v>
      </c>
      <c r="D21" s="39" t="s">
        <v>232</v>
      </c>
      <c r="AC21" s="137"/>
    </row>
    <row r="22" spans="2:29">
      <c r="B22" s="135"/>
      <c r="C22" s="39">
        <f t="shared" si="3"/>
        <v>4</v>
      </c>
      <c r="D22" s="39" t="s">
        <v>233</v>
      </c>
      <c r="AC22" s="137"/>
    </row>
    <row r="23" spans="2:29">
      <c r="B23" s="135"/>
      <c r="C23" s="39">
        <f t="shared" si="3"/>
        <v>5</v>
      </c>
      <c r="D23" s="39" t="s">
        <v>234</v>
      </c>
      <c r="AC23" s="137"/>
    </row>
    <row r="24" spans="2:29">
      <c r="B24" s="135"/>
      <c r="C24" s="39">
        <f t="shared" si="3"/>
        <v>6</v>
      </c>
      <c r="D24" s="39" t="s">
        <v>235</v>
      </c>
      <c r="AC24" s="137"/>
    </row>
    <row r="25" spans="2:29">
      <c r="B25" s="135"/>
      <c r="C25" s="39">
        <f t="shared" si="3"/>
        <v>7</v>
      </c>
      <c r="D25" s="39" t="s">
        <v>236</v>
      </c>
      <c r="AC25" s="137"/>
    </row>
    <row r="26" spans="2:29">
      <c r="B26" s="135"/>
      <c r="C26" s="39">
        <f t="shared" si="3"/>
        <v>8</v>
      </c>
      <c r="D26" s="39" t="s">
        <v>237</v>
      </c>
      <c r="AC26" s="137"/>
    </row>
    <row r="27" spans="2:29">
      <c r="B27" s="135"/>
      <c r="C27" s="39">
        <f t="shared" si="3"/>
        <v>9</v>
      </c>
      <c r="D27" s="39" t="s">
        <v>238</v>
      </c>
      <c r="AC27" s="137"/>
    </row>
    <row r="28" spans="2:29">
      <c r="B28" s="135"/>
      <c r="C28" s="39">
        <f t="shared" si="3"/>
        <v>10</v>
      </c>
      <c r="D28" s="39" t="s">
        <v>239</v>
      </c>
      <c r="AC28" s="137"/>
    </row>
    <row r="29" spans="2:29">
      <c r="B29" s="135"/>
      <c r="C29" s="39">
        <f t="shared" si="3"/>
        <v>11</v>
      </c>
      <c r="D29" s="39" t="s">
        <v>240</v>
      </c>
      <c r="AC29" s="137"/>
    </row>
    <row r="30" spans="2:29">
      <c r="B30" s="135"/>
      <c r="C30" s="39">
        <f t="shared" si="3"/>
        <v>12</v>
      </c>
      <c r="D30" s="39" t="s">
        <v>241</v>
      </c>
      <c r="AC30" s="137"/>
    </row>
    <row r="31" spans="2:29">
      <c r="B31" s="135"/>
      <c r="C31" s="39">
        <f t="shared" si="3"/>
        <v>13</v>
      </c>
      <c r="D31" s="39" t="s">
        <v>242</v>
      </c>
      <c r="AC31" s="137"/>
    </row>
    <row r="32" spans="2:29">
      <c r="B32" s="135"/>
      <c r="C32" s="39">
        <f t="shared" si="3"/>
        <v>14</v>
      </c>
      <c r="D32" s="39" t="s">
        <v>243</v>
      </c>
      <c r="AC32" s="137"/>
    </row>
    <row r="33" spans="2:29">
      <c r="B33" s="135"/>
      <c r="C33" s="39">
        <f t="shared" si="3"/>
        <v>15</v>
      </c>
      <c r="D33" s="39" t="s">
        <v>244</v>
      </c>
      <c r="AC33" s="137"/>
    </row>
    <row r="34" spans="2:29">
      <c r="B34" s="135"/>
      <c r="C34" s="39">
        <f t="shared" si="3"/>
        <v>16</v>
      </c>
      <c r="D34" s="39" t="s">
        <v>245</v>
      </c>
      <c r="AC34" s="137"/>
    </row>
    <row r="35" spans="2:29">
      <c r="B35" s="135"/>
      <c r="C35" s="39">
        <f t="shared" si="3"/>
        <v>17</v>
      </c>
      <c r="D35" s="39" t="s">
        <v>246</v>
      </c>
      <c r="AC35" s="137"/>
    </row>
    <row r="36" spans="2:29">
      <c r="B36" s="135"/>
      <c r="C36" s="39">
        <f t="shared" si="3"/>
        <v>18</v>
      </c>
      <c r="D36" s="39" t="s">
        <v>247</v>
      </c>
      <c r="AC36" s="137"/>
    </row>
    <row r="37" spans="2:29">
      <c r="B37" s="135"/>
      <c r="C37" s="39">
        <f t="shared" si="3"/>
        <v>19</v>
      </c>
      <c r="D37" s="39" t="s">
        <v>248</v>
      </c>
      <c r="AC37" s="137"/>
    </row>
    <row r="38" spans="2:29">
      <c r="B38" s="135"/>
      <c r="C38" s="39">
        <f t="shared" si="3"/>
        <v>20</v>
      </c>
      <c r="D38" s="39" t="s">
        <v>249</v>
      </c>
      <c r="AC38" s="137"/>
    </row>
    <row r="39" spans="2:29">
      <c r="B39" s="135"/>
      <c r="C39" s="39">
        <f t="shared" si="3"/>
        <v>21</v>
      </c>
      <c r="D39" s="39" t="s">
        <v>250</v>
      </c>
      <c r="AC39" s="137"/>
    </row>
    <row r="40" spans="2:29">
      <c r="B40" s="135"/>
      <c r="C40" s="39">
        <f t="shared" si="3"/>
        <v>22</v>
      </c>
      <c r="D40" s="39" t="s">
        <v>251</v>
      </c>
      <c r="AC40" s="137"/>
    </row>
    <row r="41" spans="2:29">
      <c r="B41" s="135"/>
      <c r="C41" s="39">
        <f t="shared" si="3"/>
        <v>23</v>
      </c>
      <c r="D41" s="39" t="s">
        <v>252</v>
      </c>
      <c r="AC41" s="137"/>
    </row>
    <row r="42" spans="2:29">
      <c r="B42" s="135"/>
      <c r="C42" s="39">
        <f t="shared" si="3"/>
        <v>24</v>
      </c>
      <c r="D42" s="39" t="s">
        <v>253</v>
      </c>
      <c r="AC42" s="137"/>
    </row>
    <row r="43" spans="2:29">
      <c r="B43" s="135"/>
      <c r="C43" s="39">
        <f t="shared" si="3"/>
        <v>25</v>
      </c>
      <c r="D43" s="39" t="s">
        <v>254</v>
      </c>
      <c r="AC43" s="137"/>
    </row>
    <row r="44" spans="2:29">
      <c r="B44" s="135"/>
      <c r="C44" s="39">
        <f t="shared" si="3"/>
        <v>26</v>
      </c>
      <c r="D44" s="39" t="s">
        <v>255</v>
      </c>
      <c r="AC44" s="137"/>
    </row>
    <row r="45" spans="2:29">
      <c r="B45" s="135"/>
      <c r="C45" s="39">
        <f t="shared" si="3"/>
        <v>27</v>
      </c>
      <c r="D45" s="39" t="s">
        <v>256</v>
      </c>
      <c r="AC45" s="137"/>
    </row>
    <row r="46" spans="2:29">
      <c r="B46" s="135"/>
      <c r="C46" s="39">
        <f t="shared" si="3"/>
        <v>28</v>
      </c>
      <c r="D46" s="39" t="s">
        <v>257</v>
      </c>
      <c r="AC46" s="137"/>
    </row>
    <row r="47" spans="2:29">
      <c r="B47" s="135"/>
      <c r="C47" s="39">
        <f t="shared" si="3"/>
        <v>29</v>
      </c>
      <c r="D47" s="39" t="s">
        <v>258</v>
      </c>
      <c r="AC47" s="137"/>
    </row>
    <row r="48" spans="2:29">
      <c r="B48" s="135"/>
      <c r="AC48" s="137"/>
    </row>
    <row r="49" spans="2:29">
      <c r="B49" s="135">
        <v>3</v>
      </c>
      <c r="C49" s="39">
        <v>30</v>
      </c>
      <c r="D49" s="39" t="s">
        <v>259</v>
      </c>
      <c r="AC49" s="137"/>
    </row>
    <row r="50" spans="2:29">
      <c r="B50" s="135">
        <v>4</v>
      </c>
      <c r="C50" s="39">
        <v>40</v>
      </c>
      <c r="D50" s="39" t="s">
        <v>260</v>
      </c>
      <c r="AC50" s="137"/>
    </row>
    <row r="51" spans="2:29">
      <c r="B51" s="135">
        <v>5</v>
      </c>
      <c r="C51" s="39">
        <v>50</v>
      </c>
      <c r="D51" s="39" t="s">
        <v>261</v>
      </c>
      <c r="AC51" s="137"/>
    </row>
    <row r="52" spans="2:29">
      <c r="B52" s="135">
        <v>6</v>
      </c>
      <c r="C52" s="39">
        <v>60</v>
      </c>
      <c r="D52" s="39" t="s">
        <v>262</v>
      </c>
      <c r="AC52" s="137"/>
    </row>
    <row r="53" spans="2:29">
      <c r="B53" s="135">
        <v>7</v>
      </c>
      <c r="C53" s="39">
        <v>70</v>
      </c>
      <c r="D53" s="39" t="s">
        <v>263</v>
      </c>
      <c r="AC53" s="137"/>
    </row>
    <row r="54" spans="2:29">
      <c r="B54" s="135">
        <v>8</v>
      </c>
      <c r="C54" s="39">
        <v>80</v>
      </c>
      <c r="D54" s="39" t="s">
        <v>264</v>
      </c>
      <c r="AC54" s="137"/>
    </row>
    <row r="55" spans="2:29">
      <c r="B55" s="135">
        <v>9</v>
      </c>
      <c r="C55" s="39">
        <v>90</v>
      </c>
      <c r="D55" s="39" t="s">
        <v>265</v>
      </c>
      <c r="AC55" s="137"/>
    </row>
    <row r="56" spans="2:29">
      <c r="B56" s="135"/>
      <c r="AC56" s="137"/>
    </row>
    <row r="57" spans="2:29">
      <c r="B57" s="135">
        <v>1</v>
      </c>
      <c r="C57" s="39">
        <v>100</v>
      </c>
      <c r="D57" s="39" t="s">
        <v>266</v>
      </c>
      <c r="AC57" s="137"/>
    </row>
    <row r="58" spans="2:29">
      <c r="B58" s="135">
        <v>2</v>
      </c>
      <c r="C58" s="39">
        <v>200</v>
      </c>
      <c r="D58" s="39" t="s">
        <v>267</v>
      </c>
      <c r="AC58" s="137"/>
    </row>
    <row r="59" spans="2:29">
      <c r="B59" s="135">
        <v>3</v>
      </c>
      <c r="C59" s="39">
        <v>300</v>
      </c>
      <c r="D59" s="39" t="s">
        <v>268</v>
      </c>
      <c r="AC59" s="137"/>
    </row>
    <row r="60" spans="2:29">
      <c r="B60" s="135">
        <v>4</v>
      </c>
      <c r="C60" s="39">
        <v>400</v>
      </c>
      <c r="D60" s="39" t="s">
        <v>269</v>
      </c>
      <c r="AC60" s="137"/>
    </row>
    <row r="61" spans="2:29">
      <c r="B61" s="135">
        <v>5</v>
      </c>
      <c r="C61" s="39">
        <v>500</v>
      </c>
      <c r="D61" s="39" t="s">
        <v>270</v>
      </c>
      <c r="AC61" s="137"/>
    </row>
    <row r="62" spans="2:29">
      <c r="B62" s="135">
        <v>6</v>
      </c>
      <c r="C62" s="39">
        <v>600</v>
      </c>
      <c r="D62" s="39" t="s">
        <v>271</v>
      </c>
      <c r="AC62" s="137"/>
    </row>
    <row r="63" spans="2:29">
      <c r="B63" s="135">
        <v>7</v>
      </c>
      <c r="C63" s="39">
        <v>700</v>
      </c>
      <c r="D63" s="39" t="s">
        <v>272</v>
      </c>
      <c r="AC63" s="137"/>
    </row>
    <row r="64" spans="2:29">
      <c r="B64" s="135">
        <v>8</v>
      </c>
      <c r="C64" s="39">
        <v>800</v>
      </c>
      <c r="D64" s="39" t="s">
        <v>273</v>
      </c>
      <c r="AC64" s="137"/>
    </row>
    <row r="65" spans="2:29">
      <c r="B65" s="135">
        <v>9</v>
      </c>
      <c r="C65" s="39">
        <v>900</v>
      </c>
      <c r="D65" s="39" t="s">
        <v>274</v>
      </c>
      <c r="AC65" s="137"/>
    </row>
    <row r="66" spans="2:29">
      <c r="B66" s="135"/>
      <c r="C66" s="39">
        <v>1000</v>
      </c>
      <c r="D66" s="39" t="s">
        <v>275</v>
      </c>
      <c r="AC66" s="137"/>
    </row>
    <row r="67" spans="2:29" ht="13.5" thickBot="1">
      <c r="B67" s="144"/>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6"/>
    </row>
    <row r="70" spans="2:29" ht="13.5" thickBot="1"/>
    <row r="71" spans="2:29">
      <c r="B71" s="166"/>
      <c r="C71" s="164"/>
      <c r="D71" s="164" t="s">
        <v>218</v>
      </c>
      <c r="E71" s="165" t="s">
        <v>219</v>
      </c>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3"/>
    </row>
    <row r="72" spans="2:29">
      <c r="B72" s="155"/>
      <c r="C72" s="154"/>
      <c r="D72" s="154" t="s">
        <v>220</v>
      </c>
      <c r="E72" s="162"/>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3"/>
    </row>
    <row r="73" spans="2:29" ht="13.5" thickBot="1">
      <c r="B73" s="155"/>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3"/>
    </row>
    <row r="74" spans="2:29" ht="15" thickBot="1">
      <c r="B74" s="155"/>
      <c r="C74" s="154"/>
      <c r="D74" s="168">
        <f>ALCANTARILLADO_FSRI!C78</f>
        <v>0</v>
      </c>
      <c r="E74" s="765" t="str">
        <f>X77&amp;Y77&amp;X78&amp;Y78&amp;X79&amp;Y79&amp;X80&amp;Y80&amp;X81&amp;Y81&amp;X82&amp;Y82&amp;X83&amp;Y83&amp;X84&amp;Y84&amp;X85&amp;Y85&amp;" "&amp;IF(X86="UN","Peso",E71)&amp;" "&amp;D77&amp;E72</f>
        <v xml:space="preserve"> CERO  pesos, 00</v>
      </c>
      <c r="F74" s="765"/>
      <c r="G74" s="765"/>
      <c r="H74" s="765"/>
      <c r="I74" s="765"/>
      <c r="J74" s="765"/>
      <c r="K74" s="765"/>
      <c r="L74" s="765"/>
      <c r="M74" s="765"/>
      <c r="N74" s="765"/>
      <c r="O74" s="765"/>
      <c r="P74" s="765"/>
      <c r="Q74" s="765"/>
      <c r="R74" s="765"/>
      <c r="S74" s="765"/>
      <c r="T74" s="765"/>
      <c r="U74" s="765"/>
      <c r="V74" s="765"/>
      <c r="W74" s="765"/>
      <c r="X74" s="154"/>
      <c r="Y74" s="154"/>
      <c r="Z74" s="154"/>
      <c r="AA74" s="154"/>
      <c r="AB74" s="154"/>
      <c r="AC74" s="153"/>
    </row>
    <row r="75" spans="2:29">
      <c r="B75" s="155"/>
      <c r="C75" s="154"/>
      <c r="D75" s="161">
        <f>ROUNDDOWN(D74,0)</f>
        <v>0</v>
      </c>
      <c r="E75" s="154" t="str">
        <f>PROPER(TEXT(E74,""))</f>
        <v xml:space="preserve"> Cero  Pesos, 00</v>
      </c>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3"/>
    </row>
    <row r="76" spans="2:29">
      <c r="B76" s="155"/>
      <c r="C76" s="154"/>
      <c r="D76" s="161">
        <f>ROUND(+D74-D75,2)</f>
        <v>0</v>
      </c>
      <c r="E76" s="154"/>
      <c r="F76" s="154"/>
      <c r="G76" s="154"/>
      <c r="H76" s="154"/>
      <c r="I76" s="154"/>
      <c r="J76" s="154"/>
      <c r="K76" s="154"/>
      <c r="L76" s="154"/>
      <c r="M76" s="154"/>
      <c r="N76" s="154"/>
      <c r="O76" s="154"/>
      <c r="P76" s="154"/>
      <c r="Q76" s="154"/>
      <c r="R76" s="154"/>
      <c r="S76" s="154"/>
      <c r="T76" s="154"/>
      <c r="U76" s="154"/>
      <c r="V76" s="154"/>
      <c r="W76" s="160">
        <f>IF(W77&lt;&gt;0,1,7)</f>
        <v>7</v>
      </c>
      <c r="X76" s="154"/>
      <c r="Y76" s="154"/>
      <c r="Z76" s="154"/>
      <c r="AA76" s="154"/>
      <c r="AB76" s="154"/>
      <c r="AC76" s="153"/>
    </row>
    <row r="77" spans="2:29">
      <c r="B77" s="155"/>
      <c r="C77" s="154"/>
      <c r="D77" s="160" t="str">
        <f>IF(D76=0,"00",TEXT(D76*100,"00"))</f>
        <v>00</v>
      </c>
      <c r="E77" s="154" t="s">
        <v>221</v>
      </c>
      <c r="F77" s="156">
        <f>IF(D74&gt;99999999.99,ROUNDDOWN(D74/100000000,0),0)</f>
        <v>0</v>
      </c>
      <c r="G77" s="158" t="str">
        <f>TEXT(F77,"0")</f>
        <v>0</v>
      </c>
      <c r="H77" s="154"/>
      <c r="I77" s="154"/>
      <c r="J77" s="154"/>
      <c r="K77" s="154"/>
      <c r="L77" s="154"/>
      <c r="M77" s="154"/>
      <c r="N77" s="154"/>
      <c r="O77" s="154"/>
      <c r="P77" s="154"/>
      <c r="Q77" s="154"/>
      <c r="R77" s="154"/>
      <c r="S77" s="154"/>
      <c r="T77" s="154"/>
      <c r="U77" s="154"/>
      <c r="V77" s="154"/>
      <c r="W77" s="156">
        <f t="shared" ref="W77:W85" si="4">SUM(F77:V77)</f>
        <v>0</v>
      </c>
      <c r="X77" s="154" t="str">
        <f>IF(W77=0,"",IF(AB79=100,"cien",IF(W77=1,"ciento",VLOOKUP(W77,$B$127:$D$135,3,FALSE))))</f>
        <v/>
      </c>
      <c r="Y77" s="154" t="str">
        <f>IF(X77&lt;&gt;""," ","")</f>
        <v/>
      </c>
      <c r="Z77" s="154"/>
      <c r="AA77" s="154"/>
      <c r="AB77" s="154"/>
      <c r="AC77" s="153"/>
    </row>
    <row r="78" spans="2:29">
      <c r="B78" s="155"/>
      <c r="C78" s="154"/>
      <c r="D78" s="159"/>
      <c r="E78" s="154" t="s">
        <v>222</v>
      </c>
      <c r="F78" s="154">
        <f>IF(F77=0,0,IF(F77&lt;&gt;0,MID(D74,2,1),D74/10000000))</f>
        <v>0</v>
      </c>
      <c r="G78" s="154">
        <f t="shared" ref="G78:G85" si="5">VALUE(F78)</f>
        <v>0</v>
      </c>
      <c r="H78" s="157">
        <f>IF(D74&lt;=99999999.99,ROUNDDOWN(D74/10000000,0),0)</f>
        <v>0</v>
      </c>
      <c r="I78" s="158" t="str">
        <f>TEXT(H78,"0")</f>
        <v>0</v>
      </c>
      <c r="J78" s="154"/>
      <c r="K78" s="154"/>
      <c r="L78" s="154"/>
      <c r="M78" s="154"/>
      <c r="N78" s="154"/>
      <c r="O78" s="154"/>
      <c r="P78" s="154"/>
      <c r="Q78" s="154"/>
      <c r="R78" s="154"/>
      <c r="S78" s="154"/>
      <c r="T78" s="154"/>
      <c r="U78" s="154"/>
      <c r="V78" s="154"/>
      <c r="W78" s="156">
        <f t="shared" si="4"/>
        <v>0</v>
      </c>
      <c r="X78" s="154" t="str">
        <f>IF(W78=0,"",IF(W78&gt;=3,VLOOKUP(W78,$B$119:$D$125,3,FALSE),IF(W78&lt;=2,VLOOKUP($Z$79,$C$89:$D$117,2,FALSE))))</f>
        <v/>
      </c>
      <c r="Y78" s="154" t="str">
        <f>IF(AB79=0,"",IF(AA79=0," millones ",IF(W79=0," millones ",IF(Z79&gt;=30," y ",IF(W78=0,"",IF($Z$79&lt;30," millones ",""))))))</f>
        <v/>
      </c>
      <c r="Z78" s="154"/>
      <c r="AA78" s="154"/>
      <c r="AB78" s="154"/>
      <c r="AC78" s="153"/>
    </row>
    <row r="79" spans="2:29">
      <c r="B79" s="155"/>
      <c r="C79" s="154"/>
      <c r="D79" s="154"/>
      <c r="E79" s="154" t="s">
        <v>223</v>
      </c>
      <c r="F79" s="154">
        <f>IF(F77=0,0,IF(F78&gt;=1,MID(D74,3,1),D74/1000000))</f>
        <v>0</v>
      </c>
      <c r="G79" s="154">
        <f t="shared" si="5"/>
        <v>0</v>
      </c>
      <c r="H79" s="154">
        <f>IF(H78=0,0,IF(H78&lt;&gt;0,MID(D74,2,1),D74/1000000))</f>
        <v>0</v>
      </c>
      <c r="I79" s="154">
        <f t="shared" ref="I79:I85" si="6">VALUE(H79)</f>
        <v>0</v>
      </c>
      <c r="J79" s="157">
        <f>IF(D74&lt;=9999999.99,ROUNDDOWN(D74/1000000,0),0)</f>
        <v>0</v>
      </c>
      <c r="K79" s="158" t="str">
        <f>TEXT(J79,"0")</f>
        <v>0</v>
      </c>
      <c r="L79" s="154"/>
      <c r="M79" s="154"/>
      <c r="N79" s="154"/>
      <c r="O79" s="154"/>
      <c r="P79" s="154"/>
      <c r="Q79" s="154"/>
      <c r="R79" s="154"/>
      <c r="S79" s="154"/>
      <c r="T79" s="154"/>
      <c r="U79" s="154"/>
      <c r="V79" s="154"/>
      <c r="W79" s="156">
        <f t="shared" si="4"/>
        <v>0</v>
      </c>
      <c r="X79" s="154" t="str">
        <f>IF(W79=0,"",IF(Z79&lt;10,VLOOKUP(W79,$C$89:$D$97,2,FALSE),IF(Z79&lt;=30,"",IF(Z79=11,"",IF(W79=1,"un ",VLOOKUP(W79,$C$89:$D$97,2,FALSE))))))</f>
        <v/>
      </c>
      <c r="Y79" s="154" t="str">
        <f>IF(AB79=1," millon ",IF(X79&lt;&gt;""," millones ",""))</f>
        <v/>
      </c>
      <c r="Z79" s="154">
        <f>+W78*10+W79</f>
        <v>0</v>
      </c>
      <c r="AA79" s="156">
        <f>+W78+W79</f>
        <v>0</v>
      </c>
      <c r="AB79" s="154">
        <f>+W77*100+W78*10+W79*1</f>
        <v>0</v>
      </c>
      <c r="AC79" s="153"/>
    </row>
    <row r="80" spans="2:29">
      <c r="B80" s="155"/>
      <c r="C80" s="154"/>
      <c r="D80" s="154"/>
      <c r="E80" s="154" t="s">
        <v>224</v>
      </c>
      <c r="F80" s="154">
        <f>IF(F77=0,0,IF(F79&gt;=1,MID(D74,4,1),D74/100000))</f>
        <v>0</v>
      </c>
      <c r="G80" s="154">
        <f t="shared" si="5"/>
        <v>0</v>
      </c>
      <c r="H80" s="154">
        <f>IF(H78=0,0,IF(H79&gt;=1,MID(D74,3,1),D74/100000))</f>
        <v>0</v>
      </c>
      <c r="I80" s="154">
        <f t="shared" si="6"/>
        <v>0</v>
      </c>
      <c r="J80" s="154">
        <f>IF(J79=0,0,IF(J79&gt;=1,MID(D74,2,1),D74/100000))</f>
        <v>0</v>
      </c>
      <c r="K80" s="154">
        <f t="shared" ref="K80:K85" si="7">VALUE(J80)</f>
        <v>0</v>
      </c>
      <c r="L80" s="157">
        <f>IF(D74&lt;=999999.99,ROUNDDOWN(D74/100000,0),0)</f>
        <v>0</v>
      </c>
      <c r="M80" s="158" t="str">
        <f>TEXT(L80,"0")</f>
        <v>0</v>
      </c>
      <c r="N80" s="154"/>
      <c r="O80" s="154"/>
      <c r="P80" s="154"/>
      <c r="Q80" s="154"/>
      <c r="R80" s="154"/>
      <c r="S80" s="154"/>
      <c r="T80" s="154"/>
      <c r="U80" s="154"/>
      <c r="V80" s="154"/>
      <c r="W80" s="156">
        <f t="shared" si="4"/>
        <v>0</v>
      </c>
      <c r="X80" s="154" t="str">
        <f>IF(W80=0,"",IF(AB82=100," cien",IF(W80=1," ciento",VLOOKUP(W80,$B$127:$D$135,3,FALSE))))</f>
        <v/>
      </c>
      <c r="Y80" s="154" t="s">
        <v>34</v>
      </c>
      <c r="Z80" s="154"/>
      <c r="AA80" s="154"/>
      <c r="AB80" s="154"/>
      <c r="AC80" s="153"/>
    </row>
    <row r="81" spans="2:29">
      <c r="B81" s="155"/>
      <c r="C81" s="154"/>
      <c r="D81" s="154"/>
      <c r="E81" s="154" t="s">
        <v>225</v>
      </c>
      <c r="F81" s="154">
        <f>IF(F77=0,0,IF(F80&gt;=1,MID(D74,5,1),D74/10000))</f>
        <v>0</v>
      </c>
      <c r="G81" s="154">
        <f t="shared" si="5"/>
        <v>0</v>
      </c>
      <c r="H81" s="154">
        <f>IF(H78=0,0,IF(H80&gt;=1,MID(D74,4,1),D74/10000))</f>
        <v>0</v>
      </c>
      <c r="I81" s="154">
        <f t="shared" si="6"/>
        <v>0</v>
      </c>
      <c r="J81" s="154">
        <f>IF(J79=0,0,IF(J80&gt;=1,MID(D74,3,1),D74/10000))</f>
        <v>0</v>
      </c>
      <c r="K81" s="154">
        <f t="shared" si="7"/>
        <v>0</v>
      </c>
      <c r="L81" s="154">
        <f>IF(L80=0,0,IF(L80&lt;&gt;0,MID(D74,2,1),D74/10000))</f>
        <v>0</v>
      </c>
      <c r="M81" s="154">
        <f>VALUE(L81)</f>
        <v>0</v>
      </c>
      <c r="N81" s="157">
        <f>IF(D74&lt;=99999.99,ROUNDDOWN(D74/10000,0),0)</f>
        <v>0</v>
      </c>
      <c r="O81" s="158" t="str">
        <f>TEXT(N81,"0")</f>
        <v>0</v>
      </c>
      <c r="P81" s="154"/>
      <c r="Q81" s="154"/>
      <c r="R81" s="154"/>
      <c r="S81" s="154"/>
      <c r="T81" s="154"/>
      <c r="U81" s="154"/>
      <c r="V81" s="154"/>
      <c r="W81" s="156">
        <f t="shared" si="4"/>
        <v>0</v>
      </c>
      <c r="X81" s="154" t="str">
        <f>IF(W81=0,"",IF(W81&gt;=3,VLOOKUP(W81,$B$119:$D$125,3,FALSE),IF(W81&lt;=2,VLOOKUP($Z$82,$C$89:$D$117,2,FALSE))))</f>
        <v/>
      </c>
      <c r="Y81" s="154" t="str">
        <f>IF(AB82=0,"",IF(AA82=W81," mil ",IF(Z82&gt;=30," y ","")))</f>
        <v/>
      </c>
      <c r="Z81" s="154"/>
      <c r="AA81" s="154"/>
      <c r="AB81" s="154"/>
      <c r="AC81" s="153"/>
    </row>
    <row r="82" spans="2:29">
      <c r="B82" s="155"/>
      <c r="C82" s="154"/>
      <c r="D82" s="154"/>
      <c r="E82" s="154" t="s">
        <v>226</v>
      </c>
      <c r="F82" s="154">
        <f>IF(F77=0,0,IF(F81&gt;=1,MID(D74,6,1),D74/1000))</f>
        <v>0</v>
      </c>
      <c r="G82" s="154">
        <f t="shared" si="5"/>
        <v>0</v>
      </c>
      <c r="H82" s="154">
        <f>IF(H78=0,0,IF(H81&gt;=1,MID(D74,5,1),D74/1000))</f>
        <v>0</v>
      </c>
      <c r="I82" s="154">
        <f t="shared" si="6"/>
        <v>0</v>
      </c>
      <c r="J82" s="154">
        <f>IF(J79=0,0,IF(J81&gt;=1,MID(D74,4,1),D74/1000))</f>
        <v>0</v>
      </c>
      <c r="K82" s="154">
        <f t="shared" si="7"/>
        <v>0</v>
      </c>
      <c r="L82" s="154">
        <f>IF(L80=0,0,IF(L81&gt;=1,MID(D74,3,1),D74/1000))</f>
        <v>0</v>
      </c>
      <c r="M82" s="154">
        <f>VALUE(L82)</f>
        <v>0</v>
      </c>
      <c r="N82" s="154">
        <f>IF(N81=0,0,IF(N81&gt;=1,MID(D74,2,1),D74/1000))</f>
        <v>0</v>
      </c>
      <c r="O82" s="154">
        <f>VALUE(N82)</f>
        <v>0</v>
      </c>
      <c r="P82" s="157">
        <f>IF(D74&lt;=9999.99,ROUNDDOWN(D74/1000,0),0)</f>
        <v>0</v>
      </c>
      <c r="Q82" s="158" t="str">
        <f>TEXT(P82,"0")</f>
        <v>0</v>
      </c>
      <c r="R82" s="154"/>
      <c r="S82" s="154"/>
      <c r="T82" s="154"/>
      <c r="U82" s="154"/>
      <c r="V82" s="154"/>
      <c r="W82" s="156">
        <f t="shared" si="4"/>
        <v>0</v>
      </c>
      <c r="X82" s="154" t="str">
        <f>IF(W82=0,"",IF(Z82&lt;10,VLOOKUP(W82,$C$89:$D$97,2,FALSE),IF(Z82=21,"",IF(Z82=11,"",IF(W82=1,"un",IF(Z82&lt;=30,"",VLOOKUP(W82,$C$89:$D$97,2,FALSE)))))))</f>
        <v/>
      </c>
      <c r="Y82" s="154" t="str">
        <f>IF(AB82=0,"",IF(Y81=" mil ","",IF(AA82=0," mil ",IF(W82&lt;&gt;0," mil ",IF($Z$82&lt;30," mil ","")))))</f>
        <v/>
      </c>
      <c r="Z82" s="154">
        <f>+W81*10+W82</f>
        <v>0</v>
      </c>
      <c r="AA82" s="156">
        <f>+W81+W82</f>
        <v>0</v>
      </c>
      <c r="AB82" s="154">
        <f>+W80*100+W81*10+W82*1</f>
        <v>0</v>
      </c>
      <c r="AC82" s="153"/>
    </row>
    <row r="83" spans="2:29">
      <c r="B83" s="155"/>
      <c r="C83" s="154"/>
      <c r="D83" s="154"/>
      <c r="E83" s="154" t="s">
        <v>227</v>
      </c>
      <c r="F83" s="154">
        <f>IF(F77=0,0,IF(F82&gt;=1,MID(D74,7,1),D74/100))</f>
        <v>0</v>
      </c>
      <c r="G83" s="154">
        <f t="shared" si="5"/>
        <v>0</v>
      </c>
      <c r="H83" s="154">
        <f>IF(H78=0,0,IF(H82&gt;=1,MID(D74,6,1),D74/100))</f>
        <v>0</v>
      </c>
      <c r="I83" s="154">
        <f t="shared" si="6"/>
        <v>0</v>
      </c>
      <c r="J83" s="154">
        <f>IF(J79=0,0,IF(J82&gt;=1,MID(D74,5,1),D74/100))</f>
        <v>0</v>
      </c>
      <c r="K83" s="154">
        <f t="shared" si="7"/>
        <v>0</v>
      </c>
      <c r="L83" s="154">
        <f>IF(L80=0,0,IF(L82&gt;=1,MID(D74,4,1),D74/100))</f>
        <v>0</v>
      </c>
      <c r="M83" s="154">
        <f>VALUE(L83)</f>
        <v>0</v>
      </c>
      <c r="N83" s="154">
        <f>IF(N81=0,0,IF(N82&gt;=1,MID(D74,3,1),D74/100))</f>
        <v>0</v>
      </c>
      <c r="O83" s="154">
        <f>VALUE(N83)</f>
        <v>0</v>
      </c>
      <c r="P83" s="154">
        <f>IF(P82=0,0,IF(P82&gt;=1,MID(D74,2,1),D74/100))</f>
        <v>0</v>
      </c>
      <c r="Q83" s="154">
        <f>VALUE(P83)</f>
        <v>0</v>
      </c>
      <c r="R83" s="157">
        <f>IF(D74&lt;=999.99,ROUNDDOWN(D74/100,0),0)</f>
        <v>0</v>
      </c>
      <c r="S83" s="158" t="str">
        <f>TEXT(R83,"0")</f>
        <v>0</v>
      </c>
      <c r="T83" s="154"/>
      <c r="U83" s="154"/>
      <c r="V83" s="154"/>
      <c r="W83" s="156">
        <f t="shared" si="4"/>
        <v>0</v>
      </c>
      <c r="X83" s="154" t="str">
        <f>IF(W83=0,"",IF(AA85=100,"cien",IF(W83=1,"ciento",VLOOKUP(W83,$B$127:$D$135,3,FALSE))))</f>
        <v/>
      </c>
      <c r="Y83" s="154" t="str">
        <f>IF(X83&lt;&gt;""," ","")</f>
        <v/>
      </c>
      <c r="Z83" s="154"/>
      <c r="AA83" s="154"/>
      <c r="AB83" s="154"/>
      <c r="AC83" s="153"/>
    </row>
    <row r="84" spans="2:29">
      <c r="B84" s="155"/>
      <c r="C84" s="154"/>
      <c r="D84" s="154"/>
      <c r="E84" s="154" t="s">
        <v>228</v>
      </c>
      <c r="F84" s="154">
        <f>IF(F77=0,0,IF(F83&gt;=1,MID(D74,8,1),D74/10))</f>
        <v>0</v>
      </c>
      <c r="G84" s="154">
        <f t="shared" si="5"/>
        <v>0</v>
      </c>
      <c r="H84" s="154">
        <f>IF(H78=0,0,IF(H83&gt;=1,MID(D74,7,1),D74/10))</f>
        <v>0</v>
      </c>
      <c r="I84" s="154">
        <f t="shared" si="6"/>
        <v>0</v>
      </c>
      <c r="J84" s="154">
        <f>IF(J79=0,0,IF(J83&gt;=1,MID(D74,6,1),D74/10))</f>
        <v>0</v>
      </c>
      <c r="K84" s="154">
        <f t="shared" si="7"/>
        <v>0</v>
      </c>
      <c r="L84" s="154">
        <f>IF(L80=0,0,IF(L83&gt;=1,MID(D74,5,1),D74/10))</f>
        <v>0</v>
      </c>
      <c r="M84" s="154">
        <f>VALUE(L84)</f>
        <v>0</v>
      </c>
      <c r="N84" s="154">
        <f>IF(N81=0,0,IF(N83&gt;=1,MID(D74,4,1),D74/10))</f>
        <v>0</v>
      </c>
      <c r="O84" s="154">
        <f>VALUE(N84)</f>
        <v>0</v>
      </c>
      <c r="P84" s="154">
        <f>IF(P82=0,0,IF(P83&gt;=1,MID(D74,3,1),D74/10))</f>
        <v>0</v>
      </c>
      <c r="Q84" s="154">
        <f>VALUE(P84)</f>
        <v>0</v>
      </c>
      <c r="R84" s="154">
        <f>IF(R83=0,0,IF(R83&lt;&gt;0,MID(D74,2,1),D74/10))</f>
        <v>0</v>
      </c>
      <c r="S84" s="154">
        <f>VALUE(R84)</f>
        <v>0</v>
      </c>
      <c r="T84" s="157">
        <f>IF(D74&lt;=99.99,ROUNDDOWN(D74/10,0),0)</f>
        <v>0</v>
      </c>
      <c r="U84" s="158" t="str">
        <f>TEXT(T84,"0")</f>
        <v>0</v>
      </c>
      <c r="V84" s="154"/>
      <c r="W84" s="156">
        <f t="shared" si="4"/>
        <v>0</v>
      </c>
      <c r="X84" s="154" t="str">
        <f>IF(W84=0,"",IF(W84&gt;=3,VLOOKUP(W84,$B$119:$D$125,3,FALSE),IF(W84&lt;=2,VLOOKUP($Z$85,$C$89:$D$117,2,FALSE))))</f>
        <v/>
      </c>
      <c r="Y84" s="154" t="str">
        <f>IF(W84=0,"",IF(W85=0,"",IF(Z85&gt;=30," y ","")))</f>
        <v/>
      </c>
      <c r="Z84" s="154"/>
      <c r="AA84" s="154"/>
      <c r="AB84" s="154"/>
      <c r="AC84" s="153"/>
    </row>
    <row r="85" spans="2:29">
      <c r="B85" s="155"/>
      <c r="C85" s="154"/>
      <c r="D85" s="154"/>
      <c r="E85" s="154" t="s">
        <v>229</v>
      </c>
      <c r="F85" s="154">
        <f>IF(F77=0,0,IF(F84&gt;=1,MID(D74,9,1),D74/10))</f>
        <v>0</v>
      </c>
      <c r="G85" s="154">
        <f t="shared" si="5"/>
        <v>0</v>
      </c>
      <c r="H85" s="154">
        <f>IF(H78=0,0,IF(H84&gt;=1,MID(D74,8,1),D74/10))</f>
        <v>0</v>
      </c>
      <c r="I85" s="154">
        <f t="shared" si="6"/>
        <v>0</v>
      </c>
      <c r="J85" s="154">
        <f>IF(J79=0,0,IF(J84&gt;=1,MID(D74,7,1),D74/10))</f>
        <v>0</v>
      </c>
      <c r="K85" s="154">
        <f t="shared" si="7"/>
        <v>0</v>
      </c>
      <c r="L85" s="154">
        <f>IF(L80=0,0,IF(L84&gt;=1,MID(D74,6,1),D74/10))</f>
        <v>0</v>
      </c>
      <c r="M85" s="154">
        <f>VALUE(L85)</f>
        <v>0</v>
      </c>
      <c r="N85" s="154">
        <f>IF(N81=0,0,IF(N84&gt;=1,MID(D74,5,1),D74/10))</f>
        <v>0</v>
      </c>
      <c r="O85" s="154">
        <f>VALUE(N85)</f>
        <v>0</v>
      </c>
      <c r="P85" s="154">
        <f>IF(P82=0,0,IF(P84&gt;=1,MID(D74,4,1),D74/10))</f>
        <v>0</v>
      </c>
      <c r="Q85" s="154">
        <f>VALUE(P85)</f>
        <v>0</v>
      </c>
      <c r="R85" s="154">
        <f>IF(R83=0,0,IF(R84&gt;=1,MID(D74,3,1),D74/10))</f>
        <v>0</v>
      </c>
      <c r="S85" s="154">
        <f>VALUE(R85)</f>
        <v>0</v>
      </c>
      <c r="T85" s="154">
        <f>IF(T84=0,0,IF(T84&gt;=1,MID(D74,2,1),D74/1))</f>
        <v>0</v>
      </c>
      <c r="U85" s="154">
        <f>VALUE(T85)</f>
        <v>0</v>
      </c>
      <c r="V85" s="157">
        <f>IF(D74&lt;=9.99,ROUNDDOWN(D74/1,0),0)</f>
        <v>0</v>
      </c>
      <c r="W85" s="156">
        <f t="shared" si="4"/>
        <v>0</v>
      </c>
      <c r="X85" s="154" t="str">
        <f>IF(D74&lt;1,"CERO ",IF(W85=0,"",IF(Z85&lt;10,VLOOKUP(W85,$C$89:$D$97,2,FALSE),IF(Z85&lt;=30,"",VLOOKUP(W85,$C$89:$D$97,2,FALSE)))))</f>
        <v xml:space="preserve">CERO </v>
      </c>
      <c r="Y85" s="154"/>
      <c r="Z85" s="154">
        <f>+W84*10+W85</f>
        <v>0</v>
      </c>
      <c r="AA85" s="156">
        <f>+W83*100+W84*10+W85*1</f>
        <v>0</v>
      </c>
      <c r="AB85" s="154"/>
      <c r="AC85" s="153"/>
    </row>
    <row r="86" spans="2:29">
      <c r="B86" s="155"/>
      <c r="C86" s="154"/>
      <c r="E86" s="154"/>
      <c r="F86" s="154"/>
      <c r="G86" s="154"/>
      <c r="H86" s="154"/>
      <c r="I86" s="154"/>
      <c r="J86" s="154"/>
      <c r="K86" s="154"/>
      <c r="L86" s="154"/>
      <c r="M86" s="154"/>
      <c r="N86" s="154"/>
      <c r="O86" s="154"/>
      <c r="P86" s="154"/>
      <c r="Q86" s="154"/>
      <c r="R86" s="154"/>
      <c r="S86" s="154"/>
      <c r="T86" s="154"/>
      <c r="U86" s="154"/>
      <c r="V86" s="154"/>
      <c r="W86" s="154"/>
      <c r="X86" s="154" t="str">
        <f>TEXT(X85,"")</f>
        <v xml:space="preserve">CERO </v>
      </c>
      <c r="Y86" s="154"/>
      <c r="Z86" s="154"/>
      <c r="AA86" s="154"/>
      <c r="AB86" s="154"/>
      <c r="AC86" s="153"/>
    </row>
    <row r="87" spans="2:29">
      <c r="B87" s="155"/>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3"/>
    </row>
    <row r="88" spans="2:29">
      <c r="B88" s="155"/>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3"/>
    </row>
    <row r="89" spans="2:29">
      <c r="B89" s="155"/>
      <c r="C89" s="154">
        <v>1</v>
      </c>
      <c r="D89" s="154" t="s">
        <v>230</v>
      </c>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3"/>
    </row>
    <row r="90" spans="2:29">
      <c r="B90" s="155"/>
      <c r="C90" s="154">
        <f t="shared" ref="C90:C117" si="8">+C89+1</f>
        <v>2</v>
      </c>
      <c r="D90" s="154" t="s">
        <v>231</v>
      </c>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3"/>
    </row>
    <row r="91" spans="2:29">
      <c r="B91" s="155"/>
      <c r="C91" s="154">
        <f t="shared" si="8"/>
        <v>3</v>
      </c>
      <c r="D91" s="154" t="s">
        <v>232</v>
      </c>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3"/>
    </row>
    <row r="92" spans="2:29">
      <c r="B92" s="155"/>
      <c r="C92" s="154">
        <f t="shared" si="8"/>
        <v>4</v>
      </c>
      <c r="D92" s="154" t="s">
        <v>233</v>
      </c>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3"/>
    </row>
    <row r="93" spans="2:29">
      <c r="B93" s="155"/>
      <c r="C93" s="154">
        <f t="shared" si="8"/>
        <v>5</v>
      </c>
      <c r="D93" s="154" t="s">
        <v>234</v>
      </c>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3"/>
    </row>
    <row r="94" spans="2:29">
      <c r="B94" s="155"/>
      <c r="C94" s="154">
        <f t="shared" si="8"/>
        <v>6</v>
      </c>
      <c r="D94" s="154" t="s">
        <v>235</v>
      </c>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3"/>
    </row>
    <row r="95" spans="2:29">
      <c r="B95" s="155"/>
      <c r="C95" s="154">
        <f t="shared" si="8"/>
        <v>7</v>
      </c>
      <c r="D95" s="154" t="s">
        <v>236</v>
      </c>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3"/>
    </row>
    <row r="96" spans="2:29">
      <c r="B96" s="155"/>
      <c r="C96" s="154">
        <f t="shared" si="8"/>
        <v>8</v>
      </c>
      <c r="D96" s="154" t="s">
        <v>237</v>
      </c>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3"/>
    </row>
    <row r="97" spans="2:29">
      <c r="B97" s="155"/>
      <c r="C97" s="154">
        <f t="shared" si="8"/>
        <v>9</v>
      </c>
      <c r="D97" s="154" t="s">
        <v>238</v>
      </c>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3"/>
    </row>
    <row r="98" spans="2:29">
      <c r="B98" s="155"/>
      <c r="C98" s="154">
        <f t="shared" si="8"/>
        <v>10</v>
      </c>
      <c r="D98" s="154" t="s">
        <v>239</v>
      </c>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3"/>
    </row>
    <row r="99" spans="2:29">
      <c r="B99" s="155"/>
      <c r="C99" s="154">
        <f t="shared" si="8"/>
        <v>11</v>
      </c>
      <c r="D99" s="154" t="s">
        <v>240</v>
      </c>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3"/>
    </row>
    <row r="100" spans="2:29">
      <c r="B100" s="155"/>
      <c r="C100" s="154">
        <f t="shared" si="8"/>
        <v>12</v>
      </c>
      <c r="D100" s="154" t="s">
        <v>241</v>
      </c>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3"/>
    </row>
    <row r="101" spans="2:29">
      <c r="B101" s="155"/>
      <c r="C101" s="154">
        <f t="shared" si="8"/>
        <v>13</v>
      </c>
      <c r="D101" s="154" t="s">
        <v>242</v>
      </c>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3"/>
    </row>
    <row r="102" spans="2:29">
      <c r="B102" s="155"/>
      <c r="C102" s="154">
        <f t="shared" si="8"/>
        <v>14</v>
      </c>
      <c r="D102" s="154" t="s">
        <v>243</v>
      </c>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3"/>
    </row>
    <row r="103" spans="2:29">
      <c r="B103" s="155"/>
      <c r="C103" s="154">
        <f t="shared" si="8"/>
        <v>15</v>
      </c>
      <c r="D103" s="154" t="s">
        <v>244</v>
      </c>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3"/>
    </row>
    <row r="104" spans="2:29">
      <c r="B104" s="155"/>
      <c r="C104" s="154">
        <f t="shared" si="8"/>
        <v>16</v>
      </c>
      <c r="D104" s="154" t="s">
        <v>245</v>
      </c>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3"/>
    </row>
    <row r="105" spans="2:29">
      <c r="B105" s="155"/>
      <c r="C105" s="154">
        <f t="shared" si="8"/>
        <v>17</v>
      </c>
      <c r="D105" s="154" t="s">
        <v>246</v>
      </c>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3"/>
    </row>
    <row r="106" spans="2:29">
      <c r="B106" s="155"/>
      <c r="C106" s="154">
        <f t="shared" si="8"/>
        <v>18</v>
      </c>
      <c r="D106" s="154" t="s">
        <v>247</v>
      </c>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3"/>
    </row>
    <row r="107" spans="2:29">
      <c r="B107" s="155"/>
      <c r="C107" s="154">
        <f t="shared" si="8"/>
        <v>19</v>
      </c>
      <c r="D107" s="154" t="s">
        <v>248</v>
      </c>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3"/>
    </row>
    <row r="108" spans="2:29">
      <c r="B108" s="155"/>
      <c r="C108" s="154">
        <f t="shared" si="8"/>
        <v>20</v>
      </c>
      <c r="D108" s="154" t="s">
        <v>249</v>
      </c>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3"/>
    </row>
    <row r="109" spans="2:29">
      <c r="B109" s="155"/>
      <c r="C109" s="154">
        <f t="shared" si="8"/>
        <v>21</v>
      </c>
      <c r="D109" s="154" t="s">
        <v>250</v>
      </c>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3"/>
    </row>
    <row r="110" spans="2:29">
      <c r="B110" s="155"/>
      <c r="C110" s="154">
        <f t="shared" si="8"/>
        <v>22</v>
      </c>
      <c r="D110" s="154" t="s">
        <v>251</v>
      </c>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3"/>
    </row>
    <row r="111" spans="2:29">
      <c r="B111" s="155"/>
      <c r="C111" s="154">
        <f t="shared" si="8"/>
        <v>23</v>
      </c>
      <c r="D111" s="154" t="s">
        <v>252</v>
      </c>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3"/>
    </row>
    <row r="112" spans="2:29">
      <c r="B112" s="155"/>
      <c r="C112" s="154">
        <f t="shared" si="8"/>
        <v>24</v>
      </c>
      <c r="D112" s="154" t="s">
        <v>253</v>
      </c>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3"/>
    </row>
    <row r="113" spans="2:29">
      <c r="B113" s="155"/>
      <c r="C113" s="154">
        <f t="shared" si="8"/>
        <v>25</v>
      </c>
      <c r="D113" s="154" t="s">
        <v>254</v>
      </c>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3"/>
    </row>
    <row r="114" spans="2:29">
      <c r="B114" s="155"/>
      <c r="C114" s="154">
        <f t="shared" si="8"/>
        <v>26</v>
      </c>
      <c r="D114" s="154" t="s">
        <v>255</v>
      </c>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3"/>
    </row>
    <row r="115" spans="2:29">
      <c r="B115" s="155"/>
      <c r="C115" s="154">
        <f t="shared" si="8"/>
        <v>27</v>
      </c>
      <c r="D115" s="154" t="s">
        <v>256</v>
      </c>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3"/>
    </row>
    <row r="116" spans="2:29">
      <c r="B116" s="155"/>
      <c r="C116" s="154">
        <f t="shared" si="8"/>
        <v>28</v>
      </c>
      <c r="D116" s="154" t="s">
        <v>257</v>
      </c>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3"/>
    </row>
    <row r="117" spans="2:29">
      <c r="B117" s="155"/>
      <c r="C117" s="154">
        <f t="shared" si="8"/>
        <v>29</v>
      </c>
      <c r="D117" s="154" t="s">
        <v>258</v>
      </c>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3"/>
    </row>
    <row r="118" spans="2:29">
      <c r="B118" s="155"/>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3"/>
    </row>
    <row r="119" spans="2:29">
      <c r="B119" s="155">
        <v>3</v>
      </c>
      <c r="C119" s="154">
        <v>30</v>
      </c>
      <c r="D119" s="154" t="s">
        <v>259</v>
      </c>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3"/>
    </row>
    <row r="120" spans="2:29">
      <c r="B120" s="155">
        <v>4</v>
      </c>
      <c r="C120" s="154">
        <v>40</v>
      </c>
      <c r="D120" s="154" t="s">
        <v>260</v>
      </c>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3"/>
    </row>
    <row r="121" spans="2:29">
      <c r="B121" s="155">
        <v>5</v>
      </c>
      <c r="C121" s="154">
        <v>50</v>
      </c>
      <c r="D121" s="154" t="s">
        <v>261</v>
      </c>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3"/>
    </row>
    <row r="122" spans="2:29">
      <c r="B122" s="155">
        <v>6</v>
      </c>
      <c r="C122" s="154">
        <v>60</v>
      </c>
      <c r="D122" s="154" t="s">
        <v>262</v>
      </c>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3"/>
    </row>
    <row r="123" spans="2:29">
      <c r="B123" s="155">
        <v>7</v>
      </c>
      <c r="C123" s="154">
        <v>70</v>
      </c>
      <c r="D123" s="154" t="s">
        <v>263</v>
      </c>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3"/>
    </row>
    <row r="124" spans="2:29">
      <c r="B124" s="155">
        <v>8</v>
      </c>
      <c r="C124" s="154">
        <v>80</v>
      </c>
      <c r="D124" s="154" t="s">
        <v>264</v>
      </c>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3"/>
    </row>
    <row r="125" spans="2:29">
      <c r="B125" s="155">
        <v>9</v>
      </c>
      <c r="C125" s="154">
        <v>90</v>
      </c>
      <c r="D125" s="154" t="s">
        <v>265</v>
      </c>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3"/>
    </row>
    <row r="126" spans="2:29">
      <c r="B126" s="155"/>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3"/>
    </row>
    <row r="127" spans="2:29">
      <c r="B127" s="155">
        <v>1</v>
      </c>
      <c r="C127" s="154">
        <v>100</v>
      </c>
      <c r="D127" s="154" t="s">
        <v>266</v>
      </c>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3"/>
    </row>
    <row r="128" spans="2:29">
      <c r="B128" s="155">
        <v>2</v>
      </c>
      <c r="C128" s="154">
        <v>200</v>
      </c>
      <c r="D128" s="154" t="s">
        <v>267</v>
      </c>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3"/>
    </row>
    <row r="129" spans="2:29">
      <c r="B129" s="155">
        <v>3</v>
      </c>
      <c r="C129" s="154">
        <v>300</v>
      </c>
      <c r="D129" s="154" t="s">
        <v>268</v>
      </c>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3"/>
    </row>
    <row r="130" spans="2:29">
      <c r="B130" s="155">
        <v>4</v>
      </c>
      <c r="C130" s="154">
        <v>400</v>
      </c>
      <c r="D130" s="154" t="s">
        <v>269</v>
      </c>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3"/>
    </row>
    <row r="131" spans="2:29">
      <c r="B131" s="155">
        <v>5</v>
      </c>
      <c r="C131" s="154">
        <v>500</v>
      </c>
      <c r="D131" s="154" t="s">
        <v>270</v>
      </c>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3"/>
    </row>
    <row r="132" spans="2:29">
      <c r="B132" s="155">
        <v>6</v>
      </c>
      <c r="C132" s="154">
        <v>600</v>
      </c>
      <c r="D132" s="154" t="s">
        <v>271</v>
      </c>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3"/>
    </row>
    <row r="133" spans="2:29">
      <c r="B133" s="155">
        <v>7</v>
      </c>
      <c r="C133" s="154">
        <v>700</v>
      </c>
      <c r="D133" s="154" t="s">
        <v>272</v>
      </c>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3"/>
    </row>
    <row r="134" spans="2:29">
      <c r="B134" s="155">
        <v>8</v>
      </c>
      <c r="C134" s="154">
        <v>800</v>
      </c>
      <c r="D134" s="154" t="s">
        <v>273</v>
      </c>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3"/>
    </row>
    <row r="135" spans="2:29">
      <c r="B135" s="155">
        <v>9</v>
      </c>
      <c r="C135" s="154">
        <v>900</v>
      </c>
      <c r="D135" s="154" t="s">
        <v>274</v>
      </c>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3"/>
    </row>
    <row r="136" spans="2:29">
      <c r="B136" s="155"/>
      <c r="C136" s="154">
        <v>1000</v>
      </c>
      <c r="D136" s="154" t="s">
        <v>275</v>
      </c>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3"/>
    </row>
    <row r="137" spans="2:29" ht="13.5" thickBot="1">
      <c r="B137" s="152"/>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0"/>
    </row>
    <row r="140" spans="2:29" ht="13.5" thickBot="1"/>
    <row r="141" spans="2:29">
      <c r="B141" s="131"/>
      <c r="C141" s="132"/>
      <c r="D141" s="132" t="s">
        <v>218</v>
      </c>
      <c r="E141" s="133" t="s">
        <v>219</v>
      </c>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4"/>
    </row>
    <row r="142" spans="2:29">
      <c r="B142" s="135"/>
      <c r="D142" s="39" t="s">
        <v>220</v>
      </c>
      <c r="E142" s="136"/>
      <c r="AC142" s="137"/>
    </row>
    <row r="143" spans="2:29" ht="13.5" thickBot="1">
      <c r="B143" s="135"/>
      <c r="D143" s="148"/>
      <c r="AC143" s="137"/>
    </row>
    <row r="144" spans="2:29" ht="13.5" thickBot="1">
      <c r="B144" s="135"/>
      <c r="D144" s="170">
        <f>'ACUEDUCTO-MinimoVital'!E45</f>
        <v>0</v>
      </c>
      <c r="E144" s="764" t="str">
        <f>X147&amp;Y147&amp;X148&amp;Y148&amp;X149&amp;Y149&amp;X150&amp;Y150&amp;X151&amp;Y151&amp;X152&amp;Y152&amp;X153&amp;Y153&amp;X154&amp;Y154&amp;X155&amp;Y155&amp;" "&amp;IF(X156="UN","Peso",E141)&amp;" "&amp;D147&amp;E142</f>
        <v xml:space="preserve"> CERO  pesos, 00</v>
      </c>
      <c r="F144" s="764"/>
      <c r="G144" s="764"/>
      <c r="H144" s="764"/>
      <c r="I144" s="764"/>
      <c r="J144" s="764"/>
      <c r="K144" s="764"/>
      <c r="L144" s="764"/>
      <c r="M144" s="764"/>
      <c r="N144" s="764"/>
      <c r="O144" s="764"/>
      <c r="P144" s="764"/>
      <c r="Q144" s="764"/>
      <c r="R144" s="764"/>
      <c r="S144" s="764"/>
      <c r="T144" s="764"/>
      <c r="U144" s="764"/>
      <c r="V144" s="764"/>
      <c r="W144" s="764"/>
      <c r="AC144" s="137"/>
    </row>
    <row r="145" spans="2:29">
      <c r="B145" s="135"/>
      <c r="D145" s="147">
        <f>ROUND(D144,0)</f>
        <v>0</v>
      </c>
      <c r="E145" s="39" t="str">
        <f>PROPER(TEXT(E144,""))</f>
        <v xml:space="preserve"> Cero  Pesos, 00</v>
      </c>
      <c r="AC145" s="137"/>
    </row>
    <row r="146" spans="2:29">
      <c r="B146" s="135"/>
      <c r="D146" s="147">
        <f>ROUND(+D144-D145,2)</f>
        <v>0</v>
      </c>
      <c r="W146" s="139">
        <f>IF(W147&lt;&gt;0,1,7)</f>
        <v>7</v>
      </c>
      <c r="AC146" s="137"/>
    </row>
    <row r="147" spans="2:29">
      <c r="B147" s="135"/>
      <c r="D147" s="148" t="str">
        <f>IF(D146=0,"00",TEXT(D146*100,"00"))</f>
        <v>00</v>
      </c>
      <c r="E147" s="39" t="s">
        <v>221</v>
      </c>
      <c r="F147" s="140">
        <f>IF(D144&gt;99999999.99,ROUNDDOWN(D144/100000000,0),0)</f>
        <v>0</v>
      </c>
      <c r="G147" s="141" t="str">
        <f>TEXT(F147,"0")</f>
        <v>0</v>
      </c>
      <c r="W147" s="140">
        <f t="shared" ref="W147:W155" si="9">SUM(F147:V147)</f>
        <v>0</v>
      </c>
      <c r="X147" s="39" t="str">
        <f>IF(W147=0,"",IF(AB149=100,"cien",IF(W147=1,"ciento",VLOOKUP(W147,$B$197:$D$205,3,FALSE))))</f>
        <v/>
      </c>
      <c r="Y147" s="39" t="str">
        <f>IF(X147&lt;&gt;""," ","")</f>
        <v/>
      </c>
      <c r="AC147" s="137"/>
    </row>
    <row r="148" spans="2:29">
      <c r="B148" s="135"/>
      <c r="D148" s="149"/>
      <c r="E148" s="39" t="s">
        <v>222</v>
      </c>
      <c r="F148" s="39">
        <f>IF(F147=0,0,IF(F147&lt;&gt;0,MID(D144,2,1),D144/10000000))</f>
        <v>0</v>
      </c>
      <c r="G148" s="142">
        <f t="shared" ref="G148:G155" si="10">VALUE(F148)</f>
        <v>0</v>
      </c>
      <c r="H148" s="143">
        <f>IF(D144&lt;=99999999.99,ROUNDDOWN(D144/10000000,0),0)</f>
        <v>0</v>
      </c>
      <c r="I148" s="141" t="str">
        <f>TEXT(H148,"0")</f>
        <v>0</v>
      </c>
      <c r="W148" s="140">
        <f t="shared" si="9"/>
        <v>0</v>
      </c>
      <c r="X148" s="39" t="str">
        <f>IF(W148=0,"",IF(W148&gt;=3,VLOOKUP(W148,$B$189:$D$195,3,FALSE),IF(W148&lt;=2,VLOOKUP($Z$149,$C$159:$D$187,2,FALSE))))</f>
        <v/>
      </c>
      <c r="Y148" s="39" t="str">
        <f>IF(AB149=0,"",IF(AA149=0," millones ",IF(W149=0," millones ",IF(Z149&gt;=30," y ",IF(W148=0,"",IF($Z$149&lt;30," millones ",""))))))</f>
        <v/>
      </c>
      <c r="AC148" s="137"/>
    </row>
    <row r="149" spans="2:29">
      <c r="B149" s="135"/>
      <c r="E149" s="39" t="s">
        <v>223</v>
      </c>
      <c r="F149" s="39">
        <f>IF(F147=0,0,IF(F148&gt;=1,MID(D144,3,1),D144/1000000))</f>
        <v>0</v>
      </c>
      <c r="G149" s="142">
        <f t="shared" si="10"/>
        <v>0</v>
      </c>
      <c r="H149" s="39">
        <f>IF(H148=0,0,IF(H148&lt;&gt;0,MID(D144,2,1),D144/1000000))</f>
        <v>0</v>
      </c>
      <c r="I149" s="142">
        <f t="shared" ref="I149:I155" si="11">VALUE(H149)</f>
        <v>0</v>
      </c>
      <c r="J149" s="143">
        <f>IF(D144&lt;=9999999.99,ROUNDDOWN(D144/1000000,0),0)</f>
        <v>0</v>
      </c>
      <c r="K149" s="141" t="str">
        <f>TEXT(J149,"0")</f>
        <v>0</v>
      </c>
      <c r="W149" s="140">
        <f t="shared" si="9"/>
        <v>0</v>
      </c>
      <c r="X149" s="39" t="str">
        <f>IF(W149=0,"",IF(Z149&lt;10,VLOOKUP(W149,$C$159:$D$167,2,FALSE),IF(Z149&lt;=30,"",IF(Z149=11,"",IF(W149=1,"un ",VLOOKUP(W149,$C$159:$D$167,2,FALSE))))))</f>
        <v/>
      </c>
      <c r="Y149" s="39" t="str">
        <f>IF(AB149=1," millon ",IF(X149&lt;&gt;""," millones ",""))</f>
        <v/>
      </c>
      <c r="Z149" s="39">
        <f>+W148*10+W149</f>
        <v>0</v>
      </c>
      <c r="AA149" s="140">
        <f>+W148+W149</f>
        <v>0</v>
      </c>
      <c r="AB149" s="39">
        <f>+W147*100+W148*10+W149*1</f>
        <v>0</v>
      </c>
      <c r="AC149" s="137"/>
    </row>
    <row r="150" spans="2:29">
      <c r="B150" s="135"/>
      <c r="E150" s="39" t="s">
        <v>224</v>
      </c>
      <c r="F150" s="39">
        <f>IF(F147=0,0,IF(F149&gt;=1,MID(D144,4,1),D144/100000))</f>
        <v>0</v>
      </c>
      <c r="G150" s="142">
        <f t="shared" si="10"/>
        <v>0</v>
      </c>
      <c r="H150" s="39">
        <f>IF(H148=0,0,IF(H149&gt;=1,MID(D144,3,1),D144/100000))</f>
        <v>0</v>
      </c>
      <c r="I150" s="142">
        <f t="shared" si="11"/>
        <v>0</v>
      </c>
      <c r="J150" s="39">
        <f>IF(J149=0,0,IF(J149&gt;=1,MID(D144,2,1),D144/100000))</f>
        <v>0</v>
      </c>
      <c r="K150" s="142">
        <f t="shared" ref="K150:K155" si="12">VALUE(J150)</f>
        <v>0</v>
      </c>
      <c r="L150" s="143">
        <f>IF(D144&lt;=999999.99,ROUNDDOWN(D144/100000,0),0)</f>
        <v>0</v>
      </c>
      <c r="M150" s="141" t="str">
        <f>TEXT(L150,"0")</f>
        <v>0</v>
      </c>
      <c r="W150" s="140">
        <f t="shared" si="9"/>
        <v>0</v>
      </c>
      <c r="X150" s="39" t="str">
        <f>IF(W150=0,"",IF(AB152=100," cien",IF(W150=1," ciento",VLOOKUP(W150,$B$197:$D$205,3,FALSE))))</f>
        <v/>
      </c>
      <c r="Y150" s="39" t="s">
        <v>34</v>
      </c>
      <c r="AC150" s="137"/>
    </row>
    <row r="151" spans="2:29">
      <c r="B151" s="135"/>
      <c r="E151" s="39" t="s">
        <v>225</v>
      </c>
      <c r="F151" s="39">
        <f>IF(F147=0,0,IF(F150&gt;=1,MID(D144,5,1),D144/10000))</f>
        <v>0</v>
      </c>
      <c r="G151" s="142">
        <f t="shared" si="10"/>
        <v>0</v>
      </c>
      <c r="H151" s="39">
        <f>IF(H148=0,0,IF(H150&gt;=1,MID(D144,4,1),D144/10000))</f>
        <v>0</v>
      </c>
      <c r="I151" s="142">
        <f t="shared" si="11"/>
        <v>0</v>
      </c>
      <c r="J151" s="39">
        <f>IF(J149=0,0,IF(J150&gt;=1,MID(D144,3,1),D144/10000))</f>
        <v>0</v>
      </c>
      <c r="K151" s="142">
        <f t="shared" si="12"/>
        <v>0</v>
      </c>
      <c r="L151" s="39">
        <f>IF(L150=0,0,IF(L150&lt;&gt;0,MID(D144,2,1),D144/10000))</f>
        <v>0</v>
      </c>
      <c r="M151" s="142">
        <f>VALUE(L151)</f>
        <v>0</v>
      </c>
      <c r="N151" s="143">
        <f>IF(D144&lt;=99999.99,ROUNDDOWN(D144/10000,0),0)</f>
        <v>0</v>
      </c>
      <c r="O151" s="141" t="str">
        <f>TEXT(N151,"0")</f>
        <v>0</v>
      </c>
      <c r="W151" s="140">
        <f t="shared" si="9"/>
        <v>0</v>
      </c>
      <c r="X151" s="39" t="str">
        <f>IF(W151=0,"",IF(W151&gt;=3,VLOOKUP(W151,$B$189:$D$195,3,FALSE),IF(W151&lt;=2,VLOOKUP($Z$152,$C$159:$D$187,2,FALSE))))</f>
        <v/>
      </c>
      <c r="Y151" s="39" t="str">
        <f>IF(AB152=0,"",IF(AA152=W151," mil ",IF(Z152&gt;=30," y ","")))</f>
        <v/>
      </c>
      <c r="AC151" s="137"/>
    </row>
    <row r="152" spans="2:29">
      <c r="B152" s="135"/>
      <c r="E152" s="39" t="s">
        <v>226</v>
      </c>
      <c r="F152" s="39">
        <f>IF(F147=0,0,IF(F151&gt;=1,MID(D144,6,1),D144/1000))</f>
        <v>0</v>
      </c>
      <c r="G152" s="142">
        <f t="shared" si="10"/>
        <v>0</v>
      </c>
      <c r="H152" s="39">
        <f>IF(H148=0,0,IF(H151&gt;=1,MID(D144,5,1),D144/1000))</f>
        <v>0</v>
      </c>
      <c r="I152" s="142">
        <f t="shared" si="11"/>
        <v>0</v>
      </c>
      <c r="J152" s="39">
        <f>IF(J149=0,0,IF(J151&gt;=1,MID(D144,4,1),D144/1000))</f>
        <v>0</v>
      </c>
      <c r="K152" s="142">
        <f t="shared" si="12"/>
        <v>0</v>
      </c>
      <c r="L152" s="39">
        <f>IF(L150=0,0,IF(L151&gt;=1,MID(D144,3,1),D144/1000))</f>
        <v>0</v>
      </c>
      <c r="M152" s="142">
        <f>VALUE(L152)</f>
        <v>0</v>
      </c>
      <c r="N152" s="39">
        <f>IF(N151=0,0,IF(N151&gt;=1,MID(D144,2,1),D144/1000))</f>
        <v>0</v>
      </c>
      <c r="O152" s="142">
        <f>VALUE(N152)</f>
        <v>0</v>
      </c>
      <c r="P152" s="143">
        <f>IF(D144&lt;=9999.99,ROUNDDOWN(D144/1000,0),0)</f>
        <v>0</v>
      </c>
      <c r="Q152" s="141" t="str">
        <f>TEXT(P152,"0")</f>
        <v>0</v>
      </c>
      <c r="W152" s="140">
        <f t="shared" si="9"/>
        <v>0</v>
      </c>
      <c r="X152" s="39" t="str">
        <f>IF(W152=0,"",IF(Z152&lt;10,VLOOKUP(W152,$C$159:$D$167,2,FALSE),IF(Z152=21,"",IF(Z152=11,"",IF(W152=1,"un",IF(Z152&lt;=30,"",VLOOKUP(W152,$C$159:$D$167,2,FALSE)))))))</f>
        <v/>
      </c>
      <c r="Y152" s="39" t="str">
        <f>IF(AB152=0,"",IF(Y151=" mil ","",IF(AA152=0," mil ",IF(W152&lt;&gt;0," mil ",IF($Z$152&lt;30," mil ","")))))</f>
        <v/>
      </c>
      <c r="Z152" s="39">
        <f>+W151*10+W152</f>
        <v>0</v>
      </c>
      <c r="AA152" s="140">
        <f>+W151+W152</f>
        <v>0</v>
      </c>
      <c r="AB152" s="39">
        <f>+W150*100+W151*10+W152*1</f>
        <v>0</v>
      </c>
      <c r="AC152" s="137"/>
    </row>
    <row r="153" spans="2:29">
      <c r="B153" s="135"/>
      <c r="E153" s="39" t="s">
        <v>227</v>
      </c>
      <c r="F153" s="39">
        <f>IF(F147=0,0,IF(F152&gt;=1,MID(D144,7,1),D144/100))</f>
        <v>0</v>
      </c>
      <c r="G153" s="142">
        <f t="shared" si="10"/>
        <v>0</v>
      </c>
      <c r="H153" s="39">
        <f>IF(H148=0,0,IF(H152&gt;=1,MID(D144,6,1),D144/100))</f>
        <v>0</v>
      </c>
      <c r="I153" s="142">
        <f t="shared" si="11"/>
        <v>0</v>
      </c>
      <c r="J153" s="39">
        <f>IF(J149=0,0,IF(J152&gt;=1,MID(D144,5,1),D144/100))</f>
        <v>0</v>
      </c>
      <c r="K153" s="142">
        <f t="shared" si="12"/>
        <v>0</v>
      </c>
      <c r="L153" s="39">
        <f>IF(L150=0,0,IF(L152&gt;=1,MID(D144,4,1),D144/100))</f>
        <v>0</v>
      </c>
      <c r="M153" s="142">
        <f>VALUE(L153)</f>
        <v>0</v>
      </c>
      <c r="N153" s="39">
        <f>IF(N151=0,0,IF(N152&gt;=1,MID(D144,3,1),D144/100))</f>
        <v>0</v>
      </c>
      <c r="O153" s="142">
        <f>VALUE(N153)</f>
        <v>0</v>
      </c>
      <c r="P153" s="39">
        <f>IF(P152=0,0,IF(P152&gt;=1,MID(D144,2,1),D144/100))</f>
        <v>0</v>
      </c>
      <c r="Q153" s="142">
        <f>VALUE(P153)</f>
        <v>0</v>
      </c>
      <c r="R153" s="143">
        <f>IF(D144&lt;=999.99,ROUNDDOWN(D144/100,0),0)</f>
        <v>0</v>
      </c>
      <c r="S153" s="141" t="str">
        <f>TEXT(R153,"0")</f>
        <v>0</v>
      </c>
      <c r="W153" s="140">
        <f t="shared" si="9"/>
        <v>0</v>
      </c>
      <c r="X153" s="39" t="str">
        <f>IF(W153=0,"",IF(AA155=100,"cien",IF(W153=1,"ciento",VLOOKUP(W153,$B$197:$D$205,3,FALSE))))</f>
        <v/>
      </c>
      <c r="Y153" s="39" t="str">
        <f>IF(X153&lt;&gt;""," ","")</f>
        <v/>
      </c>
      <c r="AC153" s="137"/>
    </row>
    <row r="154" spans="2:29">
      <c r="B154" s="135"/>
      <c r="E154" s="39" t="s">
        <v>228</v>
      </c>
      <c r="F154" s="39">
        <f>IF(F147=0,0,IF(F153&gt;=1,MID(D144,8,1),D144/10))</f>
        <v>0</v>
      </c>
      <c r="G154" s="142">
        <f t="shared" si="10"/>
        <v>0</v>
      </c>
      <c r="H154" s="39">
        <f>IF(H148=0,0,IF(H153&gt;=1,MID(D144,7,1),D144/10))</f>
        <v>0</v>
      </c>
      <c r="I154" s="142">
        <f t="shared" si="11"/>
        <v>0</v>
      </c>
      <c r="J154" s="39">
        <f>IF(J149=0,0,IF(J153&gt;=1,MID(D144,6,1),D144/10))</f>
        <v>0</v>
      </c>
      <c r="K154" s="142">
        <f t="shared" si="12"/>
        <v>0</v>
      </c>
      <c r="L154" s="39">
        <f>IF(L150=0,0,IF(L153&gt;=1,MID(D144,5,1),D144/10))</f>
        <v>0</v>
      </c>
      <c r="M154" s="142">
        <f>VALUE(L154)</f>
        <v>0</v>
      </c>
      <c r="N154" s="39">
        <f>IF(N151=0,0,IF(N153&gt;=1,MID(D144,4,1),D144/10))</f>
        <v>0</v>
      </c>
      <c r="O154" s="142">
        <f>VALUE(N154)</f>
        <v>0</v>
      </c>
      <c r="P154" s="39">
        <f>IF(P152=0,0,IF(P153&gt;=1,MID(D144,3,1),D144/10))</f>
        <v>0</v>
      </c>
      <c r="Q154" s="142">
        <f>VALUE(P154)</f>
        <v>0</v>
      </c>
      <c r="R154" s="39">
        <f>IF(R153=0,0,IF(R153&lt;&gt;0,MID(D144,2,1),D144/10))</f>
        <v>0</v>
      </c>
      <c r="S154" s="142">
        <f>VALUE(R154)</f>
        <v>0</v>
      </c>
      <c r="T154" s="143">
        <f>IF(D144&lt;=99.99,ROUNDDOWN(D144/10,0),0)</f>
        <v>0</v>
      </c>
      <c r="U154" s="141" t="str">
        <f>TEXT(T154,"0")</f>
        <v>0</v>
      </c>
      <c r="W154" s="140">
        <f t="shared" si="9"/>
        <v>0</v>
      </c>
      <c r="X154" s="39" t="str">
        <f>IF(W154=0,"",IF(W154&gt;=3,VLOOKUP(W154,$B$189:$D$195,3,FALSE),IF(W154&lt;=2,VLOOKUP($Z$155,$C$159:$D$187,2,FALSE))))</f>
        <v/>
      </c>
      <c r="Y154" s="39" t="str">
        <f>IF(W154=0,"",IF(W155=0,"",IF(Z155&gt;=30," y ","")))</f>
        <v/>
      </c>
      <c r="AC154" s="137"/>
    </row>
    <row r="155" spans="2:29">
      <c r="B155" s="135"/>
      <c r="E155" s="39" t="s">
        <v>229</v>
      </c>
      <c r="F155" s="39">
        <f>IF(F147=0,0,IF(F154&gt;=1,MID(D144,9,1),D144/10))</f>
        <v>0</v>
      </c>
      <c r="G155" s="142">
        <f t="shared" si="10"/>
        <v>0</v>
      </c>
      <c r="H155" s="39">
        <f>IF(H148=0,0,IF(H154&gt;=1,MID(D144,8,1),D144/10))</f>
        <v>0</v>
      </c>
      <c r="I155" s="142">
        <f t="shared" si="11"/>
        <v>0</v>
      </c>
      <c r="J155" s="39">
        <f>IF(J149=0,0,IF(J154&gt;=1,MID(D144,7,1),D144/10))</f>
        <v>0</v>
      </c>
      <c r="K155" s="142">
        <f t="shared" si="12"/>
        <v>0</v>
      </c>
      <c r="L155" s="39">
        <f>IF(L150=0,0,IF(L154&gt;=1,MID(D144,6,1),D144/10))</f>
        <v>0</v>
      </c>
      <c r="M155" s="142">
        <f>VALUE(L155)</f>
        <v>0</v>
      </c>
      <c r="N155" s="39">
        <f>IF(N151=0,0,IF(N154&gt;=1,MID(D144,5,1),D144/10))</f>
        <v>0</v>
      </c>
      <c r="O155" s="142">
        <f>VALUE(N155)</f>
        <v>0</v>
      </c>
      <c r="P155" s="39">
        <f>IF(P152=0,0,IF(P154&gt;=1,MID(D144,4,1),D144/10))</f>
        <v>0</v>
      </c>
      <c r="Q155" s="142">
        <f>VALUE(P155)</f>
        <v>0</v>
      </c>
      <c r="R155" s="39">
        <f>IF(R153=0,0,IF(R154&gt;=1,MID(D144,3,1),D144/10))</f>
        <v>0</v>
      </c>
      <c r="S155" s="142">
        <f>VALUE(R155)</f>
        <v>0</v>
      </c>
      <c r="T155" s="39">
        <f>IF(T154=0,0,IF(T154&gt;=1,MID(D144,2,1),D144/1))</f>
        <v>0</v>
      </c>
      <c r="U155" s="142">
        <f>VALUE(T155)</f>
        <v>0</v>
      </c>
      <c r="V155" s="143">
        <f>IF(D144&lt;=9.99,ROUNDDOWN(D144/1,0),0)</f>
        <v>0</v>
      </c>
      <c r="W155" s="140">
        <f t="shared" si="9"/>
        <v>0</v>
      </c>
      <c r="X155" s="39" t="str">
        <f>IF(D144&lt;1,"CERO ",IF(W155=0,"",IF(Z155&lt;10,VLOOKUP(W155,$C$159:$D$167,2,FALSE),IF(Z155&lt;=30,"",VLOOKUP(W155,$C$159:$D$167,2,FALSE)))))</f>
        <v xml:space="preserve">CERO </v>
      </c>
      <c r="Z155" s="39">
        <f>+W154*10+W155</f>
        <v>0</v>
      </c>
      <c r="AA155" s="140">
        <f>+W153*100+W154*10+W155*1</f>
        <v>0</v>
      </c>
      <c r="AC155" s="137"/>
    </row>
    <row r="156" spans="2:29">
      <c r="B156" s="135"/>
      <c r="X156" s="39" t="str">
        <f>TEXT(X155,"")</f>
        <v xml:space="preserve">CERO </v>
      </c>
      <c r="AC156" s="137"/>
    </row>
    <row r="157" spans="2:29">
      <c r="B157" s="135"/>
      <c r="AC157" s="137"/>
    </row>
    <row r="158" spans="2:29">
      <c r="B158" s="135"/>
      <c r="AC158" s="137"/>
    </row>
    <row r="159" spans="2:29">
      <c r="B159" s="135"/>
      <c r="C159" s="39">
        <v>1</v>
      </c>
      <c r="D159" s="39" t="s">
        <v>230</v>
      </c>
      <c r="AC159" s="137"/>
    </row>
    <row r="160" spans="2:29">
      <c r="B160" s="135"/>
      <c r="C160" s="39">
        <f t="shared" ref="C160:C187" si="13">+C159+1</f>
        <v>2</v>
      </c>
      <c r="D160" s="39" t="s">
        <v>231</v>
      </c>
      <c r="AC160" s="137"/>
    </row>
    <row r="161" spans="2:29">
      <c r="B161" s="135"/>
      <c r="C161" s="39">
        <f t="shared" si="13"/>
        <v>3</v>
      </c>
      <c r="D161" s="39" t="s">
        <v>232</v>
      </c>
      <c r="AC161" s="137"/>
    </row>
    <row r="162" spans="2:29">
      <c r="B162" s="135"/>
      <c r="C162" s="39">
        <f t="shared" si="13"/>
        <v>4</v>
      </c>
      <c r="D162" s="39" t="s">
        <v>233</v>
      </c>
      <c r="AC162" s="137"/>
    </row>
    <row r="163" spans="2:29">
      <c r="B163" s="135"/>
      <c r="C163" s="39">
        <f t="shared" si="13"/>
        <v>5</v>
      </c>
      <c r="D163" s="39" t="s">
        <v>234</v>
      </c>
      <c r="AC163" s="137"/>
    </row>
    <row r="164" spans="2:29">
      <c r="B164" s="135"/>
      <c r="C164" s="39">
        <f t="shared" si="13"/>
        <v>6</v>
      </c>
      <c r="D164" s="39" t="s">
        <v>235</v>
      </c>
      <c r="AC164" s="137"/>
    </row>
    <row r="165" spans="2:29">
      <c r="B165" s="135"/>
      <c r="C165" s="39">
        <f t="shared" si="13"/>
        <v>7</v>
      </c>
      <c r="D165" s="39" t="s">
        <v>236</v>
      </c>
      <c r="AC165" s="137"/>
    </row>
    <row r="166" spans="2:29">
      <c r="B166" s="135"/>
      <c r="C166" s="39">
        <f t="shared" si="13"/>
        <v>8</v>
      </c>
      <c r="D166" s="39" t="s">
        <v>237</v>
      </c>
      <c r="AC166" s="137"/>
    </row>
    <row r="167" spans="2:29">
      <c r="B167" s="135"/>
      <c r="C167" s="39">
        <f t="shared" si="13"/>
        <v>9</v>
      </c>
      <c r="D167" s="39" t="s">
        <v>238</v>
      </c>
      <c r="AC167" s="137"/>
    </row>
    <row r="168" spans="2:29">
      <c r="B168" s="135"/>
      <c r="C168" s="39">
        <f t="shared" si="13"/>
        <v>10</v>
      </c>
      <c r="D168" s="39" t="s">
        <v>239</v>
      </c>
      <c r="AC168" s="137"/>
    </row>
    <row r="169" spans="2:29">
      <c r="B169" s="135"/>
      <c r="C169" s="39">
        <f t="shared" si="13"/>
        <v>11</v>
      </c>
      <c r="D169" s="39" t="s">
        <v>240</v>
      </c>
      <c r="AC169" s="137"/>
    </row>
    <row r="170" spans="2:29">
      <c r="B170" s="135"/>
      <c r="C170" s="39">
        <f t="shared" si="13"/>
        <v>12</v>
      </c>
      <c r="D170" s="39" t="s">
        <v>241</v>
      </c>
      <c r="AC170" s="137"/>
    </row>
    <row r="171" spans="2:29">
      <c r="B171" s="135"/>
      <c r="C171" s="39">
        <f t="shared" si="13"/>
        <v>13</v>
      </c>
      <c r="D171" s="39" t="s">
        <v>242</v>
      </c>
      <c r="AC171" s="137"/>
    </row>
    <row r="172" spans="2:29">
      <c r="B172" s="135"/>
      <c r="C172" s="39">
        <f t="shared" si="13"/>
        <v>14</v>
      </c>
      <c r="D172" s="39" t="s">
        <v>243</v>
      </c>
      <c r="AC172" s="137"/>
    </row>
    <row r="173" spans="2:29">
      <c r="B173" s="135"/>
      <c r="C173" s="39">
        <f t="shared" si="13"/>
        <v>15</v>
      </c>
      <c r="D173" s="39" t="s">
        <v>244</v>
      </c>
      <c r="AC173" s="137"/>
    </row>
    <row r="174" spans="2:29">
      <c r="B174" s="135"/>
      <c r="C174" s="39">
        <f t="shared" si="13"/>
        <v>16</v>
      </c>
      <c r="D174" s="39" t="s">
        <v>245</v>
      </c>
      <c r="AC174" s="137"/>
    </row>
    <row r="175" spans="2:29">
      <c r="B175" s="135"/>
      <c r="C175" s="39">
        <f t="shared" si="13"/>
        <v>17</v>
      </c>
      <c r="D175" s="39" t="s">
        <v>246</v>
      </c>
      <c r="AC175" s="137"/>
    </row>
    <row r="176" spans="2:29">
      <c r="B176" s="135"/>
      <c r="C176" s="39">
        <f t="shared" si="13"/>
        <v>18</v>
      </c>
      <c r="D176" s="39" t="s">
        <v>247</v>
      </c>
      <c r="AC176" s="137"/>
    </row>
    <row r="177" spans="2:29">
      <c r="B177" s="135"/>
      <c r="C177" s="39">
        <f t="shared" si="13"/>
        <v>19</v>
      </c>
      <c r="D177" s="39" t="s">
        <v>248</v>
      </c>
      <c r="AC177" s="137"/>
    </row>
    <row r="178" spans="2:29">
      <c r="B178" s="135"/>
      <c r="C178" s="39">
        <f t="shared" si="13"/>
        <v>20</v>
      </c>
      <c r="D178" s="39" t="s">
        <v>249</v>
      </c>
      <c r="AC178" s="137"/>
    </row>
    <row r="179" spans="2:29">
      <c r="B179" s="135"/>
      <c r="C179" s="39">
        <f t="shared" si="13"/>
        <v>21</v>
      </c>
      <c r="D179" s="39" t="s">
        <v>250</v>
      </c>
      <c r="AC179" s="137"/>
    </row>
    <row r="180" spans="2:29">
      <c r="B180" s="135"/>
      <c r="C180" s="39">
        <f t="shared" si="13"/>
        <v>22</v>
      </c>
      <c r="D180" s="39" t="s">
        <v>251</v>
      </c>
      <c r="AC180" s="137"/>
    </row>
    <row r="181" spans="2:29">
      <c r="B181" s="135"/>
      <c r="C181" s="39">
        <f t="shared" si="13"/>
        <v>23</v>
      </c>
      <c r="D181" s="39" t="s">
        <v>252</v>
      </c>
      <c r="AC181" s="137"/>
    </row>
    <row r="182" spans="2:29">
      <c r="B182" s="135"/>
      <c r="C182" s="39">
        <f t="shared" si="13"/>
        <v>24</v>
      </c>
      <c r="D182" s="39" t="s">
        <v>253</v>
      </c>
      <c r="AC182" s="137"/>
    </row>
    <row r="183" spans="2:29">
      <c r="B183" s="135"/>
      <c r="C183" s="39">
        <f t="shared" si="13"/>
        <v>25</v>
      </c>
      <c r="D183" s="39" t="s">
        <v>254</v>
      </c>
      <c r="AC183" s="137"/>
    </row>
    <row r="184" spans="2:29">
      <c r="B184" s="135"/>
      <c r="C184" s="39">
        <f t="shared" si="13"/>
        <v>26</v>
      </c>
      <c r="D184" s="39" t="s">
        <v>255</v>
      </c>
      <c r="AC184" s="137"/>
    </row>
    <row r="185" spans="2:29">
      <c r="B185" s="135"/>
      <c r="C185" s="39">
        <f t="shared" si="13"/>
        <v>27</v>
      </c>
      <c r="D185" s="39" t="s">
        <v>256</v>
      </c>
      <c r="AC185" s="137"/>
    </row>
    <row r="186" spans="2:29">
      <c r="B186" s="135"/>
      <c r="C186" s="39">
        <f t="shared" si="13"/>
        <v>28</v>
      </c>
      <c r="D186" s="39" t="s">
        <v>257</v>
      </c>
      <c r="AC186" s="137"/>
    </row>
    <row r="187" spans="2:29">
      <c r="B187" s="135"/>
      <c r="C187" s="39">
        <f t="shared" si="13"/>
        <v>29</v>
      </c>
      <c r="D187" s="39" t="s">
        <v>258</v>
      </c>
      <c r="AC187" s="137"/>
    </row>
    <row r="188" spans="2:29">
      <c r="B188" s="135"/>
      <c r="AC188" s="137"/>
    </row>
    <row r="189" spans="2:29">
      <c r="B189" s="135">
        <v>3</v>
      </c>
      <c r="C189" s="39">
        <v>30</v>
      </c>
      <c r="D189" s="39" t="s">
        <v>259</v>
      </c>
      <c r="AC189" s="137"/>
    </row>
    <row r="190" spans="2:29">
      <c r="B190" s="135">
        <v>4</v>
      </c>
      <c r="C190" s="39">
        <v>40</v>
      </c>
      <c r="D190" s="39" t="s">
        <v>260</v>
      </c>
      <c r="AC190" s="137"/>
    </row>
    <row r="191" spans="2:29">
      <c r="B191" s="135">
        <v>5</v>
      </c>
      <c r="C191" s="39">
        <v>50</v>
      </c>
      <c r="D191" s="39" t="s">
        <v>261</v>
      </c>
      <c r="AC191" s="137"/>
    </row>
    <row r="192" spans="2:29">
      <c r="B192" s="135">
        <v>6</v>
      </c>
      <c r="C192" s="39">
        <v>60</v>
      </c>
      <c r="D192" s="39" t="s">
        <v>262</v>
      </c>
      <c r="AC192" s="137"/>
    </row>
    <row r="193" spans="2:29">
      <c r="B193" s="135">
        <v>7</v>
      </c>
      <c r="C193" s="39">
        <v>70</v>
      </c>
      <c r="D193" s="39" t="s">
        <v>263</v>
      </c>
      <c r="AC193" s="137"/>
    </row>
    <row r="194" spans="2:29">
      <c r="B194" s="135">
        <v>8</v>
      </c>
      <c r="C194" s="39">
        <v>80</v>
      </c>
      <c r="D194" s="39" t="s">
        <v>264</v>
      </c>
      <c r="AC194" s="137"/>
    </row>
    <row r="195" spans="2:29">
      <c r="B195" s="135">
        <v>9</v>
      </c>
      <c r="C195" s="39">
        <v>90</v>
      </c>
      <c r="D195" s="39" t="s">
        <v>265</v>
      </c>
      <c r="AC195" s="137"/>
    </row>
    <row r="196" spans="2:29">
      <c r="B196" s="135"/>
      <c r="AC196" s="137"/>
    </row>
    <row r="197" spans="2:29">
      <c r="B197" s="135">
        <v>1</v>
      </c>
      <c r="C197" s="39">
        <v>100</v>
      </c>
      <c r="D197" s="39" t="s">
        <v>266</v>
      </c>
      <c r="AC197" s="137"/>
    </row>
    <row r="198" spans="2:29">
      <c r="B198" s="135">
        <v>2</v>
      </c>
      <c r="C198" s="39">
        <v>200</v>
      </c>
      <c r="D198" s="39" t="s">
        <v>267</v>
      </c>
      <c r="AC198" s="137"/>
    </row>
    <row r="199" spans="2:29">
      <c r="B199" s="135">
        <v>3</v>
      </c>
      <c r="C199" s="39">
        <v>300</v>
      </c>
      <c r="D199" s="39" t="s">
        <v>268</v>
      </c>
      <c r="AC199" s="137"/>
    </row>
    <row r="200" spans="2:29">
      <c r="B200" s="135">
        <v>4</v>
      </c>
      <c r="C200" s="39">
        <v>400</v>
      </c>
      <c r="D200" s="39" t="s">
        <v>269</v>
      </c>
      <c r="AC200" s="137"/>
    </row>
    <row r="201" spans="2:29">
      <c r="B201" s="135">
        <v>5</v>
      </c>
      <c r="C201" s="39">
        <v>500</v>
      </c>
      <c r="D201" s="39" t="s">
        <v>270</v>
      </c>
      <c r="AC201" s="137"/>
    </row>
    <row r="202" spans="2:29">
      <c r="B202" s="135">
        <v>6</v>
      </c>
      <c r="C202" s="39">
        <v>600</v>
      </c>
      <c r="D202" s="39" t="s">
        <v>271</v>
      </c>
      <c r="AC202" s="137"/>
    </row>
    <row r="203" spans="2:29">
      <c r="B203" s="135">
        <v>7</v>
      </c>
      <c r="C203" s="39">
        <v>700</v>
      </c>
      <c r="D203" s="39" t="s">
        <v>272</v>
      </c>
      <c r="AC203" s="137"/>
    </row>
    <row r="204" spans="2:29">
      <c r="B204" s="135">
        <v>8</v>
      </c>
      <c r="C204" s="39">
        <v>800</v>
      </c>
      <c r="D204" s="39" t="s">
        <v>273</v>
      </c>
      <c r="AC204" s="137"/>
    </row>
    <row r="205" spans="2:29">
      <c r="B205" s="135">
        <v>9</v>
      </c>
      <c r="C205" s="39">
        <v>900</v>
      </c>
      <c r="D205" s="39" t="s">
        <v>274</v>
      </c>
      <c r="AC205" s="137"/>
    </row>
    <row r="206" spans="2:29">
      <c r="B206" s="135"/>
      <c r="C206" s="39">
        <v>1000</v>
      </c>
      <c r="D206" s="39" t="s">
        <v>275</v>
      </c>
      <c r="AC206" s="137"/>
    </row>
    <row r="207" spans="2:29" ht="13.5" thickBot="1">
      <c r="B207" s="144"/>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6"/>
    </row>
  </sheetData>
  <sheetProtection algorithmName="SHA-512" hashValue="l/CZP81wmJbCRWkmiCqvNDa2h8OUhzGUt3PnXYBKbeEZMoIx4MsiMurpRe6/By6mXl/dOrpczhv+UMSU0TUCuw==" saltValue="ygZTNvjQE538QPfQvF+S4A==" spinCount="100000" sheet="1" objects="1" scenarios="1"/>
  <mergeCells count="3">
    <mergeCell ref="E4:W4"/>
    <mergeCell ref="E74:W74"/>
    <mergeCell ref="E144:W144"/>
  </mergeCells>
  <pageMargins left="0.75" right="0.75" top="1" bottom="1" header="0.5" footer="0.5"/>
  <pageSetup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3"/>
  <sheetViews>
    <sheetView workbookViewId="0">
      <selection activeCell="E8" sqref="E8"/>
    </sheetView>
  </sheetViews>
  <sheetFormatPr defaultColWidth="11.42578125" defaultRowHeight="14.25"/>
  <cols>
    <col min="1" max="1" width="68.42578125" customWidth="1"/>
    <col min="3" max="3" width="11.42578125" style="66"/>
  </cols>
  <sheetData>
    <row r="2" spans="1:4">
      <c r="A2" s="66" t="s">
        <v>276</v>
      </c>
      <c r="B2" s="66" t="s">
        <v>277</v>
      </c>
      <c r="C2" s="66">
        <v>2017</v>
      </c>
      <c r="D2" s="104">
        <v>42826</v>
      </c>
    </row>
    <row r="3" spans="1:4">
      <c r="A3" s="66" t="s">
        <v>278</v>
      </c>
      <c r="B3" s="66" t="s">
        <v>279</v>
      </c>
      <c r="C3" s="66">
        <v>2018</v>
      </c>
      <c r="D3" s="104">
        <v>43191</v>
      </c>
    </row>
    <row r="4" spans="1:4">
      <c r="A4" s="66" t="s">
        <v>280</v>
      </c>
      <c r="B4" s="66" t="s">
        <v>280</v>
      </c>
      <c r="C4" s="66">
        <v>2019</v>
      </c>
      <c r="D4" s="104">
        <v>43556</v>
      </c>
    </row>
    <row r="5" spans="1:4">
      <c r="A5" s="66" t="s">
        <v>281</v>
      </c>
      <c r="B5" s="66" t="s">
        <v>282</v>
      </c>
      <c r="C5" s="66">
        <v>2020</v>
      </c>
      <c r="D5" s="104">
        <v>43922</v>
      </c>
    </row>
    <row r="6" spans="1:4">
      <c r="A6" s="66" t="s">
        <v>283</v>
      </c>
      <c r="B6" s="66" t="s">
        <v>284</v>
      </c>
      <c r="C6" s="66">
        <v>2021</v>
      </c>
      <c r="D6" s="104">
        <v>44287</v>
      </c>
    </row>
    <row r="7" spans="1:4">
      <c r="A7" s="66" t="s">
        <v>285</v>
      </c>
      <c r="B7" s="66" t="s">
        <v>286</v>
      </c>
      <c r="C7" s="66">
        <v>2022</v>
      </c>
      <c r="D7" s="104">
        <v>44652</v>
      </c>
    </row>
    <row r="8" spans="1:4">
      <c r="A8" s="66" t="s">
        <v>287</v>
      </c>
      <c r="B8" s="66" t="s">
        <v>288</v>
      </c>
      <c r="C8" s="66">
        <v>2023</v>
      </c>
      <c r="D8" s="104">
        <v>45017</v>
      </c>
    </row>
    <row r="9" spans="1:4">
      <c r="A9" s="66" t="s">
        <v>289</v>
      </c>
      <c r="B9" s="66" t="s">
        <v>290</v>
      </c>
      <c r="C9" s="66">
        <v>2024</v>
      </c>
      <c r="D9" s="104">
        <v>45383</v>
      </c>
    </row>
    <row r="10" spans="1:4">
      <c r="A10" s="66" t="s">
        <v>291</v>
      </c>
      <c r="B10" s="66" t="s">
        <v>292</v>
      </c>
      <c r="C10" s="66">
        <v>2025</v>
      </c>
      <c r="D10" s="104">
        <v>45748</v>
      </c>
    </row>
    <row r="11" spans="1:4">
      <c r="A11" s="66" t="s">
        <v>293</v>
      </c>
      <c r="B11" s="66" t="s">
        <v>294</v>
      </c>
    </row>
    <row r="12" spans="1:4">
      <c r="A12" s="66" t="s">
        <v>295</v>
      </c>
      <c r="B12" s="66" t="s">
        <v>296</v>
      </c>
    </row>
    <row r="13" spans="1:4">
      <c r="A13" s="66" t="s">
        <v>297</v>
      </c>
      <c r="B13" s="66" t="s">
        <v>298</v>
      </c>
    </row>
    <row r="14" spans="1:4">
      <c r="A14" s="66" t="s">
        <v>299</v>
      </c>
      <c r="B14" s="66" t="s">
        <v>300</v>
      </c>
    </row>
    <row r="15" spans="1:4">
      <c r="A15" s="66" t="s">
        <v>301</v>
      </c>
      <c r="B15" s="66" t="s">
        <v>302</v>
      </c>
    </row>
    <row r="16" spans="1:4">
      <c r="A16" s="66" t="s">
        <v>303</v>
      </c>
      <c r="B16" s="66" t="s">
        <v>304</v>
      </c>
    </row>
    <row r="17" spans="1:2">
      <c r="A17" s="66" t="s">
        <v>305</v>
      </c>
      <c r="B17" s="66" t="s">
        <v>306</v>
      </c>
    </row>
    <row r="18" spans="1:2">
      <c r="A18" s="66" t="s">
        <v>307</v>
      </c>
      <c r="B18" s="66" t="s">
        <v>308</v>
      </c>
    </row>
    <row r="19" spans="1:2">
      <c r="A19" s="66" t="s">
        <v>309</v>
      </c>
      <c r="B19" s="66" t="s">
        <v>310</v>
      </c>
    </row>
    <row r="20" spans="1:2">
      <c r="A20" s="66" t="s">
        <v>104</v>
      </c>
      <c r="B20" s="66" t="s">
        <v>311</v>
      </c>
    </row>
    <row r="21" spans="1:2">
      <c r="A21" s="66" t="s">
        <v>312</v>
      </c>
      <c r="B21" s="66" t="s">
        <v>313</v>
      </c>
    </row>
    <row r="22" spans="1:2">
      <c r="A22" s="66" t="s">
        <v>314</v>
      </c>
      <c r="B22" s="66" t="s">
        <v>315</v>
      </c>
    </row>
    <row r="23" spans="1:2">
      <c r="A23" s="66" t="s">
        <v>316</v>
      </c>
      <c r="B23" s="66" t="s">
        <v>317</v>
      </c>
    </row>
    <row r="24" spans="1:2">
      <c r="A24" s="66" t="s">
        <v>318</v>
      </c>
      <c r="B24" s="66" t="s">
        <v>319</v>
      </c>
    </row>
    <row r="25" spans="1:2">
      <c r="A25" s="66" t="s">
        <v>320</v>
      </c>
      <c r="B25" s="66" t="s">
        <v>321</v>
      </c>
    </row>
    <row r="26" spans="1:2">
      <c r="A26" s="66" t="s">
        <v>322</v>
      </c>
      <c r="B26" s="66" t="s">
        <v>323</v>
      </c>
    </row>
    <row r="27" spans="1:2">
      <c r="A27" s="66" t="s">
        <v>324</v>
      </c>
      <c r="B27" s="66" t="s">
        <v>325</v>
      </c>
    </row>
    <row r="28" spans="1:2">
      <c r="A28" s="66" t="s">
        <v>326</v>
      </c>
      <c r="B28" s="66" t="s">
        <v>327</v>
      </c>
    </row>
    <row r="29" spans="1:2">
      <c r="A29" s="66" t="s">
        <v>328</v>
      </c>
      <c r="B29" s="66" t="s">
        <v>329</v>
      </c>
    </row>
    <row r="30" spans="1:2">
      <c r="A30" s="66" t="s">
        <v>330</v>
      </c>
      <c r="B30" s="66" t="s">
        <v>331</v>
      </c>
    </row>
    <row r="31" spans="1:2">
      <c r="A31" s="66" t="s">
        <v>332</v>
      </c>
      <c r="B31" s="66" t="s">
        <v>333</v>
      </c>
    </row>
    <row r="32" spans="1:2">
      <c r="A32" s="66" t="s">
        <v>334</v>
      </c>
      <c r="B32" s="66" t="s">
        <v>335</v>
      </c>
    </row>
    <row r="33" spans="1:2">
      <c r="A33" s="66" t="s">
        <v>336</v>
      </c>
      <c r="B33" s="66" t="s">
        <v>337</v>
      </c>
    </row>
    <row r="34" spans="1:2">
      <c r="A34" s="66" t="s">
        <v>338</v>
      </c>
      <c r="B34" s="66" t="s">
        <v>338</v>
      </c>
    </row>
    <row r="35" spans="1:2">
      <c r="A35" s="66" t="s">
        <v>339</v>
      </c>
      <c r="B35" s="66" t="s">
        <v>339</v>
      </c>
    </row>
    <row r="36" spans="1:2">
      <c r="A36" s="66" t="s">
        <v>340</v>
      </c>
      <c r="B36" s="66" t="s">
        <v>341</v>
      </c>
    </row>
    <row r="37" spans="1:2">
      <c r="A37" s="66" t="s">
        <v>342</v>
      </c>
      <c r="B37" s="66" t="s">
        <v>343</v>
      </c>
    </row>
    <row r="38" spans="1:2">
      <c r="A38" s="66" t="s">
        <v>344</v>
      </c>
      <c r="B38" s="66" t="s">
        <v>345</v>
      </c>
    </row>
    <row r="39" spans="1:2">
      <c r="A39" s="66" t="s">
        <v>346</v>
      </c>
      <c r="B39" s="66" t="s">
        <v>346</v>
      </c>
    </row>
    <row r="40" spans="1:2">
      <c r="A40" s="66" t="s">
        <v>347</v>
      </c>
      <c r="B40" s="66" t="s">
        <v>347</v>
      </c>
    </row>
    <row r="41" spans="1:2">
      <c r="A41" s="66" t="s">
        <v>348</v>
      </c>
      <c r="B41" s="66" t="s">
        <v>348</v>
      </c>
    </row>
    <row r="42" spans="1:2">
      <c r="A42" s="66" t="s">
        <v>349</v>
      </c>
      <c r="B42" s="66" t="s">
        <v>349</v>
      </c>
    </row>
    <row r="43" spans="1:2">
      <c r="A43" s="66" t="s">
        <v>350</v>
      </c>
      <c r="B43" s="66" t="s">
        <v>351</v>
      </c>
    </row>
  </sheetData>
  <sortState xmlns:xlrd2="http://schemas.microsoft.com/office/spreadsheetml/2017/richdata2" ref="A2:B43">
    <sortCondition ref="A2:A4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dc:creator>
  <cp:keywords/>
  <dc:description/>
  <cp:lastModifiedBy>Daniel Enrique Febres Cordero</cp:lastModifiedBy>
  <cp:revision/>
  <dcterms:created xsi:type="dcterms:W3CDTF">2018-02-15T18:39:18Z</dcterms:created>
  <dcterms:modified xsi:type="dcterms:W3CDTF">2022-10-24T16:10:07Z</dcterms:modified>
  <cp:category/>
  <cp:contentStatus/>
</cp:coreProperties>
</file>